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אבישי\Desktop\לימודים\שנה ב\סמסטר ב\מסדי נתונים\תרגילים ופתרונות\פרוייקט סיום\"/>
    </mc:Choice>
  </mc:AlternateContent>
  <bookViews>
    <workbookView xWindow="0" yWindow="0" windowWidth="20490" windowHeight="7755" tabRatio="854"/>
  </bookViews>
  <sheets>
    <sheet name="Sheet2" sheetId="2" r:id="rId1"/>
    <sheet name="Purchae" sheetId="5" r:id="rId2"/>
    <sheet name="ORDER" sheetId="7" r:id="rId3"/>
    <sheet name="BOOK" sheetId="3" r:id="rId4"/>
    <sheet name="supplier" sheetId="4" r:id="rId5"/>
    <sheet name="customer" sheetId="8" r:id="rId6"/>
    <sheet name="books_purchase" sheetId="9" r:id="rId7"/>
    <sheet name="employee" sheetId="10" r:id="rId8"/>
    <sheet name="discount" sheetId="11" r:id="rId9"/>
    <sheet name="books_order" sheetId="12" r:id="rId10"/>
    <sheet name="suppplying_books" sheetId="13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13" l="1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5" i="13"/>
  <c r="I6" i="13"/>
  <c r="I7" i="13"/>
  <c r="I8" i="13"/>
  <c r="I9" i="13"/>
  <c r="I10" i="13"/>
  <c r="I4" i="13"/>
  <c r="I3" i="13"/>
  <c r="H19" i="12"/>
  <c r="H7" i="12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6" i="5"/>
  <c r="K5" i="5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4" i="10"/>
  <c r="I3" i="10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4" i="7"/>
  <c r="I3" i="7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5" i="8"/>
  <c r="I6" i="8"/>
  <c r="I4" i="8"/>
  <c r="I3" i="8"/>
  <c r="I1" i="8"/>
  <c r="G1" i="9"/>
  <c r="G22" i="9"/>
  <c r="G21" i="9"/>
  <c r="G11" i="9"/>
  <c r="G3" i="9"/>
  <c r="H4" i="12" l="1"/>
  <c r="H5" i="12"/>
  <c r="H6" i="12"/>
  <c r="H8" i="12"/>
  <c r="H9" i="12"/>
  <c r="H10" i="12"/>
  <c r="H11" i="12"/>
  <c r="H12" i="12"/>
  <c r="H13" i="12"/>
  <c r="H14" i="12"/>
  <c r="H15" i="12"/>
  <c r="H16" i="12"/>
  <c r="H17" i="12"/>
  <c r="H18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" i="12"/>
  <c r="H2" i="12"/>
  <c r="H1" i="12"/>
  <c r="G4" i="11"/>
  <c r="G3" i="11"/>
  <c r="G1" i="11"/>
  <c r="I1" i="10"/>
  <c r="G5" i="9" l="1"/>
  <c r="G6" i="9"/>
  <c r="G7" i="9"/>
  <c r="G8" i="9"/>
  <c r="G9" i="9"/>
  <c r="G10" i="9"/>
  <c r="G12" i="9"/>
  <c r="G13" i="9"/>
  <c r="G14" i="9"/>
  <c r="G15" i="9"/>
  <c r="G16" i="9"/>
  <c r="G17" i="9"/>
  <c r="G18" i="9"/>
  <c r="G19" i="9"/>
  <c r="G20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4" i="9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" i="4"/>
  <c r="J1" i="4"/>
  <c r="I1" i="7"/>
  <c r="Q156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</calcChain>
</file>

<file path=xl/sharedStrings.xml><?xml version="1.0" encoding="utf-8"?>
<sst xmlns="http://schemas.openxmlformats.org/spreadsheetml/2006/main" count="1049" uniqueCount="452">
  <si>
    <t>title</t>
  </si>
  <si>
    <t>author</t>
  </si>
  <si>
    <t>price</t>
  </si>
  <si>
    <t>supplier</t>
  </si>
  <si>
    <t>book_ttl</t>
  </si>
  <si>
    <t>customer</t>
  </si>
  <si>
    <t>Fname</t>
  </si>
  <si>
    <t>phone_no</t>
  </si>
  <si>
    <t>purchase</t>
  </si>
  <si>
    <t>date</t>
  </si>
  <si>
    <t>order</t>
  </si>
  <si>
    <t>order_id</t>
  </si>
  <si>
    <t>purchase_id</t>
  </si>
  <si>
    <t>customer_id</t>
  </si>
  <si>
    <t>discount</t>
  </si>
  <si>
    <t>type</t>
  </si>
  <si>
    <t>cus_id</t>
  </si>
  <si>
    <t>Btitle</t>
  </si>
  <si>
    <t>supp_id</t>
  </si>
  <si>
    <t>precentage</t>
  </si>
  <si>
    <t>global</t>
  </si>
  <si>
    <t>specific</t>
  </si>
  <si>
    <t>F</t>
  </si>
  <si>
    <t>T</t>
  </si>
  <si>
    <t>status</t>
  </si>
  <si>
    <t>in_store</t>
  </si>
  <si>
    <t>close</t>
  </si>
  <si>
    <t>employee</t>
  </si>
  <si>
    <t>book</t>
  </si>
  <si>
    <t xml:space="preserve">title </t>
  </si>
  <si>
    <t>quantity</t>
  </si>
  <si>
    <t>name</t>
  </si>
  <si>
    <t>phone</t>
  </si>
  <si>
    <t>supplier_ID</t>
  </si>
  <si>
    <t>Lname</t>
  </si>
  <si>
    <t>employee_id</t>
  </si>
  <si>
    <t>quantity_purchased</t>
  </si>
  <si>
    <t>quantity_in_stock</t>
  </si>
  <si>
    <t>is_entitle</t>
  </si>
  <si>
    <t>quantity_ordered</t>
  </si>
  <si>
    <t>supplier_id</t>
  </si>
  <si>
    <t>books_purchase</t>
  </si>
  <si>
    <t>books_order</t>
  </si>
  <si>
    <t>suppplying_books</t>
  </si>
  <si>
    <t>cust_id</t>
  </si>
  <si>
    <t>emp_id</t>
  </si>
  <si>
    <t>was_cancelled</t>
  </si>
  <si>
    <t>book_title</t>
  </si>
  <si>
    <t>global_discount</t>
  </si>
  <si>
    <t>create table books (title varchar(64) primary key, author varchar(32), quantity_in_stock tinyint unsigned, global_discount boolean, price int unsigned );</t>
  </si>
  <si>
    <t>Doctor Without A Goal</t>
  </si>
  <si>
    <t>Jaron Mclaughlin</t>
  </si>
  <si>
    <t>false</t>
  </si>
  <si>
    <t>insert into books (title, author , quantity_in_stock , global_discount, price) values ("Jungle book","Haim B",5,true,120);</t>
  </si>
  <si>
    <t>Friend Of The Gods</t>
  </si>
  <si>
    <t>Ashleigh Barnett</t>
  </si>
  <si>
    <t>true</t>
  </si>
  <si>
    <t>insert into books (title, author ,quantity_in_stock , global_discount, price) values ("</t>
  </si>
  <si>
    <t>);</t>
  </si>
  <si>
    <t>Warriors Of Insanity</t>
  </si>
  <si>
    <t>Tristian Moyer</t>
  </si>
  <si>
    <t>Vultures Of Tomorrow</t>
  </si>
  <si>
    <t>Javon Ortega</t>
  </si>
  <si>
    <t>Lords And Phantoms</t>
  </si>
  <si>
    <t>Adonis Flynn</t>
  </si>
  <si>
    <t>Enemies And Defenders</t>
  </si>
  <si>
    <t>Lucian Sherman</t>
  </si>
  <si>
    <t>"</t>
  </si>
  <si>
    <t>Restoration With Gold</t>
  </si>
  <si>
    <t>Damari Watson</t>
  </si>
  <si>
    <t>Fortune Of Gold</t>
  </si>
  <si>
    <t>Aliana Sanchez</t>
  </si>
  <si>
    <t>Sounds Of Secrets</t>
  </si>
  <si>
    <t>Zion Barrett</t>
  </si>
  <si>
    <t>Scared At The City</t>
  </si>
  <si>
    <t>Duncan Hickman</t>
  </si>
  <si>
    <t>Priest Of Next Year</t>
  </si>
  <si>
    <t>Jazlynn Keller</t>
  </si>
  <si>
    <t>Army Without A Home</t>
  </si>
  <si>
    <t>Wayne Bautista</t>
  </si>
  <si>
    <t>Armies Of Time</t>
  </si>
  <si>
    <t>Naima Medina</t>
  </si>
  <si>
    <t>Descendants Of Darkness</t>
  </si>
  <si>
    <t>Jaidyn Osborne</t>
  </si>
  <si>
    <t>Soldiers And Warriors</t>
  </si>
  <si>
    <t>Libby Giles</t>
  </si>
  <si>
    <t>Rats And Lions</t>
  </si>
  <si>
    <t>Juan Thomas</t>
  </si>
  <si>
    <t>Disruption Of Gold</t>
  </si>
  <si>
    <t>Sara Lawrence</t>
  </si>
  <si>
    <t>Disruption Of The Sea</t>
  </si>
  <si>
    <t>Riya Schultz</t>
  </si>
  <si>
    <t>Starting The Angels</t>
  </si>
  <si>
    <t>Jayson Pineda</t>
  </si>
  <si>
    <t>Rescue In The Darkness</t>
  </si>
  <si>
    <t>Denisse Kramer</t>
  </si>
  <si>
    <t>Mouse Of The Land</t>
  </si>
  <si>
    <t>Kennedy Obrien</t>
  </si>
  <si>
    <t>Army Of The Broken Banner</t>
  </si>
  <si>
    <t>Jamie Lutz</t>
  </si>
  <si>
    <t>Blacksmiths Of Nature</t>
  </si>
  <si>
    <t>Tyrone Molina</t>
  </si>
  <si>
    <t>Officers With Vigor</t>
  </si>
  <si>
    <t>Bernard Calderon</t>
  </si>
  <si>
    <t>Mages And Dwarves</t>
  </si>
  <si>
    <t>Yareli Berger</t>
  </si>
  <si>
    <t>Turtles And Trolls</t>
  </si>
  <si>
    <t>Kirsten Montoya</t>
  </si>
  <si>
    <t>Source Without A Home</t>
  </si>
  <si>
    <t>Sidney Arias</t>
  </si>
  <si>
    <t>Throne Of Shadows</t>
  </si>
  <si>
    <t>Guadalupe Meadows</t>
  </si>
  <si>
    <t>Travel To The Ocean</t>
  </si>
  <si>
    <t>Edwin Woodard</t>
  </si>
  <si>
    <t>Screams In The Beginning</t>
  </si>
  <si>
    <t>Immanuel Ritter</t>
  </si>
  <si>
    <t>create table purchase (purchase_id  INT unsigned primary key,cust_id INT unsigned ,emp_id INT unsigned, date DATE,was_cancelled BOOLEAN,foreign key(cust_id,emp_id);</t>
  </si>
  <si>
    <t>0523745645</t>
  </si>
  <si>
    <t>0523745646</t>
  </si>
  <si>
    <t>0523745647</t>
  </si>
  <si>
    <t>0523745648</t>
  </si>
  <si>
    <t>0523745649</t>
  </si>
  <si>
    <t>0523745650</t>
  </si>
  <si>
    <t>0523745651</t>
  </si>
  <si>
    <t>0523745652</t>
  </si>
  <si>
    <t>0523745653</t>
  </si>
  <si>
    <t>0523745654</t>
  </si>
  <si>
    <t>0523745655</t>
  </si>
  <si>
    <t>0523745656</t>
  </si>
  <si>
    <t>0523745657</t>
  </si>
  <si>
    <t>0523745658</t>
  </si>
  <si>
    <t>0523745659</t>
  </si>
  <si>
    <t>0523745660</t>
  </si>
  <si>
    <t>0523745661</t>
  </si>
  <si>
    <t>0523745662</t>
  </si>
  <si>
    <t>0523745663</t>
  </si>
  <si>
    <t>0523745664</t>
  </si>
  <si>
    <t>0523745665</t>
  </si>
  <si>
    <t>0523745666</t>
  </si>
  <si>
    <t>0523745667</t>
  </si>
  <si>
    <t>0523745668</t>
  </si>
  <si>
    <t>0523745669</t>
  </si>
  <si>
    <t>0523745670</t>
  </si>
  <si>
    <t>0523745671</t>
  </si>
  <si>
    <t>0523745672</t>
  </si>
  <si>
    <t>0523745673</t>
  </si>
  <si>
    <t>0523745674</t>
  </si>
  <si>
    <t>Hector  </t>
  </si>
  <si>
    <t>Tiffani  </t>
  </si>
  <si>
    <t>Hilde  </t>
  </si>
  <si>
    <t>Wendi  </t>
  </si>
  <si>
    <t>Sarita  </t>
  </si>
  <si>
    <t>Erma  </t>
  </si>
  <si>
    <t>Tyron  </t>
  </si>
  <si>
    <t>Hue  </t>
  </si>
  <si>
    <t>Marita  </t>
  </si>
  <si>
    <t>Bonny  </t>
  </si>
  <si>
    <t>Angle  </t>
  </si>
  <si>
    <t>Samantha  </t>
  </si>
  <si>
    <t>Adrian  </t>
  </si>
  <si>
    <t>Lakendra  </t>
  </si>
  <si>
    <t>Tenesha  </t>
  </si>
  <si>
    <t>Hyacinth  </t>
  </si>
  <si>
    <t>Matthew  </t>
  </si>
  <si>
    <t>Ivonne  </t>
  </si>
  <si>
    <t>Tatiana  </t>
  </si>
  <si>
    <t>Darren  </t>
  </si>
  <si>
    <t>Emmitt  </t>
  </si>
  <si>
    <t>Monroe  </t>
  </si>
  <si>
    <t>Matha  </t>
  </si>
  <si>
    <t>Athena  </t>
  </si>
  <si>
    <t>Dione  </t>
  </si>
  <si>
    <t>Talisha  </t>
  </si>
  <si>
    <t>Isaiah  </t>
  </si>
  <si>
    <t>See  </t>
  </si>
  <si>
    <t>Melani  </t>
  </si>
  <si>
    <t>Lisha  </t>
  </si>
  <si>
    <t>0534764356</t>
  </si>
  <si>
    <t>0534764357</t>
  </si>
  <si>
    <t>0534764358</t>
  </si>
  <si>
    <t>0534764359</t>
  </si>
  <si>
    <t>0534764360</t>
  </si>
  <si>
    <t>0534764361</t>
  </si>
  <si>
    <t>0534764362</t>
  </si>
  <si>
    <t>0534764363</t>
  </si>
  <si>
    <t>0534764364</t>
  </si>
  <si>
    <t>0534764365</t>
  </si>
  <si>
    <t>0534764366</t>
  </si>
  <si>
    <t>0534764367</t>
  </si>
  <si>
    <t>0534764368</t>
  </si>
  <si>
    <t>0534764369</t>
  </si>
  <si>
    <t>0534764370</t>
  </si>
  <si>
    <t>0534764371</t>
  </si>
  <si>
    <t>0534764372</t>
  </si>
  <si>
    <t>0534764373</t>
  </si>
  <si>
    <t>0534764374</t>
  </si>
  <si>
    <t>0534764375</t>
  </si>
  <si>
    <t>0534764376</t>
  </si>
  <si>
    <t>0534764377</t>
  </si>
  <si>
    <t>0534764378</t>
  </si>
  <si>
    <t>0534764379</t>
  </si>
  <si>
    <t>0534764380</t>
  </si>
  <si>
    <t>0534764381</t>
  </si>
  <si>
    <t>0534764382</t>
  </si>
  <si>
    <t>0534764383</t>
  </si>
  <si>
    <t>0534764384</t>
  </si>
  <si>
    <t>0534764385</t>
  </si>
  <si>
    <t>create table purchase (purchase_id INT unsigned primary key,cust_id INT unsigned ,emp_id INT unsigned, date DATE,was_cancelled BOOLEAN);</t>
  </si>
  <si>
    <t>2018-02-02</t>
  </si>
  <si>
    <t>2018-02-27</t>
  </si>
  <si>
    <t>2018-03-05</t>
  </si>
  <si>
    <t>2018-03-30</t>
  </si>
  <si>
    <t>2018-06-29</t>
  </si>
  <si>
    <t>2018-07-09</t>
  </si>
  <si>
    <t>2018-07-18</t>
  </si>
  <si>
    <t>2018-08-02</t>
  </si>
  <si>
    <t>2018-08-11</t>
  </si>
  <si>
    <t>2018-09-24</t>
  </si>
  <si>
    <t>07-08-18</t>
  </si>
  <si>
    <t>08-08-18</t>
  </si>
  <si>
    <t>09-08-18</t>
  </si>
  <si>
    <t>10-08-18</t>
  </si>
  <si>
    <t>11-08-18</t>
  </si>
  <si>
    <t>12-08-18</t>
  </si>
  <si>
    <t>13-08-18</t>
  </si>
  <si>
    <t>14-08-18</t>
  </si>
  <si>
    <t>15-08-18</t>
  </si>
  <si>
    <t>16-08-18</t>
  </si>
  <si>
    <t>17-08-18</t>
  </si>
  <si>
    <t>18-08-18</t>
  </si>
  <si>
    <t>19-08-18</t>
  </si>
  <si>
    <t>20-08-18</t>
  </si>
  <si>
    <t>21-08-18</t>
  </si>
  <si>
    <t>22-08-18</t>
  </si>
  <si>
    <t>23-08-18</t>
  </si>
  <si>
    <t>24-08-18</t>
  </si>
  <si>
    <t>25-08-18</t>
  </si>
  <si>
    <t>26-08-18</t>
  </si>
  <si>
    <t>27-08-18</t>
  </si>
  <si>
    <t>28-08-18</t>
  </si>
  <si>
    <t>29-08-18</t>
  </si>
  <si>
    <t>30-08-18</t>
  </si>
  <si>
    <t>31-08-18</t>
  </si>
  <si>
    <t>01-09-18</t>
  </si>
  <si>
    <t>open</t>
  </si>
  <si>
    <t>customer_notified</t>
  </si>
  <si>
    <t>Hector</t>
  </si>
  <si>
    <t>Tiffani</t>
  </si>
  <si>
    <t>Hilde</t>
  </si>
  <si>
    <t>Wendi</t>
  </si>
  <si>
    <t>Sarita</t>
  </si>
  <si>
    <t>Erma</t>
  </si>
  <si>
    <t>Tyron</t>
  </si>
  <si>
    <t>Hue</t>
  </si>
  <si>
    <t>Marita</t>
  </si>
  <si>
    <t>Bonny</t>
  </si>
  <si>
    <t>Angle</t>
  </si>
  <si>
    <t>Samantha</t>
  </si>
  <si>
    <t>Adrian</t>
  </si>
  <si>
    <t>Lakendra</t>
  </si>
  <si>
    <t>Tenesha</t>
  </si>
  <si>
    <t>Hyacinth</t>
  </si>
  <si>
    <t>Matthew</t>
  </si>
  <si>
    <t>Ivonne</t>
  </si>
  <si>
    <t>Tatiana</t>
  </si>
  <si>
    <t>Darren</t>
  </si>
  <si>
    <t>Emmitt</t>
  </si>
  <si>
    <t>Monroe</t>
  </si>
  <si>
    <t>Matha</t>
  </si>
  <si>
    <t>Athena</t>
  </si>
  <si>
    <t>Dione</t>
  </si>
  <si>
    <t>Talisha</t>
  </si>
  <si>
    <t>Isaiah</t>
  </si>
  <si>
    <t>See</t>
  </si>
  <si>
    <t>Melani</t>
  </si>
  <si>
    <t>Lisha</t>
  </si>
  <si>
    <t>Lourdes</t>
  </si>
  <si>
    <t>Roseann</t>
  </si>
  <si>
    <t>Elijah</t>
  </si>
  <si>
    <t>Cecilia</t>
  </si>
  <si>
    <t>Genia</t>
  </si>
  <si>
    <t>Steven</t>
  </si>
  <si>
    <t>Tony</t>
  </si>
  <si>
    <t>Geneva</t>
  </si>
  <si>
    <t>Lashandra</t>
  </si>
  <si>
    <t>Brittni</t>
  </si>
  <si>
    <t>Chas</t>
  </si>
  <si>
    <t>Rea</t>
  </si>
  <si>
    <t>Chasity</t>
  </si>
  <si>
    <t>Shante</t>
  </si>
  <si>
    <t>Casandra</t>
  </si>
  <si>
    <t>Jamison</t>
  </si>
  <si>
    <t>Celia</t>
  </si>
  <si>
    <t>Nyla</t>
  </si>
  <si>
    <t>Hanh</t>
  </si>
  <si>
    <t>Ayako</t>
  </si>
  <si>
    <t>Erinn</t>
  </si>
  <si>
    <t>Jodie</t>
  </si>
  <si>
    <t>Temika</t>
  </si>
  <si>
    <t>Jen</t>
  </si>
  <si>
    <t>Belle</t>
  </si>
  <si>
    <t>Tereasa</t>
  </si>
  <si>
    <t>Monnie</t>
  </si>
  <si>
    <t>Kristy</t>
  </si>
  <si>
    <t>Aracely</t>
  </si>
  <si>
    <t>Greg</t>
  </si>
  <si>
    <t>Donna</t>
  </si>
  <si>
    <t>Nia</t>
  </si>
  <si>
    <t>Kristle</t>
  </si>
  <si>
    <t>Sherrie</t>
  </si>
  <si>
    <t>Danita</t>
  </si>
  <si>
    <t>Geraldine</t>
  </si>
  <si>
    <t>Jeanetta</t>
  </si>
  <si>
    <t>Isabell</t>
  </si>
  <si>
    <t>Marisha</t>
  </si>
  <si>
    <t>Mammie</t>
  </si>
  <si>
    <t>Tandy</t>
  </si>
  <si>
    <t>Cathryn</t>
  </si>
  <si>
    <t>Bradley</t>
  </si>
  <si>
    <t>Lashawn</t>
  </si>
  <si>
    <t>Jay</t>
  </si>
  <si>
    <t>Shawnna</t>
  </si>
  <si>
    <t>Alesha</t>
  </si>
  <si>
    <t>Marlena</t>
  </si>
  <si>
    <t>Debbi</t>
  </si>
  <si>
    <t>Bok</t>
  </si>
  <si>
    <t>Zonia</t>
  </si>
  <si>
    <t>Lecia</t>
  </si>
  <si>
    <t>Galen</t>
  </si>
  <si>
    <t>Shaunte</t>
  </si>
  <si>
    <t>Darlena</t>
  </si>
  <si>
    <t>Modesto</t>
  </si>
  <si>
    <t>Raven</t>
  </si>
  <si>
    <t>Joane</t>
  </si>
  <si>
    <t>Lula</t>
  </si>
  <si>
    <t>Ghislaine</t>
  </si>
  <si>
    <t>create table books_purchase(purchase_id INT unsigned,book_ttl varchar(32),quantity tinyint unsigned,primary key (purchase_id,book_ttl));</t>
  </si>
  <si>
    <t>Yanira</t>
  </si>
  <si>
    <t>Bailey</t>
  </si>
  <si>
    <t>Daysi</t>
  </si>
  <si>
    <t>Amira</t>
  </si>
  <si>
    <t>Marylouise</t>
  </si>
  <si>
    <t>Guillermo</t>
  </si>
  <si>
    <t>January</t>
  </si>
  <si>
    <t>Julie</t>
  </si>
  <si>
    <t>Milissa</t>
  </si>
  <si>
    <t>Doug</t>
  </si>
  <si>
    <t>Althea</t>
  </si>
  <si>
    <t>Floy</t>
  </si>
  <si>
    <t>Darron</t>
  </si>
  <si>
    <t>Carmelita</t>
  </si>
  <si>
    <t>Lynn</t>
  </si>
  <si>
    <t>Audrea</t>
  </si>
  <si>
    <t>Randal</t>
  </si>
  <si>
    <t>Rutha</t>
  </si>
  <si>
    <t>Wynell</t>
  </si>
  <si>
    <t>Jerrie</t>
  </si>
  <si>
    <t>Awilda</t>
  </si>
  <si>
    <t>Lisette</t>
  </si>
  <si>
    <t>Zenobia</t>
  </si>
  <si>
    <t>Rolande</t>
  </si>
  <si>
    <t>Jonah</t>
  </si>
  <si>
    <t>Blair</t>
  </si>
  <si>
    <t>Alisa</t>
  </si>
  <si>
    <t>Mason</t>
  </si>
  <si>
    <t>Lionel</t>
  </si>
  <si>
    <t>Retha</t>
  </si>
  <si>
    <t>0574560998</t>
  </si>
  <si>
    <t>0574560999</t>
  </si>
  <si>
    <t>0574561000</t>
  </si>
  <si>
    <t>0574561001</t>
  </si>
  <si>
    <t>0574561002</t>
  </si>
  <si>
    <t>0574561003</t>
  </si>
  <si>
    <t>0574561004</t>
  </si>
  <si>
    <t>0574561005</t>
  </si>
  <si>
    <t>0574561006</t>
  </si>
  <si>
    <t>0574561007</t>
  </si>
  <si>
    <t>0574561008</t>
  </si>
  <si>
    <t>0574561009</t>
  </si>
  <si>
    <t>0574561010</t>
  </si>
  <si>
    <t>0574561011</t>
  </si>
  <si>
    <t>0574561012</t>
  </si>
  <si>
    <t>0574561013</t>
  </si>
  <si>
    <t>0574561014</t>
  </si>
  <si>
    <t>0574561015</t>
  </si>
  <si>
    <t>0574561016</t>
  </si>
  <si>
    <t>0574561017</t>
  </si>
  <si>
    <t>0574561018</t>
  </si>
  <si>
    <t>0574561019</t>
  </si>
  <si>
    <t>0574561020</t>
  </si>
  <si>
    <t>0574561021</t>
  </si>
  <si>
    <t>0574561022</t>
  </si>
  <si>
    <t>0574561023</t>
  </si>
  <si>
    <t>0574561024</t>
  </si>
  <si>
    <t>0574561025</t>
  </si>
  <si>
    <t>0574561026</t>
  </si>
  <si>
    <t>0574561027</t>
  </si>
  <si>
    <t>18-01-21</t>
  </si>
  <si>
    <t>18-02-03</t>
  </si>
  <si>
    <t>18-02-14</t>
  </si>
  <si>
    <t>18-03-25</t>
  </si>
  <si>
    <t>18-04-11</t>
  </si>
  <si>
    <t>18-05-12</t>
  </si>
  <si>
    <t>18-05-29</t>
  </si>
  <si>
    <t>18-06-07</t>
  </si>
  <si>
    <t>18-07-02</t>
  </si>
  <si>
    <t>18-07-04</t>
  </si>
  <si>
    <t>18-07-15</t>
  </si>
  <si>
    <t>18-07-30</t>
  </si>
  <si>
    <t>18-08-20</t>
  </si>
  <si>
    <t>18-08-21</t>
  </si>
  <si>
    <t>18-08-23</t>
  </si>
  <si>
    <t>18-09-08</t>
  </si>
  <si>
    <t>18-09-14</t>
  </si>
  <si>
    <t>18-10-20</t>
  </si>
  <si>
    <t>18-10-26</t>
  </si>
  <si>
    <t>18-11-06</t>
  </si>
  <si>
    <t>18-11-08</t>
  </si>
  <si>
    <t>18-11-09</t>
  </si>
  <si>
    <t>18-11-20</t>
  </si>
  <si>
    <t>18-12-12</t>
  </si>
  <si>
    <t>18-12-17</t>
  </si>
  <si>
    <t>18-02-01</t>
  </si>
  <si>
    <t>18-02-02</t>
  </si>
  <si>
    <t>18-02-06</t>
  </si>
  <si>
    <t>18-03-08</t>
  </si>
  <si>
    <t>18-03-31</t>
  </si>
  <si>
    <t>2013-02-02</t>
  </si>
  <si>
    <t>2014-02-02</t>
  </si>
  <si>
    <t>2017-04-04</t>
  </si>
  <si>
    <t>2017-03-07</t>
  </si>
  <si>
    <t>2015-10-03</t>
  </si>
  <si>
    <t>2016-08-24</t>
  </si>
  <si>
    <t>2016-08-22</t>
  </si>
  <si>
    <t>2016-08-23</t>
  </si>
  <si>
    <t>2017-04-05</t>
  </si>
  <si>
    <t>2017-04-06</t>
  </si>
  <si>
    <t>2017-04-07</t>
  </si>
  <si>
    <t>2017-04-08</t>
  </si>
  <si>
    <t>2017-04-09</t>
  </si>
  <si>
    <t>2015-10-02</t>
  </si>
  <si>
    <t>2015-10-01</t>
  </si>
  <si>
    <t>2015-10-00</t>
  </si>
  <si>
    <t>2014-11-14</t>
  </si>
  <si>
    <t>2014-11-25</t>
  </si>
  <si>
    <t>customers</t>
  </si>
  <si>
    <t>in_store' , 'customer_notified','close')","foreign key (supp_id,cus_id)",")",";")</t>
  </si>
  <si>
    <t>create table purchases(purchase_id  INT unsigned primary key,cust_id INT unsigned ,emp_id INT unsigned, date DATE,was_cancelled BOOLEAN,foreign key(cust_id) references customers(customer_id),foreign key (emp_id) references employees(employee_id));</t>
  </si>
  <si>
    <t>2012-08-04</t>
  </si>
  <si>
    <t>2012-02-03</t>
  </si>
  <si>
    <t>2012-02-04</t>
  </si>
  <si>
    <t>2012-08-05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</si>
</sst>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u/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rgb="FF000000"/>
      <name val="Roboto"/>
    </font>
    <font>
      <sz val="8"/>
      <color rgb="FF00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</cellStyleXfs>
  <cellXfs count="61">
    <xf numFmtId="0" fontId="0" fillId="0" borderId="0" xfId="0"/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14" fontId="5" fillId="2" borderId="0" xfId="0" applyNumberFormat="1" applyFont="1" applyFill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6" fillId="4" borderId="1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10" fillId="0" borderId="0" xfId="0" applyFont="1"/>
    <xf numFmtId="0" fontId="9" fillId="7" borderId="0" xfId="3"/>
    <xf numFmtId="0" fontId="11" fillId="0" borderId="0" xfId="0" applyFont="1" applyAlignment="1">
      <alignment horizontal="left" vertical="top"/>
    </xf>
    <xf numFmtId="0" fontId="0" fillId="0" borderId="0" xfId="0" applyAlignment="1"/>
    <xf numFmtId="0" fontId="12" fillId="0" borderId="0" xfId="0" applyFont="1" applyAlignment="1">
      <alignment horizontal="left" vertical="center" indent="2"/>
    </xf>
    <xf numFmtId="0" fontId="2" fillId="2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14" fontId="3" fillId="2" borderId="0" xfId="0" applyNumberFormat="1" applyFont="1" applyFill="1" applyBorder="1" applyAlignment="1">
      <alignment horizontal="left" vertical="center"/>
    </xf>
    <xf numFmtId="0" fontId="2" fillId="2" borderId="0" xfId="0" quotePrefix="1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4" fontId="0" fillId="0" borderId="0" xfId="0" applyNumberFormat="1"/>
    <xf numFmtId="14" fontId="0" fillId="2" borderId="0" xfId="0" applyNumberFormat="1" applyFill="1"/>
    <xf numFmtId="14" fontId="0" fillId="0" borderId="0" xfId="0" applyNumberFormat="1" applyAlignment="1">
      <alignment horizontal="center"/>
    </xf>
    <xf numFmtId="0" fontId="7" fillId="5" borderId="0" xfId="1"/>
    <xf numFmtId="49" fontId="3" fillId="2" borderId="0" xfId="0" applyNumberFormat="1" applyFont="1" applyFill="1" applyBorder="1" applyAlignment="1">
      <alignment horizontal="left" vertical="center"/>
    </xf>
    <xf numFmtId="49" fontId="0" fillId="2" borderId="0" xfId="0" applyNumberFormat="1" applyFill="1"/>
    <xf numFmtId="0" fontId="2" fillId="2" borderId="0" xfId="0" applyFont="1" applyFill="1" applyBorder="1" applyAlignment="1">
      <alignment horizontal="center" vertical="center"/>
    </xf>
    <xf numFmtId="0" fontId="8" fillId="6" borderId="0" xfId="2"/>
    <xf numFmtId="0" fontId="1" fillId="2" borderId="0" xfId="0" quotePrefix="1" applyFont="1" applyFill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49" fontId="5" fillId="2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9" fillId="7" borderId="0" xfId="3" quotePrefix="1"/>
    <xf numFmtId="0" fontId="7" fillId="5" borderId="0" xfId="1" applyAlignment="1"/>
    <xf numFmtId="0" fontId="9" fillId="7" borderId="0" xfId="3" applyAlignment="1"/>
    <xf numFmtId="14" fontId="3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0" fontId="0" fillId="3" borderId="0" xfId="0" applyFill="1"/>
    <xf numFmtId="0" fontId="3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76"/>
  <sheetViews>
    <sheetView tabSelected="1" zoomScaleNormal="100" workbookViewId="0">
      <selection activeCell="S37" sqref="S37:S66"/>
    </sheetView>
  </sheetViews>
  <sheetFormatPr defaultRowHeight="14.25"/>
  <cols>
    <col min="1" max="1" width="9" customWidth="1"/>
    <col min="2" max="2" width="11.125" bestFit="1" customWidth="1"/>
    <col min="3" max="3" width="9.5" bestFit="1" customWidth="1"/>
    <col min="4" max="4" width="10.875" bestFit="1" customWidth="1"/>
    <col min="5" max="5" width="9.875" bestFit="1" customWidth="1"/>
    <col min="6" max="6" width="13.125" bestFit="1" customWidth="1"/>
    <col min="7" max="7" width="10" bestFit="1" customWidth="1"/>
    <col min="8" max="8" width="7.5" bestFit="1" customWidth="1"/>
    <col min="9" max="9" width="14.5" bestFit="1" customWidth="1"/>
    <col min="10" max="10" width="24.25" bestFit="1" customWidth="1"/>
    <col min="11" max="11" width="9.875" bestFit="1" customWidth="1"/>
    <col min="12" max="12" width="5.875" bestFit="1" customWidth="1"/>
    <col min="13" max="13" width="11" bestFit="1" customWidth="1"/>
    <col min="14" max="14" width="24.25" bestFit="1" customWidth="1"/>
    <col min="15" max="15" width="18.125" bestFit="1" customWidth="1"/>
    <col min="16" max="16" width="16.875" bestFit="1" customWidth="1"/>
    <col min="17" max="17" width="7.75" bestFit="1" customWidth="1"/>
    <col min="18" max="18" width="15.5" bestFit="1" customWidth="1"/>
    <col min="19" max="19" width="24.25" bestFit="1" customWidth="1"/>
    <col min="20" max="20" width="9.875" bestFit="1" customWidth="1"/>
    <col min="21" max="21" width="10.25" bestFit="1" customWidth="1"/>
    <col min="22" max="22" width="10.875" bestFit="1" customWidth="1"/>
    <col min="23" max="23" width="6.125" customWidth="1"/>
    <col min="24" max="24" width="11" bestFit="1" customWidth="1"/>
    <col min="25" max="25" width="9.5" bestFit="1" customWidth="1"/>
    <col min="26" max="26" width="8.625" bestFit="1" customWidth="1"/>
    <col min="27" max="27" width="10.875" bestFit="1" customWidth="1"/>
    <col min="28" max="28" width="8" bestFit="1" customWidth="1"/>
    <col min="29" max="29" width="10" bestFit="1" customWidth="1"/>
    <col min="30" max="30" width="7.5" bestFit="1" customWidth="1"/>
    <col min="31" max="31" width="12.75" bestFit="1" customWidth="1"/>
  </cols>
  <sheetData>
    <row r="2" spans="2:28" s="17" customFormat="1" ht="15" thickBot="1">
      <c r="B2" s="16" t="s">
        <v>8</v>
      </c>
      <c r="C2" s="16"/>
      <c r="D2" s="20"/>
      <c r="E2" s="20"/>
      <c r="F2" s="20"/>
      <c r="H2" s="16" t="s">
        <v>10</v>
      </c>
      <c r="I2" s="16"/>
      <c r="J2" s="15"/>
      <c r="K2" s="15"/>
      <c r="L2" s="15"/>
      <c r="N2" s="15" t="s">
        <v>28</v>
      </c>
      <c r="O2" s="15"/>
      <c r="P2" s="15"/>
      <c r="Q2" s="15"/>
      <c r="R2" s="15"/>
      <c r="T2" s="15" t="s">
        <v>3</v>
      </c>
      <c r="U2" s="15"/>
      <c r="V2" s="15"/>
      <c r="X2" s="15" t="s">
        <v>5</v>
      </c>
      <c r="Y2" s="15"/>
      <c r="Z2" s="15"/>
      <c r="AA2" s="15"/>
      <c r="AB2" s="15"/>
    </row>
    <row r="3" spans="2:28" ht="15" thickBot="1">
      <c r="B3" s="14" t="s">
        <v>12</v>
      </c>
      <c r="C3" s="27" t="s">
        <v>44</v>
      </c>
      <c r="D3" s="18" t="s">
        <v>45</v>
      </c>
      <c r="E3" s="9" t="s">
        <v>9</v>
      </c>
      <c r="F3" s="26" t="s">
        <v>46</v>
      </c>
      <c r="H3" s="14" t="s">
        <v>11</v>
      </c>
      <c r="I3" s="18" t="s">
        <v>18</v>
      </c>
      <c r="J3" s="19" t="s">
        <v>16</v>
      </c>
      <c r="K3" s="12" t="s">
        <v>9</v>
      </c>
      <c r="L3" s="9" t="s">
        <v>24</v>
      </c>
      <c r="N3" s="11" t="s">
        <v>29</v>
      </c>
      <c r="O3" s="7" t="s">
        <v>1</v>
      </c>
      <c r="P3" s="9" t="s">
        <v>37</v>
      </c>
      <c r="Q3" s="9" t="s">
        <v>14</v>
      </c>
      <c r="R3" s="13" t="s">
        <v>2</v>
      </c>
      <c r="T3" s="11" t="s">
        <v>40</v>
      </c>
      <c r="U3" s="6" t="s">
        <v>31</v>
      </c>
      <c r="V3" s="6" t="s">
        <v>32</v>
      </c>
      <c r="X3" s="14" t="s">
        <v>13</v>
      </c>
      <c r="Y3" s="4" t="s">
        <v>6</v>
      </c>
      <c r="Z3" s="6" t="s">
        <v>34</v>
      </c>
      <c r="AA3" s="3" t="s">
        <v>7</v>
      </c>
      <c r="AB3" s="12" t="s">
        <v>38</v>
      </c>
    </row>
    <row r="4" spans="2:28">
      <c r="B4" s="34">
        <v>31</v>
      </c>
      <c r="C4" s="29">
        <v>100</v>
      </c>
      <c r="D4" s="29">
        <v>130</v>
      </c>
      <c r="E4" s="35">
        <v>43217</v>
      </c>
      <c r="F4" s="31" t="s">
        <v>22</v>
      </c>
      <c r="H4" s="34">
        <v>1</v>
      </c>
      <c r="I4" s="29">
        <v>61</v>
      </c>
      <c r="J4" s="32">
        <v>100</v>
      </c>
      <c r="K4" s="35">
        <v>43315</v>
      </c>
      <c r="L4" s="30"/>
      <c r="N4" s="58" t="s">
        <v>50</v>
      </c>
      <c r="O4" s="33" t="s">
        <v>51</v>
      </c>
      <c r="P4" s="33">
        <v>1</v>
      </c>
      <c r="Q4" s="33" t="s">
        <v>52</v>
      </c>
      <c r="R4" s="33">
        <v>57</v>
      </c>
      <c r="T4" s="34">
        <v>61</v>
      </c>
      <c r="U4" s="33" t="s">
        <v>147</v>
      </c>
      <c r="V4" s="36" t="s">
        <v>117</v>
      </c>
      <c r="X4" s="28">
        <v>100</v>
      </c>
      <c r="Y4" s="31" t="s">
        <v>276</v>
      </c>
      <c r="Z4" s="33" t="s">
        <v>306</v>
      </c>
      <c r="AA4" s="36" t="s">
        <v>177</v>
      </c>
      <c r="AB4" s="30" t="b">
        <v>0</v>
      </c>
    </row>
    <row r="5" spans="2:28">
      <c r="B5" s="34">
        <v>32</v>
      </c>
      <c r="C5" s="29">
        <v>101</v>
      </c>
      <c r="D5" s="29">
        <v>131</v>
      </c>
      <c r="E5" s="35">
        <v>43230</v>
      </c>
      <c r="F5" s="31" t="s">
        <v>22</v>
      </c>
      <c r="H5" s="34">
        <v>2</v>
      </c>
      <c r="I5" s="29">
        <v>62</v>
      </c>
      <c r="J5" s="32">
        <v>101</v>
      </c>
      <c r="K5" s="35">
        <v>43316</v>
      </c>
      <c r="L5" s="30"/>
      <c r="N5" s="58" t="s">
        <v>54</v>
      </c>
      <c r="O5" s="33" t="s">
        <v>55</v>
      </c>
      <c r="P5" s="33">
        <v>2</v>
      </c>
      <c r="Q5" s="33" t="s">
        <v>56</v>
      </c>
      <c r="R5" s="33">
        <v>34</v>
      </c>
      <c r="T5" s="34">
        <v>62</v>
      </c>
      <c r="U5" s="33" t="s">
        <v>148</v>
      </c>
      <c r="V5" s="36" t="s">
        <v>118</v>
      </c>
      <c r="X5" s="28">
        <v>101</v>
      </c>
      <c r="Y5" s="1" t="s">
        <v>277</v>
      </c>
      <c r="Z5" s="33" t="s">
        <v>307</v>
      </c>
      <c r="AA5" s="36" t="s">
        <v>178</v>
      </c>
      <c r="AB5" s="30" t="b">
        <v>1</v>
      </c>
    </row>
    <row r="6" spans="2:28">
      <c r="B6" s="34">
        <v>33</v>
      </c>
      <c r="C6" s="29">
        <v>102</v>
      </c>
      <c r="D6" s="29">
        <v>132</v>
      </c>
      <c r="E6" s="35">
        <v>43238</v>
      </c>
      <c r="F6" s="31" t="s">
        <v>22</v>
      </c>
      <c r="H6" s="34">
        <v>3</v>
      </c>
      <c r="I6" s="29">
        <v>63</v>
      </c>
      <c r="J6" s="32">
        <v>102</v>
      </c>
      <c r="K6" s="35">
        <v>43317</v>
      </c>
      <c r="L6" s="30"/>
      <c r="N6" s="58" t="s">
        <v>59</v>
      </c>
      <c r="O6" s="33" t="s">
        <v>60</v>
      </c>
      <c r="P6" s="33">
        <v>3</v>
      </c>
      <c r="Q6" s="33" t="s">
        <v>52</v>
      </c>
      <c r="R6" s="33">
        <v>57</v>
      </c>
      <c r="T6" s="34">
        <v>63</v>
      </c>
      <c r="U6" s="33" t="s">
        <v>149</v>
      </c>
      <c r="V6" s="36" t="s">
        <v>119</v>
      </c>
      <c r="X6" s="28">
        <v>102</v>
      </c>
      <c r="Y6" s="1" t="s">
        <v>278</v>
      </c>
      <c r="Z6" s="33" t="s">
        <v>308</v>
      </c>
      <c r="AA6" s="36" t="s">
        <v>179</v>
      </c>
      <c r="AB6" s="30" t="b">
        <v>1</v>
      </c>
    </row>
    <row r="7" spans="2:28">
      <c r="B7" s="34">
        <v>34</v>
      </c>
      <c r="C7" s="29">
        <v>103</v>
      </c>
      <c r="D7" s="29">
        <v>133</v>
      </c>
      <c r="E7" s="35">
        <v>43261</v>
      </c>
      <c r="F7" s="31" t="s">
        <v>22</v>
      </c>
      <c r="H7" s="34">
        <v>4</v>
      </c>
      <c r="I7" s="29">
        <v>64</v>
      </c>
      <c r="J7" s="32">
        <v>103</v>
      </c>
      <c r="K7" s="35">
        <v>43318</v>
      </c>
      <c r="L7" s="30"/>
      <c r="N7" s="58" t="s">
        <v>61</v>
      </c>
      <c r="O7" s="33" t="s">
        <v>62</v>
      </c>
      <c r="P7" s="33">
        <v>4</v>
      </c>
      <c r="Q7" s="33" t="s">
        <v>56</v>
      </c>
      <c r="R7" s="33">
        <v>34</v>
      </c>
      <c r="T7" s="34">
        <v>64</v>
      </c>
      <c r="U7" s="33" t="s">
        <v>150</v>
      </c>
      <c r="V7" s="36" t="s">
        <v>120</v>
      </c>
      <c r="X7" s="28">
        <v>103</v>
      </c>
      <c r="Y7" s="1" t="s">
        <v>279</v>
      </c>
      <c r="Z7" s="33" t="s">
        <v>309</v>
      </c>
      <c r="AA7" s="36" t="s">
        <v>180</v>
      </c>
      <c r="AB7" s="30" t="b">
        <v>1</v>
      </c>
    </row>
    <row r="8" spans="2:28">
      <c r="B8" s="34">
        <v>35</v>
      </c>
      <c r="C8" s="29">
        <v>104</v>
      </c>
      <c r="D8" s="29">
        <v>134</v>
      </c>
      <c r="E8" s="35">
        <v>43271</v>
      </c>
      <c r="F8" s="31" t="s">
        <v>22</v>
      </c>
      <c r="H8" s="34">
        <v>5</v>
      </c>
      <c r="I8" s="29">
        <v>65</v>
      </c>
      <c r="J8" s="32">
        <v>104</v>
      </c>
      <c r="K8" s="35">
        <v>43319</v>
      </c>
      <c r="L8" s="30"/>
      <c r="N8" s="58" t="s">
        <v>63</v>
      </c>
      <c r="O8" s="33" t="s">
        <v>64</v>
      </c>
      <c r="P8" s="33">
        <v>5</v>
      </c>
      <c r="Q8" s="33" t="s">
        <v>52</v>
      </c>
      <c r="R8" s="33">
        <v>57</v>
      </c>
      <c r="T8" s="34">
        <v>65</v>
      </c>
      <c r="U8" s="33" t="s">
        <v>151</v>
      </c>
      <c r="V8" s="36" t="s">
        <v>121</v>
      </c>
      <c r="X8" s="28">
        <v>104</v>
      </c>
      <c r="Y8" s="1" t="s">
        <v>280</v>
      </c>
      <c r="Z8" s="33" t="s">
        <v>310</v>
      </c>
      <c r="AA8" s="36" t="s">
        <v>181</v>
      </c>
      <c r="AB8" s="30" t="b">
        <v>1</v>
      </c>
    </row>
    <row r="9" spans="2:28">
      <c r="B9" s="34">
        <v>36</v>
      </c>
      <c r="C9" s="29">
        <v>105</v>
      </c>
      <c r="D9" s="29">
        <v>135</v>
      </c>
      <c r="E9" s="35">
        <v>43280</v>
      </c>
      <c r="F9" s="31" t="s">
        <v>22</v>
      </c>
      <c r="H9" s="34">
        <v>6</v>
      </c>
      <c r="I9" s="29">
        <v>66</v>
      </c>
      <c r="J9" s="32">
        <v>105</v>
      </c>
      <c r="K9" s="35">
        <v>43320</v>
      </c>
      <c r="L9" s="30"/>
      <c r="N9" s="58" t="s">
        <v>65</v>
      </c>
      <c r="O9" s="33" t="s">
        <v>66</v>
      </c>
      <c r="P9" s="33">
        <v>6</v>
      </c>
      <c r="Q9" s="33" t="s">
        <v>56</v>
      </c>
      <c r="R9" s="33">
        <v>34</v>
      </c>
      <c r="T9" s="34">
        <v>66</v>
      </c>
      <c r="U9" s="33" t="s">
        <v>152</v>
      </c>
      <c r="V9" s="36" t="s">
        <v>122</v>
      </c>
      <c r="X9" s="28">
        <v>105</v>
      </c>
      <c r="Y9" s="1" t="s">
        <v>281</v>
      </c>
      <c r="Z9" s="33" t="s">
        <v>311</v>
      </c>
      <c r="AA9" s="36" t="s">
        <v>182</v>
      </c>
      <c r="AB9" s="30" t="b">
        <v>0</v>
      </c>
    </row>
    <row r="10" spans="2:28">
      <c r="B10" s="34">
        <v>37</v>
      </c>
      <c r="C10" s="29">
        <v>106</v>
      </c>
      <c r="D10" s="29">
        <v>136</v>
      </c>
      <c r="E10" s="35">
        <v>43282</v>
      </c>
      <c r="F10" s="31" t="s">
        <v>22</v>
      </c>
      <c r="H10" s="34">
        <v>7</v>
      </c>
      <c r="I10" s="29">
        <v>67</v>
      </c>
      <c r="J10" s="32">
        <v>106</v>
      </c>
      <c r="K10" s="35">
        <v>43321</v>
      </c>
      <c r="L10" s="30"/>
      <c r="N10" s="58" t="s">
        <v>68</v>
      </c>
      <c r="O10" s="33" t="s">
        <v>69</v>
      </c>
      <c r="P10" s="33">
        <v>12</v>
      </c>
      <c r="Q10" s="33" t="s">
        <v>56</v>
      </c>
      <c r="R10" s="33">
        <v>34</v>
      </c>
      <c r="T10" s="34">
        <v>67</v>
      </c>
      <c r="U10" s="33" t="s">
        <v>153</v>
      </c>
      <c r="V10" s="36" t="s">
        <v>123</v>
      </c>
      <c r="X10" s="28">
        <v>106</v>
      </c>
      <c r="Y10" s="1" t="s">
        <v>282</v>
      </c>
      <c r="Z10" s="33" t="s">
        <v>312</v>
      </c>
      <c r="AA10" s="36" t="s">
        <v>183</v>
      </c>
      <c r="AB10" s="30" t="b">
        <v>0</v>
      </c>
    </row>
    <row r="11" spans="2:28">
      <c r="B11" s="34">
        <v>38</v>
      </c>
      <c r="C11" s="29">
        <v>107</v>
      </c>
      <c r="D11" s="29">
        <v>137</v>
      </c>
      <c r="E11" s="35">
        <v>43289</v>
      </c>
      <c r="F11" s="31" t="s">
        <v>22</v>
      </c>
      <c r="H11" s="34">
        <v>8</v>
      </c>
      <c r="I11" s="29">
        <v>68</v>
      </c>
      <c r="J11" s="32">
        <v>107</v>
      </c>
      <c r="K11" s="35">
        <v>43322</v>
      </c>
      <c r="L11" s="30"/>
      <c r="N11" s="58" t="s">
        <v>70</v>
      </c>
      <c r="O11" s="33" t="s">
        <v>71</v>
      </c>
      <c r="P11" s="33">
        <v>34</v>
      </c>
      <c r="Q11" s="33" t="s">
        <v>56</v>
      </c>
      <c r="R11" s="33">
        <v>34</v>
      </c>
      <c r="T11" s="34">
        <v>68</v>
      </c>
      <c r="U11" s="33" t="s">
        <v>154</v>
      </c>
      <c r="V11" s="36" t="s">
        <v>124</v>
      </c>
      <c r="X11" s="28">
        <v>107</v>
      </c>
      <c r="Y11" s="1" t="s">
        <v>283</v>
      </c>
      <c r="Z11" s="33" t="s">
        <v>313</v>
      </c>
      <c r="AA11" s="36" t="s">
        <v>184</v>
      </c>
      <c r="AB11" s="30" t="b">
        <v>0</v>
      </c>
    </row>
    <row r="12" spans="2:28">
      <c r="B12" s="34">
        <v>39</v>
      </c>
      <c r="C12" s="29">
        <v>108</v>
      </c>
      <c r="D12" s="29">
        <v>138</v>
      </c>
      <c r="E12" s="35">
        <v>43315</v>
      </c>
      <c r="F12" s="31" t="s">
        <v>22</v>
      </c>
      <c r="H12" s="34">
        <v>9</v>
      </c>
      <c r="I12" s="29">
        <v>69</v>
      </c>
      <c r="J12" s="32">
        <v>108</v>
      </c>
      <c r="K12" s="35">
        <v>43323</v>
      </c>
      <c r="L12" s="30"/>
      <c r="N12" s="58" t="s">
        <v>72</v>
      </c>
      <c r="O12" s="33" t="s">
        <v>73</v>
      </c>
      <c r="P12" s="33">
        <v>3</v>
      </c>
      <c r="Q12" s="33" t="s">
        <v>52</v>
      </c>
      <c r="R12" s="33">
        <v>57</v>
      </c>
      <c r="T12" s="34">
        <v>69</v>
      </c>
      <c r="U12" s="33" t="s">
        <v>155</v>
      </c>
      <c r="V12" s="36" t="s">
        <v>125</v>
      </c>
      <c r="X12" s="28">
        <v>108</v>
      </c>
      <c r="Y12" s="1" t="s">
        <v>284</v>
      </c>
      <c r="Z12" s="33" t="s">
        <v>314</v>
      </c>
      <c r="AA12" s="36" t="s">
        <v>185</v>
      </c>
      <c r="AB12" s="30" t="b">
        <v>0</v>
      </c>
    </row>
    <row r="13" spans="2:28">
      <c r="B13" s="34">
        <v>40</v>
      </c>
      <c r="C13" s="29">
        <v>109</v>
      </c>
      <c r="D13" s="29">
        <v>139</v>
      </c>
      <c r="E13" s="35">
        <v>43373</v>
      </c>
      <c r="F13" s="31" t="s">
        <v>22</v>
      </c>
      <c r="H13" s="34">
        <v>10</v>
      </c>
      <c r="I13" s="29">
        <v>70</v>
      </c>
      <c r="J13" s="32">
        <v>109</v>
      </c>
      <c r="K13" s="35">
        <v>43324</v>
      </c>
      <c r="L13" s="30"/>
      <c r="N13" s="58" t="s">
        <v>74</v>
      </c>
      <c r="O13" s="33" t="s">
        <v>75</v>
      </c>
      <c r="P13" s="33">
        <v>4</v>
      </c>
      <c r="Q13" s="33" t="s">
        <v>56</v>
      </c>
      <c r="R13" s="33">
        <v>34</v>
      </c>
      <c r="T13" s="34">
        <v>70</v>
      </c>
      <c r="U13" s="33" t="s">
        <v>156</v>
      </c>
      <c r="V13" s="36" t="s">
        <v>126</v>
      </c>
      <c r="X13" s="28">
        <v>109</v>
      </c>
      <c r="Y13" s="1" t="s">
        <v>285</v>
      </c>
      <c r="Z13" s="33" t="s">
        <v>315</v>
      </c>
      <c r="AA13" s="36" t="s">
        <v>186</v>
      </c>
      <c r="AB13" s="30" t="b">
        <v>0</v>
      </c>
    </row>
    <row r="14" spans="2:28">
      <c r="B14" s="34">
        <v>41</v>
      </c>
      <c r="C14" s="29">
        <v>110</v>
      </c>
      <c r="D14" s="29">
        <v>140</v>
      </c>
      <c r="E14" s="35">
        <v>43375</v>
      </c>
      <c r="F14" s="31" t="s">
        <v>22</v>
      </c>
      <c r="H14" s="34">
        <v>11</v>
      </c>
      <c r="I14" s="29">
        <v>71</v>
      </c>
      <c r="J14" s="32">
        <v>110</v>
      </c>
      <c r="K14" s="35">
        <v>43325</v>
      </c>
      <c r="L14" s="30"/>
      <c r="N14" s="58" t="s">
        <v>76</v>
      </c>
      <c r="O14" s="33" t="s">
        <v>77</v>
      </c>
      <c r="P14" s="33">
        <v>6</v>
      </c>
      <c r="Q14" s="33" t="s">
        <v>56</v>
      </c>
      <c r="R14" s="33">
        <v>34</v>
      </c>
      <c r="T14" s="34">
        <v>71</v>
      </c>
      <c r="U14" s="33" t="s">
        <v>157</v>
      </c>
      <c r="V14" s="36" t="s">
        <v>127</v>
      </c>
      <c r="X14" s="28">
        <v>110</v>
      </c>
      <c r="Y14" s="1" t="s">
        <v>286</v>
      </c>
      <c r="Z14" s="33" t="s">
        <v>316</v>
      </c>
      <c r="AA14" s="36" t="s">
        <v>187</v>
      </c>
      <c r="AB14" s="30" t="b">
        <v>0</v>
      </c>
    </row>
    <row r="15" spans="2:28">
      <c r="B15" s="34">
        <v>42</v>
      </c>
      <c r="C15" s="29">
        <v>111</v>
      </c>
      <c r="D15" s="29">
        <v>141</v>
      </c>
      <c r="E15" s="35">
        <v>43380</v>
      </c>
      <c r="F15" s="31" t="s">
        <v>22</v>
      </c>
      <c r="H15" s="34">
        <v>12</v>
      </c>
      <c r="I15" s="29">
        <v>72</v>
      </c>
      <c r="J15" s="32">
        <v>111</v>
      </c>
      <c r="K15" s="35">
        <v>43326</v>
      </c>
      <c r="L15" s="30"/>
      <c r="N15" s="58" t="s">
        <v>78</v>
      </c>
      <c r="O15" s="33" t="s">
        <v>79</v>
      </c>
      <c r="P15" s="33">
        <v>8</v>
      </c>
      <c r="Q15" s="33" t="s">
        <v>56</v>
      </c>
      <c r="R15" s="33">
        <v>34</v>
      </c>
      <c r="T15" s="34">
        <v>72</v>
      </c>
      <c r="U15" s="33" t="s">
        <v>158</v>
      </c>
      <c r="V15" s="36" t="s">
        <v>128</v>
      </c>
      <c r="X15" s="28">
        <v>111</v>
      </c>
      <c r="Y15" s="1" t="s">
        <v>287</v>
      </c>
      <c r="Z15" s="33" t="s">
        <v>317</v>
      </c>
      <c r="AA15" s="36" t="s">
        <v>188</v>
      </c>
      <c r="AB15" s="30" t="b">
        <v>0</v>
      </c>
    </row>
    <row r="16" spans="2:28">
      <c r="B16" s="34">
        <v>43</v>
      </c>
      <c r="C16" s="29">
        <v>112</v>
      </c>
      <c r="D16" s="29">
        <v>142</v>
      </c>
      <c r="E16" s="35">
        <v>43414</v>
      </c>
      <c r="F16" s="31" t="s">
        <v>22</v>
      </c>
      <c r="H16" s="34">
        <v>13</v>
      </c>
      <c r="I16" s="29">
        <v>73</v>
      </c>
      <c r="J16" s="32">
        <v>112</v>
      </c>
      <c r="K16" s="35">
        <v>43327</v>
      </c>
      <c r="L16" s="30"/>
      <c r="N16" s="58" t="s">
        <v>80</v>
      </c>
      <c r="O16" s="33" t="s">
        <v>81</v>
      </c>
      <c r="P16" s="33">
        <v>9</v>
      </c>
      <c r="Q16" s="33" t="s">
        <v>52</v>
      </c>
      <c r="R16" s="33">
        <v>57</v>
      </c>
      <c r="T16" s="34">
        <v>73</v>
      </c>
      <c r="U16" s="33" t="s">
        <v>159</v>
      </c>
      <c r="V16" s="36" t="s">
        <v>129</v>
      </c>
      <c r="X16" s="28">
        <v>112</v>
      </c>
      <c r="Y16" s="1" t="s">
        <v>288</v>
      </c>
      <c r="Z16" s="33" t="s">
        <v>318</v>
      </c>
      <c r="AA16" s="36" t="s">
        <v>189</v>
      </c>
      <c r="AB16" s="30" t="b">
        <v>0</v>
      </c>
    </row>
    <row r="17" spans="2:28">
      <c r="B17" s="34">
        <v>44</v>
      </c>
      <c r="C17" s="29">
        <v>113</v>
      </c>
      <c r="D17" s="29">
        <v>143</v>
      </c>
      <c r="E17" s="35">
        <v>43428</v>
      </c>
      <c r="F17" s="31" t="s">
        <v>23</v>
      </c>
      <c r="H17" s="34">
        <v>14</v>
      </c>
      <c r="I17" s="29">
        <v>74</v>
      </c>
      <c r="J17" s="32">
        <v>113</v>
      </c>
      <c r="K17" s="35">
        <v>43328</v>
      </c>
      <c r="L17" s="30"/>
      <c r="N17" s="58" t="s">
        <v>82</v>
      </c>
      <c r="O17" s="33" t="s">
        <v>83</v>
      </c>
      <c r="P17" s="33">
        <v>5</v>
      </c>
      <c r="Q17" s="33" t="s">
        <v>52</v>
      </c>
      <c r="R17" s="33">
        <v>57</v>
      </c>
      <c r="T17" s="34">
        <v>74</v>
      </c>
      <c r="U17" s="33" t="s">
        <v>160</v>
      </c>
      <c r="V17" s="36" t="s">
        <v>130</v>
      </c>
      <c r="X17" s="28">
        <v>113</v>
      </c>
      <c r="Y17" s="1" t="s">
        <v>289</v>
      </c>
      <c r="Z17" s="33" t="s">
        <v>319</v>
      </c>
      <c r="AA17" s="36" t="s">
        <v>190</v>
      </c>
      <c r="AB17" s="30" t="b">
        <v>1</v>
      </c>
    </row>
    <row r="18" spans="2:28">
      <c r="B18" s="34">
        <v>45</v>
      </c>
      <c r="C18" s="29">
        <v>114</v>
      </c>
      <c r="D18" s="29">
        <v>144</v>
      </c>
      <c r="E18" s="35">
        <v>43449</v>
      </c>
      <c r="F18" s="31" t="s">
        <v>22</v>
      </c>
      <c r="H18" s="34">
        <v>15</v>
      </c>
      <c r="I18" s="29">
        <v>75</v>
      </c>
      <c r="J18" s="32">
        <v>114</v>
      </c>
      <c r="K18" s="35">
        <v>43329</v>
      </c>
      <c r="L18" s="30"/>
      <c r="N18" s="58" t="s">
        <v>84</v>
      </c>
      <c r="O18" s="33" t="s">
        <v>85</v>
      </c>
      <c r="P18" s="33">
        <v>6</v>
      </c>
      <c r="Q18" s="33" t="s">
        <v>56</v>
      </c>
      <c r="R18" s="33">
        <v>34</v>
      </c>
      <c r="T18" s="34">
        <v>75</v>
      </c>
      <c r="U18" s="33" t="s">
        <v>161</v>
      </c>
      <c r="V18" s="36" t="s">
        <v>131</v>
      </c>
      <c r="X18" s="28">
        <v>114</v>
      </c>
      <c r="Y18" s="1" t="s">
        <v>290</v>
      </c>
      <c r="Z18" s="33" t="s">
        <v>320</v>
      </c>
      <c r="AA18" s="36" t="s">
        <v>191</v>
      </c>
      <c r="AB18" s="30" t="b">
        <v>0</v>
      </c>
    </row>
    <row r="19" spans="2:28">
      <c r="B19" s="34">
        <v>46</v>
      </c>
      <c r="C19" s="29">
        <v>115</v>
      </c>
      <c r="D19" s="29">
        <v>145</v>
      </c>
      <c r="E19" s="35">
        <v>43450</v>
      </c>
      <c r="F19" s="31" t="s">
        <v>23</v>
      </c>
      <c r="H19" s="34">
        <v>16</v>
      </c>
      <c r="I19" s="29">
        <v>76</v>
      </c>
      <c r="J19" s="32">
        <v>115</v>
      </c>
      <c r="K19" s="35">
        <v>43330</v>
      </c>
      <c r="L19" s="30"/>
      <c r="N19" s="58" t="s">
        <v>86</v>
      </c>
      <c r="O19" s="33" t="s">
        <v>87</v>
      </c>
      <c r="P19" s="33">
        <v>8</v>
      </c>
      <c r="Q19" s="33" t="s">
        <v>56</v>
      </c>
      <c r="R19" s="33">
        <v>34</v>
      </c>
      <c r="T19" s="34">
        <v>76</v>
      </c>
      <c r="U19" s="33" t="s">
        <v>162</v>
      </c>
      <c r="V19" s="36" t="s">
        <v>132</v>
      </c>
      <c r="X19" s="28">
        <v>115</v>
      </c>
      <c r="Y19" s="1" t="s">
        <v>291</v>
      </c>
      <c r="Z19" s="33" t="s">
        <v>321</v>
      </c>
      <c r="AA19" s="36" t="s">
        <v>192</v>
      </c>
      <c r="AB19" s="30" t="b">
        <v>0</v>
      </c>
    </row>
    <row r="20" spans="2:28">
      <c r="B20" s="34">
        <v>47</v>
      </c>
      <c r="C20" s="29">
        <v>116</v>
      </c>
      <c r="D20" s="29">
        <v>146</v>
      </c>
      <c r="E20" s="35">
        <v>43458</v>
      </c>
      <c r="F20" s="31" t="s">
        <v>22</v>
      </c>
      <c r="H20" s="34">
        <v>17</v>
      </c>
      <c r="I20" s="29">
        <v>77</v>
      </c>
      <c r="J20" s="32">
        <v>116</v>
      </c>
      <c r="K20" s="35">
        <v>43331</v>
      </c>
      <c r="L20" s="30"/>
      <c r="N20" s="58" t="s">
        <v>88</v>
      </c>
      <c r="O20" s="33" t="s">
        <v>89</v>
      </c>
      <c r="P20" s="33">
        <v>3</v>
      </c>
      <c r="Q20" s="33" t="s">
        <v>52</v>
      </c>
      <c r="R20" s="33">
        <v>57</v>
      </c>
      <c r="T20" s="34">
        <v>77</v>
      </c>
      <c r="U20" s="33" t="s">
        <v>163</v>
      </c>
      <c r="V20" s="36" t="s">
        <v>133</v>
      </c>
      <c r="X20" s="28">
        <v>116</v>
      </c>
      <c r="Y20" s="1" t="s">
        <v>292</v>
      </c>
      <c r="Z20" s="33" t="s">
        <v>322</v>
      </c>
      <c r="AA20" s="36" t="s">
        <v>193</v>
      </c>
      <c r="AB20" s="30" t="b">
        <v>0</v>
      </c>
    </row>
    <row r="21" spans="2:28">
      <c r="B21" s="34">
        <v>48</v>
      </c>
      <c r="C21" s="29">
        <v>117</v>
      </c>
      <c r="D21" s="29">
        <v>147</v>
      </c>
      <c r="E21" s="35">
        <v>43166</v>
      </c>
      <c r="F21" s="31" t="s">
        <v>22</v>
      </c>
      <c r="H21" s="34">
        <v>18</v>
      </c>
      <c r="I21" s="29">
        <v>78</v>
      </c>
      <c r="J21" s="32">
        <v>117</v>
      </c>
      <c r="K21" s="35">
        <v>43332</v>
      </c>
      <c r="L21" s="30"/>
      <c r="N21" s="58" t="s">
        <v>90</v>
      </c>
      <c r="O21" s="33" t="s">
        <v>91</v>
      </c>
      <c r="P21" s="33">
        <v>12</v>
      </c>
      <c r="Q21" s="33" t="s">
        <v>56</v>
      </c>
      <c r="R21" s="33">
        <v>34</v>
      </c>
      <c r="T21" s="34">
        <v>78</v>
      </c>
      <c r="U21" s="33" t="s">
        <v>164</v>
      </c>
      <c r="V21" s="36" t="s">
        <v>134</v>
      </c>
      <c r="X21" s="28">
        <v>117</v>
      </c>
      <c r="Y21" s="1" t="s">
        <v>293</v>
      </c>
      <c r="Z21" s="33" t="s">
        <v>323</v>
      </c>
      <c r="AA21" s="36" t="s">
        <v>194</v>
      </c>
      <c r="AB21" s="30" t="b">
        <v>1</v>
      </c>
    </row>
    <row r="22" spans="2:28">
      <c r="B22" s="34">
        <v>49</v>
      </c>
      <c r="C22" s="29">
        <v>118</v>
      </c>
      <c r="D22" s="29">
        <v>148</v>
      </c>
      <c r="E22" s="39">
        <v>43189</v>
      </c>
      <c r="F22" s="31" t="s">
        <v>23</v>
      </c>
      <c r="H22" s="34">
        <v>19</v>
      </c>
      <c r="I22" s="29">
        <v>79</v>
      </c>
      <c r="J22" s="32">
        <v>118</v>
      </c>
      <c r="K22" s="35">
        <v>43333</v>
      </c>
      <c r="L22" s="2"/>
      <c r="N22" s="58" t="s">
        <v>92</v>
      </c>
      <c r="O22" s="33" t="s">
        <v>93</v>
      </c>
      <c r="P22" s="33">
        <v>34</v>
      </c>
      <c r="Q22" s="33" t="s">
        <v>56</v>
      </c>
      <c r="R22" s="33">
        <v>34</v>
      </c>
      <c r="T22" s="34">
        <v>79</v>
      </c>
      <c r="U22" s="2" t="s">
        <v>165</v>
      </c>
      <c r="V22" s="36" t="s">
        <v>135</v>
      </c>
      <c r="X22" s="28">
        <v>118</v>
      </c>
      <c r="Y22" s="2" t="s">
        <v>294</v>
      </c>
      <c r="Z22" s="2" t="s">
        <v>324</v>
      </c>
      <c r="AA22" s="36" t="s">
        <v>195</v>
      </c>
      <c r="AB22" s="30" t="b">
        <v>0</v>
      </c>
    </row>
    <row r="23" spans="2:28">
      <c r="B23" s="34">
        <v>50</v>
      </c>
      <c r="C23" s="29">
        <v>119</v>
      </c>
      <c r="D23" s="29">
        <v>149</v>
      </c>
      <c r="E23" s="39">
        <v>43194</v>
      </c>
      <c r="F23" s="31" t="s">
        <v>23</v>
      </c>
      <c r="H23" s="34">
        <v>20</v>
      </c>
      <c r="I23" s="29">
        <v>80</v>
      </c>
      <c r="J23" s="32">
        <v>119</v>
      </c>
      <c r="K23" s="35">
        <v>43334</v>
      </c>
      <c r="L23" s="2"/>
      <c r="N23" s="58" t="s">
        <v>94</v>
      </c>
      <c r="O23" s="33" t="s">
        <v>95</v>
      </c>
      <c r="P23" s="33">
        <v>1</v>
      </c>
      <c r="Q23" s="33" t="s">
        <v>52</v>
      </c>
      <c r="R23" s="33">
        <v>57</v>
      </c>
      <c r="T23" s="34">
        <v>80</v>
      </c>
      <c r="U23" s="2" t="s">
        <v>166</v>
      </c>
      <c r="V23" s="36" t="s">
        <v>136</v>
      </c>
      <c r="X23" s="28">
        <v>119</v>
      </c>
      <c r="Y23" s="2" t="s">
        <v>295</v>
      </c>
      <c r="Z23" s="2" t="s">
        <v>325</v>
      </c>
      <c r="AA23" s="36" t="s">
        <v>196</v>
      </c>
      <c r="AB23" s="30" t="b">
        <v>1</v>
      </c>
    </row>
    <row r="24" spans="2:28">
      <c r="B24" s="34">
        <v>51</v>
      </c>
      <c r="C24" s="29">
        <v>120</v>
      </c>
      <c r="D24" s="29">
        <v>150</v>
      </c>
      <c r="E24" s="39">
        <v>43205</v>
      </c>
      <c r="F24" s="31" t="s">
        <v>22</v>
      </c>
      <c r="H24" s="34">
        <v>21</v>
      </c>
      <c r="I24" s="29">
        <v>81</v>
      </c>
      <c r="J24" s="32">
        <v>120</v>
      </c>
      <c r="K24" s="35">
        <v>43335</v>
      </c>
      <c r="L24" s="2"/>
      <c r="N24" s="58" t="s">
        <v>96</v>
      </c>
      <c r="O24" s="33" t="s">
        <v>97</v>
      </c>
      <c r="P24" s="33">
        <v>2</v>
      </c>
      <c r="Q24" s="33" t="s">
        <v>56</v>
      </c>
      <c r="R24" s="33">
        <v>34</v>
      </c>
      <c r="T24" s="34">
        <v>81</v>
      </c>
      <c r="U24" s="2" t="s">
        <v>167</v>
      </c>
      <c r="V24" s="36" t="s">
        <v>137</v>
      </c>
      <c r="X24" s="28">
        <v>120</v>
      </c>
      <c r="Y24" s="2" t="s">
        <v>296</v>
      </c>
      <c r="Z24" s="2" t="s">
        <v>326</v>
      </c>
      <c r="AA24" s="36" t="s">
        <v>197</v>
      </c>
      <c r="AB24" s="30" t="b">
        <v>1</v>
      </c>
    </row>
    <row r="25" spans="2:28">
      <c r="B25" s="34">
        <v>52</v>
      </c>
      <c r="C25" s="29">
        <v>121</v>
      </c>
      <c r="D25" s="29">
        <v>151</v>
      </c>
      <c r="E25" s="39">
        <v>43210</v>
      </c>
      <c r="F25" s="31" t="s">
        <v>22</v>
      </c>
      <c r="H25" s="34">
        <v>22</v>
      </c>
      <c r="I25" s="29">
        <v>82</v>
      </c>
      <c r="J25" s="32">
        <v>121</v>
      </c>
      <c r="K25" s="35">
        <v>43336</v>
      </c>
      <c r="L25" s="2"/>
      <c r="N25" s="58" t="s">
        <v>98</v>
      </c>
      <c r="O25" s="33" t="s">
        <v>99</v>
      </c>
      <c r="P25" s="33">
        <v>3</v>
      </c>
      <c r="Q25" s="33" t="s">
        <v>52</v>
      </c>
      <c r="R25" s="33">
        <v>57</v>
      </c>
      <c r="T25" s="34">
        <v>82</v>
      </c>
      <c r="U25" s="2" t="s">
        <v>168</v>
      </c>
      <c r="V25" s="36" t="s">
        <v>138</v>
      </c>
      <c r="X25" s="28">
        <v>121</v>
      </c>
      <c r="Y25" s="2" t="s">
        <v>297</v>
      </c>
      <c r="Z25" s="2" t="s">
        <v>327</v>
      </c>
      <c r="AA25" s="36" t="s">
        <v>198</v>
      </c>
      <c r="AB25" s="30" t="b">
        <v>0</v>
      </c>
    </row>
    <row r="26" spans="2:28">
      <c r="B26" s="34">
        <v>53</v>
      </c>
      <c r="C26" s="29">
        <v>122</v>
      </c>
      <c r="D26" s="29">
        <v>152</v>
      </c>
      <c r="E26" s="39">
        <v>43235</v>
      </c>
      <c r="F26" s="31" t="s">
        <v>23</v>
      </c>
      <c r="H26" s="34">
        <v>23</v>
      </c>
      <c r="I26" s="29">
        <v>83</v>
      </c>
      <c r="J26" s="32">
        <v>122</v>
      </c>
      <c r="K26" s="35">
        <v>43337</v>
      </c>
      <c r="L26" s="2"/>
      <c r="N26" s="58" t="s">
        <v>100</v>
      </c>
      <c r="O26" s="33" t="s">
        <v>101</v>
      </c>
      <c r="P26" s="33">
        <v>4</v>
      </c>
      <c r="Q26" s="33" t="s">
        <v>56</v>
      </c>
      <c r="R26" s="33">
        <v>34</v>
      </c>
      <c r="T26" s="34">
        <v>83</v>
      </c>
      <c r="U26" s="2" t="s">
        <v>169</v>
      </c>
      <c r="V26" s="36" t="s">
        <v>139</v>
      </c>
      <c r="X26" s="28">
        <v>122</v>
      </c>
      <c r="Y26" s="2" t="s">
        <v>298</v>
      </c>
      <c r="Z26" s="2" t="s">
        <v>328</v>
      </c>
      <c r="AA26" s="36" t="s">
        <v>199</v>
      </c>
      <c r="AB26" s="30" t="b">
        <v>0</v>
      </c>
    </row>
    <row r="27" spans="2:28">
      <c r="B27" s="34">
        <v>54</v>
      </c>
      <c r="C27" s="29">
        <v>123</v>
      </c>
      <c r="D27" s="29">
        <v>153</v>
      </c>
      <c r="E27" s="39">
        <v>43252</v>
      </c>
      <c r="F27" s="31" t="s">
        <v>22</v>
      </c>
      <c r="H27" s="34">
        <v>24</v>
      </c>
      <c r="I27" s="29">
        <v>84</v>
      </c>
      <c r="J27" s="32">
        <v>123</v>
      </c>
      <c r="K27" s="35">
        <v>43338</v>
      </c>
      <c r="L27" s="2"/>
      <c r="N27" s="58" t="s">
        <v>102</v>
      </c>
      <c r="O27" s="33" t="s">
        <v>103</v>
      </c>
      <c r="P27" s="33">
        <v>5</v>
      </c>
      <c r="Q27" s="33" t="s">
        <v>52</v>
      </c>
      <c r="R27" s="33">
        <v>57</v>
      </c>
      <c r="T27" s="34">
        <v>84</v>
      </c>
      <c r="U27" s="2" t="s">
        <v>170</v>
      </c>
      <c r="V27" s="36" t="s">
        <v>140</v>
      </c>
      <c r="X27" s="28">
        <v>123</v>
      </c>
      <c r="Y27" s="2" t="s">
        <v>299</v>
      </c>
      <c r="Z27" s="2" t="s">
        <v>329</v>
      </c>
      <c r="AA27" s="36" t="s">
        <v>200</v>
      </c>
      <c r="AB27" s="30" t="b">
        <v>0</v>
      </c>
    </row>
    <row r="28" spans="2:28">
      <c r="B28" s="34">
        <v>55</v>
      </c>
      <c r="C28" s="29">
        <v>124</v>
      </c>
      <c r="D28" s="29">
        <v>154</v>
      </c>
      <c r="E28" s="39">
        <v>43265</v>
      </c>
      <c r="F28" s="31" t="s">
        <v>22</v>
      </c>
      <c r="H28" s="34">
        <v>25</v>
      </c>
      <c r="I28" s="29">
        <v>85</v>
      </c>
      <c r="J28" s="32">
        <v>124</v>
      </c>
      <c r="K28" s="35">
        <v>43339</v>
      </c>
      <c r="L28" s="2"/>
      <c r="N28" s="58" t="s">
        <v>104</v>
      </c>
      <c r="O28" s="33" t="s">
        <v>105</v>
      </c>
      <c r="P28" s="33">
        <v>6</v>
      </c>
      <c r="Q28" s="33" t="s">
        <v>56</v>
      </c>
      <c r="R28" s="33">
        <v>34</v>
      </c>
      <c r="T28" s="34">
        <v>85</v>
      </c>
      <c r="U28" s="2" t="s">
        <v>171</v>
      </c>
      <c r="V28" s="36" t="s">
        <v>141</v>
      </c>
      <c r="X28" s="28">
        <v>124</v>
      </c>
      <c r="Y28" s="2" t="s">
        <v>300</v>
      </c>
      <c r="Z28" s="2" t="s">
        <v>330</v>
      </c>
      <c r="AA28" s="36" t="s">
        <v>201</v>
      </c>
      <c r="AB28" s="30" t="b">
        <v>0</v>
      </c>
    </row>
    <row r="29" spans="2:28">
      <c r="B29" s="34">
        <v>56</v>
      </c>
      <c r="C29" s="29">
        <v>125</v>
      </c>
      <c r="D29" s="29">
        <v>155</v>
      </c>
      <c r="E29" s="39">
        <v>43280</v>
      </c>
      <c r="F29" s="31" t="s">
        <v>22</v>
      </c>
      <c r="H29" s="34">
        <v>26</v>
      </c>
      <c r="I29" s="29">
        <v>86</v>
      </c>
      <c r="J29" s="32">
        <v>125</v>
      </c>
      <c r="K29" s="35">
        <v>43340</v>
      </c>
      <c r="L29" s="2"/>
      <c r="N29" s="58" t="s">
        <v>106</v>
      </c>
      <c r="O29" s="33" t="s">
        <v>107</v>
      </c>
      <c r="P29" s="33">
        <v>7</v>
      </c>
      <c r="Q29" s="33" t="s">
        <v>52</v>
      </c>
      <c r="R29" s="33">
        <v>57</v>
      </c>
      <c r="T29" s="34">
        <v>86</v>
      </c>
      <c r="U29" s="2" t="s">
        <v>172</v>
      </c>
      <c r="V29" s="36" t="s">
        <v>142</v>
      </c>
      <c r="X29" s="28">
        <v>125</v>
      </c>
      <c r="Y29" s="2" t="s">
        <v>301</v>
      </c>
      <c r="Z29" s="2" t="s">
        <v>331</v>
      </c>
      <c r="AA29" s="36" t="s">
        <v>202</v>
      </c>
      <c r="AB29" s="30" t="b">
        <v>0</v>
      </c>
    </row>
    <row r="30" spans="2:28">
      <c r="B30" s="34">
        <v>57</v>
      </c>
      <c r="C30" s="29">
        <v>126</v>
      </c>
      <c r="D30" s="29">
        <v>156</v>
      </c>
      <c r="E30" s="39">
        <v>43290</v>
      </c>
      <c r="F30" s="31" t="s">
        <v>22</v>
      </c>
      <c r="H30" s="34">
        <v>27</v>
      </c>
      <c r="I30" s="29">
        <v>87</v>
      </c>
      <c r="J30" s="32">
        <v>126</v>
      </c>
      <c r="K30" s="35">
        <v>43341</v>
      </c>
      <c r="L30" s="2"/>
      <c r="N30" s="58" t="s">
        <v>108</v>
      </c>
      <c r="O30" s="33" t="s">
        <v>109</v>
      </c>
      <c r="P30" s="33">
        <v>8</v>
      </c>
      <c r="Q30" s="33" t="s">
        <v>56</v>
      </c>
      <c r="R30" s="33">
        <v>34</v>
      </c>
      <c r="T30" s="34">
        <v>87</v>
      </c>
      <c r="U30" s="2" t="s">
        <v>173</v>
      </c>
      <c r="V30" s="36" t="s">
        <v>143</v>
      </c>
      <c r="X30" s="28">
        <v>126</v>
      </c>
      <c r="Y30" s="2" t="s">
        <v>302</v>
      </c>
      <c r="Z30" s="2" t="s">
        <v>332</v>
      </c>
      <c r="AA30" s="36" t="s">
        <v>203</v>
      </c>
      <c r="AB30" s="30" t="b">
        <v>1</v>
      </c>
    </row>
    <row r="31" spans="2:28">
      <c r="B31" s="34">
        <v>58</v>
      </c>
      <c r="C31" s="29">
        <v>127</v>
      </c>
      <c r="D31" s="29">
        <v>157</v>
      </c>
      <c r="E31" s="39">
        <v>43299</v>
      </c>
      <c r="F31" s="31" t="s">
        <v>22</v>
      </c>
      <c r="H31" s="34">
        <v>28</v>
      </c>
      <c r="I31" s="29">
        <v>88</v>
      </c>
      <c r="J31" s="32">
        <v>127</v>
      </c>
      <c r="K31" s="35">
        <v>43342</v>
      </c>
      <c r="L31" s="2"/>
      <c r="N31" s="58" t="s">
        <v>110</v>
      </c>
      <c r="O31" s="33" t="s">
        <v>111</v>
      </c>
      <c r="P31" s="33">
        <v>9</v>
      </c>
      <c r="Q31" s="33" t="s">
        <v>52</v>
      </c>
      <c r="R31" s="33">
        <v>57</v>
      </c>
      <c r="T31" s="34">
        <v>88</v>
      </c>
      <c r="U31" s="2" t="s">
        <v>174</v>
      </c>
      <c r="V31" s="36" t="s">
        <v>144</v>
      </c>
      <c r="X31" s="28">
        <v>127</v>
      </c>
      <c r="Y31" s="2" t="s">
        <v>303</v>
      </c>
      <c r="Z31" s="2" t="s">
        <v>333</v>
      </c>
      <c r="AA31" s="36" t="s">
        <v>204</v>
      </c>
      <c r="AB31" s="30" t="b">
        <v>1</v>
      </c>
    </row>
    <row r="32" spans="2:28">
      <c r="B32" s="34">
        <v>59</v>
      </c>
      <c r="C32" s="29">
        <v>128</v>
      </c>
      <c r="D32" s="29">
        <v>158</v>
      </c>
      <c r="E32" s="39">
        <v>43314</v>
      </c>
      <c r="F32" s="31" t="s">
        <v>22</v>
      </c>
      <c r="H32" s="34">
        <v>29</v>
      </c>
      <c r="I32" s="29">
        <v>89</v>
      </c>
      <c r="J32" s="32">
        <v>128</v>
      </c>
      <c r="K32" s="35">
        <v>43343</v>
      </c>
      <c r="L32" s="2"/>
      <c r="N32" s="58" t="s">
        <v>112</v>
      </c>
      <c r="O32" s="33" t="s">
        <v>113</v>
      </c>
      <c r="P32" s="33">
        <v>10</v>
      </c>
      <c r="Q32" s="33" t="s">
        <v>56</v>
      </c>
      <c r="R32" s="33">
        <v>34</v>
      </c>
      <c r="T32" s="34">
        <v>89</v>
      </c>
      <c r="U32" s="2" t="s">
        <v>175</v>
      </c>
      <c r="V32" s="36" t="s">
        <v>145</v>
      </c>
      <c r="X32" s="28">
        <v>128</v>
      </c>
      <c r="Y32" s="2" t="s">
        <v>304</v>
      </c>
      <c r="Z32" s="2" t="s">
        <v>334</v>
      </c>
      <c r="AA32" s="36" t="s">
        <v>205</v>
      </c>
      <c r="AB32" s="30" t="b">
        <v>1</v>
      </c>
    </row>
    <row r="33" spans="2:28">
      <c r="B33" s="34">
        <v>60</v>
      </c>
      <c r="C33" s="29">
        <v>129</v>
      </c>
      <c r="D33" s="29">
        <v>159</v>
      </c>
      <c r="E33" s="39">
        <v>43323</v>
      </c>
      <c r="F33" s="31" t="s">
        <v>22</v>
      </c>
      <c r="H33" s="34">
        <v>30</v>
      </c>
      <c r="I33" s="29">
        <v>90</v>
      </c>
      <c r="J33" s="32">
        <v>129</v>
      </c>
      <c r="K33" s="35">
        <v>43344</v>
      </c>
      <c r="L33" s="2"/>
      <c r="N33" s="58" t="s">
        <v>114</v>
      </c>
      <c r="O33" s="33" t="s">
        <v>115</v>
      </c>
      <c r="P33" s="33">
        <v>11</v>
      </c>
      <c r="Q33" s="33" t="s">
        <v>52</v>
      </c>
      <c r="R33" s="33">
        <v>57</v>
      </c>
      <c r="T33" s="34">
        <v>90</v>
      </c>
      <c r="U33" s="2" t="s">
        <v>176</v>
      </c>
      <c r="V33" s="36" t="s">
        <v>146</v>
      </c>
      <c r="X33" s="28">
        <v>129</v>
      </c>
      <c r="Y33" s="2" t="s">
        <v>305</v>
      </c>
      <c r="Z33" s="2" t="s">
        <v>335</v>
      </c>
      <c r="AA33" s="36" t="s">
        <v>206</v>
      </c>
      <c r="AB33" s="30" t="b">
        <v>0</v>
      </c>
    </row>
    <row r="34" spans="2:28">
      <c r="E34" s="38"/>
    </row>
    <row r="35" spans="2:28" s="17" customFormat="1" ht="15" thickBot="1">
      <c r="B35" s="15" t="s">
        <v>27</v>
      </c>
      <c r="C35" s="15"/>
      <c r="D35" s="15"/>
      <c r="E35" s="40"/>
      <c r="F35" s="15" t="s">
        <v>14</v>
      </c>
      <c r="G35" s="15"/>
      <c r="I35" s="15" t="s">
        <v>41</v>
      </c>
      <c r="J35" s="20"/>
      <c r="K35" s="20"/>
      <c r="M35" s="15" t="s">
        <v>42</v>
      </c>
      <c r="N35" s="15"/>
      <c r="O35" s="15"/>
      <c r="P35" s="15"/>
      <c r="R35" s="15" t="s">
        <v>43</v>
      </c>
      <c r="S35" s="15"/>
      <c r="T35" s="15"/>
      <c r="U35" s="15"/>
      <c r="V35" s="15"/>
    </row>
    <row r="36" spans="2:28" ht="15" thickBot="1">
      <c r="B36" s="11" t="s">
        <v>35</v>
      </c>
      <c r="C36" s="6" t="s">
        <v>31</v>
      </c>
      <c r="D36" s="6" t="s">
        <v>32</v>
      </c>
      <c r="E36" s="38"/>
      <c r="F36" s="11" t="s">
        <v>15</v>
      </c>
      <c r="G36" s="13" t="s">
        <v>19</v>
      </c>
      <c r="I36" s="14" t="s">
        <v>12</v>
      </c>
      <c r="J36" s="10" t="s">
        <v>4</v>
      </c>
      <c r="K36" s="13" t="s">
        <v>30</v>
      </c>
      <c r="M36" s="11" t="s">
        <v>11</v>
      </c>
      <c r="N36" s="10" t="s">
        <v>47</v>
      </c>
      <c r="O36" s="9" t="s">
        <v>39</v>
      </c>
      <c r="P36" s="13" t="s">
        <v>36</v>
      </c>
      <c r="R36" s="11" t="s">
        <v>33</v>
      </c>
      <c r="S36" s="10" t="s">
        <v>17</v>
      </c>
      <c r="T36" s="13" t="s">
        <v>9</v>
      </c>
      <c r="U36" s="6" t="s">
        <v>30</v>
      </c>
      <c r="V36" s="9" t="s">
        <v>2</v>
      </c>
    </row>
    <row r="37" spans="2:28">
      <c r="B37" s="60">
        <v>130</v>
      </c>
      <c r="C37" s="2" t="s">
        <v>337</v>
      </c>
      <c r="D37" s="46" t="s">
        <v>367</v>
      </c>
      <c r="E37" s="38"/>
      <c r="F37" s="59" t="s">
        <v>20</v>
      </c>
      <c r="G37" s="8">
        <v>24</v>
      </c>
      <c r="I37" s="34">
        <v>31</v>
      </c>
      <c r="J37" s="58" t="s">
        <v>50</v>
      </c>
      <c r="K37" s="2">
        <v>1</v>
      </c>
      <c r="M37" s="34">
        <v>1</v>
      </c>
      <c r="N37" s="58" t="s">
        <v>50</v>
      </c>
      <c r="O37" s="2">
        <v>2</v>
      </c>
      <c r="P37" s="2">
        <v>2</v>
      </c>
      <c r="R37" s="34">
        <v>61</v>
      </c>
      <c r="S37" s="58" t="s">
        <v>50</v>
      </c>
      <c r="T37" s="5">
        <v>43160</v>
      </c>
      <c r="U37" s="2">
        <v>1</v>
      </c>
      <c r="V37" s="2">
        <v>43</v>
      </c>
    </row>
    <row r="38" spans="2:28">
      <c r="B38" s="60">
        <v>131</v>
      </c>
      <c r="C38" s="2" t="s">
        <v>338</v>
      </c>
      <c r="D38" s="46" t="s">
        <v>368</v>
      </c>
      <c r="E38" s="38"/>
      <c r="F38" s="59" t="s">
        <v>21</v>
      </c>
      <c r="G38" s="8">
        <v>11</v>
      </c>
      <c r="I38" s="34">
        <v>32</v>
      </c>
      <c r="J38" s="58" t="s">
        <v>54</v>
      </c>
      <c r="K38" s="2">
        <v>3</v>
      </c>
      <c r="M38" s="34">
        <v>2</v>
      </c>
      <c r="N38" s="58" t="s">
        <v>54</v>
      </c>
      <c r="O38" s="2">
        <v>3</v>
      </c>
      <c r="P38" s="2">
        <v>3</v>
      </c>
      <c r="R38" s="34">
        <v>62</v>
      </c>
      <c r="S38" s="58" t="s">
        <v>54</v>
      </c>
      <c r="T38" s="5">
        <v>43164</v>
      </c>
      <c r="U38" s="2">
        <v>1</v>
      </c>
      <c r="V38" s="2">
        <v>54</v>
      </c>
    </row>
    <row r="39" spans="2:28">
      <c r="B39" s="60">
        <v>132</v>
      </c>
      <c r="C39" s="2" t="s">
        <v>339</v>
      </c>
      <c r="D39" s="46" t="s">
        <v>369</v>
      </c>
      <c r="E39" s="38"/>
      <c r="I39" s="34">
        <v>33</v>
      </c>
      <c r="J39" s="58" t="s">
        <v>59</v>
      </c>
      <c r="K39" s="2">
        <v>6</v>
      </c>
      <c r="M39" s="34">
        <v>3</v>
      </c>
      <c r="N39" s="58" t="s">
        <v>59</v>
      </c>
      <c r="O39" s="2">
        <v>4</v>
      </c>
      <c r="P39" s="2">
        <v>4</v>
      </c>
      <c r="R39" s="34">
        <v>63</v>
      </c>
      <c r="S39" s="58" t="s">
        <v>59</v>
      </c>
      <c r="T39" s="5">
        <v>43182</v>
      </c>
      <c r="U39" s="2">
        <v>1</v>
      </c>
      <c r="V39" s="2">
        <v>6</v>
      </c>
    </row>
    <row r="40" spans="2:28">
      <c r="B40" s="60">
        <v>133</v>
      </c>
      <c r="C40" s="2" t="s">
        <v>340</v>
      </c>
      <c r="D40" s="46" t="s">
        <v>370</v>
      </c>
      <c r="E40" s="38"/>
      <c r="I40" s="34">
        <v>34</v>
      </c>
      <c r="J40" s="58" t="s">
        <v>61</v>
      </c>
      <c r="K40" s="2">
        <v>5</v>
      </c>
      <c r="M40" s="34">
        <v>4</v>
      </c>
      <c r="N40" s="58" t="s">
        <v>61</v>
      </c>
      <c r="O40" s="2">
        <v>5</v>
      </c>
      <c r="P40" s="2">
        <v>5</v>
      </c>
      <c r="R40" s="34">
        <v>64</v>
      </c>
      <c r="S40" s="58" t="s">
        <v>61</v>
      </c>
      <c r="T40" s="5">
        <v>43207</v>
      </c>
      <c r="U40" s="2">
        <v>1</v>
      </c>
      <c r="V40" s="2">
        <v>5</v>
      </c>
    </row>
    <row r="41" spans="2:28">
      <c r="B41" s="60">
        <v>134</v>
      </c>
      <c r="C41" s="2" t="s">
        <v>341</v>
      </c>
      <c r="D41" s="46" t="s">
        <v>371</v>
      </c>
      <c r="E41" s="38"/>
      <c r="I41" s="34">
        <v>35</v>
      </c>
      <c r="J41" s="58" t="s">
        <v>63</v>
      </c>
      <c r="K41" s="2">
        <v>4</v>
      </c>
      <c r="M41" s="34">
        <v>5</v>
      </c>
      <c r="N41" s="58" t="s">
        <v>63</v>
      </c>
      <c r="O41" s="2">
        <v>6</v>
      </c>
      <c r="P41" s="2">
        <v>6</v>
      </c>
      <c r="R41" s="34">
        <v>65</v>
      </c>
      <c r="S41" s="58" t="s">
        <v>63</v>
      </c>
      <c r="T41" s="5">
        <v>43214</v>
      </c>
      <c r="U41" s="2">
        <v>1</v>
      </c>
      <c r="V41" s="2">
        <v>2</v>
      </c>
    </row>
    <row r="42" spans="2:28">
      <c r="B42" s="60">
        <v>135</v>
      </c>
      <c r="C42" s="2" t="s">
        <v>342</v>
      </c>
      <c r="D42" s="46" t="s">
        <v>372</v>
      </c>
      <c r="I42" s="34">
        <v>36</v>
      </c>
      <c r="J42" s="58" t="s">
        <v>65</v>
      </c>
      <c r="K42" s="2">
        <v>2</v>
      </c>
      <c r="M42" s="34">
        <v>6</v>
      </c>
      <c r="N42" s="58" t="s">
        <v>65</v>
      </c>
      <c r="O42" s="2">
        <v>7</v>
      </c>
      <c r="P42" s="2">
        <v>7</v>
      </c>
      <c r="R42" s="34">
        <v>66</v>
      </c>
      <c r="S42" s="58" t="s">
        <v>65</v>
      </c>
      <c r="T42" s="5">
        <v>43228</v>
      </c>
      <c r="U42" s="2">
        <v>1</v>
      </c>
      <c r="V42" s="2">
        <v>5</v>
      </c>
    </row>
    <row r="43" spans="2:28">
      <c r="B43" s="60">
        <v>136</v>
      </c>
      <c r="C43" s="2" t="s">
        <v>343</v>
      </c>
      <c r="D43" s="46" t="s">
        <v>373</v>
      </c>
      <c r="I43" s="34">
        <v>37</v>
      </c>
      <c r="J43" s="58" t="s">
        <v>68</v>
      </c>
      <c r="K43" s="2">
        <v>5</v>
      </c>
      <c r="M43" s="34">
        <v>7</v>
      </c>
      <c r="N43" s="58" t="s">
        <v>68</v>
      </c>
      <c r="O43" s="2">
        <v>8</v>
      </c>
      <c r="P43" s="2">
        <v>8</v>
      </c>
      <c r="R43" s="34">
        <v>67</v>
      </c>
      <c r="S43" s="58" t="s">
        <v>68</v>
      </c>
      <c r="T43" s="5">
        <v>43256</v>
      </c>
      <c r="U43" s="2">
        <v>2</v>
      </c>
      <c r="V43" s="2">
        <v>6</v>
      </c>
    </row>
    <row r="44" spans="2:28">
      <c r="B44" s="60">
        <v>137</v>
      </c>
      <c r="C44" s="2" t="s">
        <v>344</v>
      </c>
      <c r="D44" s="46" t="s">
        <v>374</v>
      </c>
      <c r="I44" s="34">
        <v>38</v>
      </c>
      <c r="J44" s="58" t="s">
        <v>70</v>
      </c>
      <c r="K44" s="2">
        <v>4</v>
      </c>
      <c r="M44" s="34">
        <v>8</v>
      </c>
      <c r="N44" s="58" t="s">
        <v>70</v>
      </c>
      <c r="O44" s="2">
        <v>8</v>
      </c>
      <c r="P44" s="2">
        <v>8</v>
      </c>
      <c r="R44" s="34">
        <v>68</v>
      </c>
      <c r="S44" s="58" t="s">
        <v>70</v>
      </c>
      <c r="T44" s="5">
        <v>43259</v>
      </c>
      <c r="U44" s="2">
        <v>2</v>
      </c>
      <c r="V44" s="2">
        <v>8</v>
      </c>
    </row>
    <row r="45" spans="2:28">
      <c r="B45" s="60">
        <v>138</v>
      </c>
      <c r="C45" s="2" t="s">
        <v>345</v>
      </c>
      <c r="D45" s="46" t="s">
        <v>375</v>
      </c>
      <c r="I45" s="34">
        <v>39</v>
      </c>
      <c r="J45" s="58" t="s">
        <v>72</v>
      </c>
      <c r="K45" s="2">
        <v>3</v>
      </c>
      <c r="M45" s="34">
        <v>9</v>
      </c>
      <c r="N45" s="58" t="s">
        <v>72</v>
      </c>
      <c r="O45" s="2">
        <v>7</v>
      </c>
      <c r="P45" s="2">
        <v>7</v>
      </c>
      <c r="R45" s="34">
        <v>69</v>
      </c>
      <c r="S45" s="58" t="s">
        <v>72</v>
      </c>
      <c r="T45" s="5">
        <v>43267</v>
      </c>
      <c r="U45" s="2">
        <v>2</v>
      </c>
      <c r="V45" s="2">
        <v>99</v>
      </c>
    </row>
    <row r="46" spans="2:28">
      <c r="B46" s="60">
        <v>139</v>
      </c>
      <c r="C46" s="2" t="s">
        <v>346</v>
      </c>
      <c r="D46" s="46" t="s">
        <v>376</v>
      </c>
      <c r="I46" s="34">
        <v>40</v>
      </c>
      <c r="J46" s="58" t="s">
        <v>74</v>
      </c>
      <c r="K46" s="2">
        <v>4</v>
      </c>
      <c r="M46" s="34">
        <v>10</v>
      </c>
      <c r="N46" s="58" t="s">
        <v>74</v>
      </c>
      <c r="O46" s="2">
        <v>6</v>
      </c>
      <c r="P46" s="2">
        <v>6</v>
      </c>
      <c r="R46" s="34">
        <v>70</v>
      </c>
      <c r="S46" s="58" t="s">
        <v>74</v>
      </c>
      <c r="T46" s="5">
        <v>43286</v>
      </c>
      <c r="U46" s="2">
        <v>2</v>
      </c>
      <c r="V46" s="2">
        <v>87</v>
      </c>
    </row>
    <row r="47" spans="2:28">
      <c r="B47" s="60">
        <v>140</v>
      </c>
      <c r="C47" s="2" t="s">
        <v>347</v>
      </c>
      <c r="D47" s="46" t="s">
        <v>377</v>
      </c>
      <c r="I47" s="34">
        <v>41</v>
      </c>
      <c r="J47" s="58" t="s">
        <v>76</v>
      </c>
      <c r="K47" s="2">
        <v>8</v>
      </c>
      <c r="M47" s="34">
        <v>11</v>
      </c>
      <c r="N47" s="58" t="s">
        <v>76</v>
      </c>
      <c r="O47" s="2">
        <v>5</v>
      </c>
      <c r="P47" s="2">
        <v>5</v>
      </c>
      <c r="R47" s="34">
        <v>71</v>
      </c>
      <c r="S47" s="58" t="s">
        <v>76</v>
      </c>
      <c r="T47" s="5">
        <v>43297</v>
      </c>
      <c r="U47" s="2">
        <v>3</v>
      </c>
      <c r="V47" s="2">
        <v>65</v>
      </c>
    </row>
    <row r="48" spans="2:28">
      <c r="B48" s="60">
        <v>141</v>
      </c>
      <c r="C48" s="2" t="s">
        <v>348</v>
      </c>
      <c r="D48" s="46" t="s">
        <v>378</v>
      </c>
      <c r="I48" s="34">
        <v>42</v>
      </c>
      <c r="J48" s="58" t="s">
        <v>78</v>
      </c>
      <c r="K48" s="2">
        <v>9</v>
      </c>
      <c r="M48" s="34">
        <v>12</v>
      </c>
      <c r="N48" s="58" t="s">
        <v>78</v>
      </c>
      <c r="O48" s="2">
        <v>4</v>
      </c>
      <c r="P48" s="2">
        <v>4</v>
      </c>
      <c r="R48" s="34">
        <v>72</v>
      </c>
      <c r="S48" s="58" t="s">
        <v>78</v>
      </c>
      <c r="T48" s="5">
        <v>43303</v>
      </c>
      <c r="U48" s="2">
        <v>3</v>
      </c>
      <c r="V48" s="2">
        <v>45</v>
      </c>
    </row>
    <row r="49" spans="2:22">
      <c r="B49" s="60">
        <v>142</v>
      </c>
      <c r="C49" s="2" t="s">
        <v>349</v>
      </c>
      <c r="D49" s="46" t="s">
        <v>379</v>
      </c>
      <c r="I49" s="34">
        <v>43</v>
      </c>
      <c r="J49" s="58" t="s">
        <v>80</v>
      </c>
      <c r="K49" s="2">
        <v>7</v>
      </c>
      <c r="M49" s="34">
        <v>13</v>
      </c>
      <c r="N49" s="58" t="s">
        <v>80</v>
      </c>
      <c r="O49" s="2">
        <v>3</v>
      </c>
      <c r="P49" s="2">
        <v>3</v>
      </c>
      <c r="R49" s="34">
        <v>73</v>
      </c>
      <c r="S49" s="58" t="s">
        <v>80</v>
      </c>
      <c r="T49" s="5">
        <v>43331</v>
      </c>
      <c r="U49" s="2">
        <v>3</v>
      </c>
      <c r="V49" s="2">
        <v>6</v>
      </c>
    </row>
    <row r="50" spans="2:22">
      <c r="B50" s="60">
        <v>143</v>
      </c>
      <c r="C50" s="2" t="s">
        <v>350</v>
      </c>
      <c r="D50" s="46" t="s">
        <v>380</v>
      </c>
      <c r="I50" s="34">
        <v>44</v>
      </c>
      <c r="J50" s="58" t="s">
        <v>82</v>
      </c>
      <c r="K50" s="2">
        <v>5</v>
      </c>
      <c r="M50" s="34">
        <v>14</v>
      </c>
      <c r="N50" s="58" t="s">
        <v>82</v>
      </c>
      <c r="O50" s="2">
        <v>3</v>
      </c>
      <c r="P50" s="2">
        <v>3</v>
      </c>
      <c r="R50" s="34">
        <v>74</v>
      </c>
      <c r="S50" s="58" t="s">
        <v>82</v>
      </c>
      <c r="T50" s="5">
        <v>43346</v>
      </c>
      <c r="U50" s="2">
        <v>2</v>
      </c>
      <c r="V50" s="2">
        <v>6</v>
      </c>
    </row>
    <row r="51" spans="2:22">
      <c r="B51" s="60">
        <v>144</v>
      </c>
      <c r="C51" s="2" t="s">
        <v>351</v>
      </c>
      <c r="D51" s="46" t="s">
        <v>381</v>
      </c>
      <c r="I51" s="34">
        <v>45</v>
      </c>
      <c r="J51" s="58" t="s">
        <v>84</v>
      </c>
      <c r="K51" s="2">
        <v>4</v>
      </c>
      <c r="M51" s="34">
        <v>15</v>
      </c>
      <c r="N51" s="58" t="s">
        <v>84</v>
      </c>
      <c r="O51" s="2">
        <v>4</v>
      </c>
      <c r="P51" s="2">
        <v>4</v>
      </c>
      <c r="R51" s="34">
        <v>75</v>
      </c>
      <c r="S51" s="58" t="s">
        <v>84</v>
      </c>
      <c r="T51" s="5">
        <v>43350</v>
      </c>
      <c r="U51" s="2">
        <v>2</v>
      </c>
      <c r="V51" s="2">
        <v>34</v>
      </c>
    </row>
    <row r="52" spans="2:22">
      <c r="B52" s="60">
        <v>145</v>
      </c>
      <c r="C52" s="2" t="s">
        <v>352</v>
      </c>
      <c r="D52" s="46" t="s">
        <v>382</v>
      </c>
      <c r="I52" s="34">
        <v>46</v>
      </c>
      <c r="J52" s="58" t="s">
        <v>86</v>
      </c>
      <c r="K52" s="2">
        <v>3</v>
      </c>
      <c r="M52" s="34">
        <v>16</v>
      </c>
      <c r="N52" s="58" t="s">
        <v>86</v>
      </c>
      <c r="O52" s="2">
        <v>5</v>
      </c>
      <c r="P52" s="2">
        <v>5</v>
      </c>
      <c r="R52" s="34">
        <v>76</v>
      </c>
      <c r="S52" s="58" t="s">
        <v>86</v>
      </c>
      <c r="T52" s="5">
        <v>43356</v>
      </c>
      <c r="U52" s="2">
        <v>2</v>
      </c>
      <c r="V52" s="2">
        <v>23</v>
      </c>
    </row>
    <row r="53" spans="2:22">
      <c r="B53" s="60">
        <v>146</v>
      </c>
      <c r="C53" s="2" t="s">
        <v>353</v>
      </c>
      <c r="D53" s="46" t="s">
        <v>383</v>
      </c>
      <c r="I53" s="34">
        <v>47</v>
      </c>
      <c r="J53" s="58" t="s">
        <v>88</v>
      </c>
      <c r="K53" s="2">
        <v>2</v>
      </c>
      <c r="M53" s="34">
        <v>17</v>
      </c>
      <c r="N53" s="58" t="s">
        <v>88</v>
      </c>
      <c r="O53" s="2">
        <v>6</v>
      </c>
      <c r="P53" s="2">
        <v>6</v>
      </c>
      <c r="R53" s="34">
        <v>77</v>
      </c>
      <c r="S53" s="58" t="s">
        <v>88</v>
      </c>
      <c r="T53" s="5">
        <v>43375</v>
      </c>
      <c r="U53" s="2">
        <v>5</v>
      </c>
      <c r="V53" s="2">
        <v>45</v>
      </c>
    </row>
    <row r="54" spans="2:22">
      <c r="B54" s="60">
        <v>147</v>
      </c>
      <c r="C54" s="2" t="s">
        <v>354</v>
      </c>
      <c r="D54" s="46" t="s">
        <v>384</v>
      </c>
      <c r="I54" s="34">
        <v>48</v>
      </c>
      <c r="J54" s="58" t="s">
        <v>90</v>
      </c>
      <c r="K54" s="2">
        <v>3</v>
      </c>
      <c r="M54" s="34">
        <v>18</v>
      </c>
      <c r="N54" s="58" t="s">
        <v>90</v>
      </c>
      <c r="O54" s="2">
        <v>7</v>
      </c>
      <c r="P54" s="2">
        <v>7</v>
      </c>
      <c r="R54" s="34">
        <v>78</v>
      </c>
      <c r="S54" s="58" t="s">
        <v>90</v>
      </c>
      <c r="T54" s="5">
        <v>43383</v>
      </c>
      <c r="U54" s="2">
        <v>5</v>
      </c>
      <c r="V54" s="2">
        <v>65</v>
      </c>
    </row>
    <row r="55" spans="2:22">
      <c r="B55" s="60">
        <v>148</v>
      </c>
      <c r="C55" s="2" t="s">
        <v>355</v>
      </c>
      <c r="D55" s="46" t="s">
        <v>385</v>
      </c>
      <c r="I55" s="34">
        <v>49</v>
      </c>
      <c r="J55" s="58" t="s">
        <v>92</v>
      </c>
      <c r="K55" s="2">
        <v>4</v>
      </c>
      <c r="M55" s="34">
        <v>19</v>
      </c>
      <c r="N55" s="58" t="s">
        <v>92</v>
      </c>
      <c r="O55" s="2">
        <v>8</v>
      </c>
      <c r="P55" s="2">
        <v>8</v>
      </c>
      <c r="R55" s="34">
        <v>79</v>
      </c>
      <c r="S55" s="58" t="s">
        <v>92</v>
      </c>
      <c r="T55" s="5">
        <v>43384</v>
      </c>
      <c r="U55" s="2">
        <v>5</v>
      </c>
      <c r="V55" s="2">
        <v>76</v>
      </c>
    </row>
    <row r="56" spans="2:22">
      <c r="B56" s="60">
        <v>149</v>
      </c>
      <c r="C56" s="2" t="s">
        <v>356</v>
      </c>
      <c r="D56" s="46" t="s">
        <v>386</v>
      </c>
      <c r="I56" s="34">
        <v>50</v>
      </c>
      <c r="J56" s="58" t="s">
        <v>94</v>
      </c>
      <c r="K56" s="2">
        <v>5</v>
      </c>
      <c r="M56" s="34">
        <v>20</v>
      </c>
      <c r="N56" s="58" t="s">
        <v>94</v>
      </c>
      <c r="O56" s="2">
        <v>8</v>
      </c>
      <c r="P56" s="2">
        <v>8</v>
      </c>
      <c r="R56" s="34">
        <v>80</v>
      </c>
      <c r="S56" s="58" t="s">
        <v>94</v>
      </c>
      <c r="T56" s="5">
        <v>43389</v>
      </c>
      <c r="U56" s="2">
        <v>6</v>
      </c>
      <c r="V56" s="2">
        <v>87</v>
      </c>
    </row>
    <row r="57" spans="2:22">
      <c r="B57" s="60">
        <v>150</v>
      </c>
      <c r="C57" s="2" t="s">
        <v>357</v>
      </c>
      <c r="D57" s="46" t="s">
        <v>387</v>
      </c>
      <c r="I57" s="34">
        <v>51</v>
      </c>
      <c r="J57" s="58" t="s">
        <v>96</v>
      </c>
      <c r="K57" s="2">
        <v>6</v>
      </c>
      <c r="M57" s="34">
        <v>21</v>
      </c>
      <c r="N57" s="58" t="s">
        <v>96</v>
      </c>
      <c r="O57" s="2">
        <v>9</v>
      </c>
      <c r="P57" s="2">
        <v>9</v>
      </c>
      <c r="R57" s="34">
        <v>81</v>
      </c>
      <c r="S57" s="58" t="s">
        <v>96</v>
      </c>
      <c r="T57" s="5">
        <v>43400</v>
      </c>
      <c r="U57" s="2">
        <v>7</v>
      </c>
      <c r="V57" s="2">
        <v>64</v>
      </c>
    </row>
    <row r="58" spans="2:22">
      <c r="B58" s="60">
        <v>151</v>
      </c>
      <c r="C58" s="2" t="s">
        <v>358</v>
      </c>
      <c r="D58" s="46" t="s">
        <v>388</v>
      </c>
      <c r="I58" s="34">
        <v>52</v>
      </c>
      <c r="J58" s="58" t="s">
        <v>98</v>
      </c>
      <c r="K58" s="2">
        <v>7</v>
      </c>
      <c r="M58" s="34">
        <v>22</v>
      </c>
      <c r="N58" s="58" t="s">
        <v>98</v>
      </c>
      <c r="O58" s="2">
        <v>7</v>
      </c>
      <c r="P58" s="2">
        <v>7</v>
      </c>
      <c r="R58" s="34">
        <v>82</v>
      </c>
      <c r="S58" s="58" t="s">
        <v>98</v>
      </c>
      <c r="T58" s="5">
        <v>43422</v>
      </c>
      <c r="U58" s="2">
        <v>6</v>
      </c>
      <c r="V58" s="2">
        <v>42</v>
      </c>
    </row>
    <row r="59" spans="2:22">
      <c r="B59" s="60">
        <v>152</v>
      </c>
      <c r="C59" s="2" t="s">
        <v>359</v>
      </c>
      <c r="D59" s="46" t="s">
        <v>389</v>
      </c>
      <c r="I59" s="34">
        <v>53</v>
      </c>
      <c r="J59" s="58" t="s">
        <v>100</v>
      </c>
      <c r="K59" s="2">
        <v>8</v>
      </c>
      <c r="M59" s="34">
        <v>23</v>
      </c>
      <c r="N59" s="58" t="s">
        <v>100</v>
      </c>
      <c r="O59" s="2">
        <v>6</v>
      </c>
      <c r="P59" s="2">
        <v>6</v>
      </c>
      <c r="R59" s="34">
        <v>83</v>
      </c>
      <c r="S59" s="58" t="s">
        <v>100</v>
      </c>
      <c r="T59" s="5">
        <v>43429</v>
      </c>
      <c r="U59" s="2">
        <v>5</v>
      </c>
      <c r="V59" s="2">
        <v>23</v>
      </c>
    </row>
    <row r="60" spans="2:22">
      <c r="B60" s="60">
        <v>153</v>
      </c>
      <c r="C60" s="2" t="s">
        <v>360</v>
      </c>
      <c r="D60" s="46" t="s">
        <v>390</v>
      </c>
      <c r="I60" s="34">
        <v>54</v>
      </c>
      <c r="J60" s="58" t="s">
        <v>102</v>
      </c>
      <c r="K60" s="2">
        <v>8</v>
      </c>
      <c r="M60" s="34">
        <v>24</v>
      </c>
      <c r="N60" s="58" t="s">
        <v>102</v>
      </c>
      <c r="O60" s="2">
        <v>6</v>
      </c>
      <c r="P60" s="2">
        <v>6</v>
      </c>
      <c r="R60" s="34">
        <v>84</v>
      </c>
      <c r="S60" s="58" t="s">
        <v>102</v>
      </c>
      <c r="T60" s="5">
        <v>43445</v>
      </c>
      <c r="U60" s="2">
        <v>4</v>
      </c>
      <c r="V60" s="2">
        <v>5</v>
      </c>
    </row>
    <row r="61" spans="2:22">
      <c r="B61" s="60">
        <v>154</v>
      </c>
      <c r="C61" s="2" t="s">
        <v>361</v>
      </c>
      <c r="D61" s="46" t="s">
        <v>391</v>
      </c>
      <c r="I61" s="34">
        <v>55</v>
      </c>
      <c r="J61" s="58" t="s">
        <v>104</v>
      </c>
      <c r="K61" s="2">
        <v>8</v>
      </c>
      <c r="M61" s="34">
        <v>25</v>
      </c>
      <c r="N61" s="58" t="s">
        <v>104</v>
      </c>
      <c r="O61" s="2">
        <v>5</v>
      </c>
      <c r="P61" s="2">
        <v>5</v>
      </c>
      <c r="R61" s="34">
        <v>85</v>
      </c>
      <c r="S61" s="58" t="s">
        <v>104</v>
      </c>
      <c r="T61" s="5">
        <v>43463</v>
      </c>
      <c r="U61" s="2">
        <v>3</v>
      </c>
      <c r="V61" s="2">
        <v>12</v>
      </c>
    </row>
    <row r="62" spans="2:22">
      <c r="B62" s="60">
        <v>155</v>
      </c>
      <c r="C62" s="2" t="s">
        <v>362</v>
      </c>
      <c r="D62" s="46" t="s">
        <v>392</v>
      </c>
      <c r="I62" s="34">
        <v>56</v>
      </c>
      <c r="J62" s="58" t="s">
        <v>106</v>
      </c>
      <c r="K62" s="2">
        <v>8</v>
      </c>
      <c r="M62" s="34">
        <v>26</v>
      </c>
      <c r="N62" s="58" t="s">
        <v>106</v>
      </c>
      <c r="O62" s="2">
        <v>5</v>
      </c>
      <c r="P62" s="2">
        <v>5</v>
      </c>
      <c r="R62" s="34">
        <v>86</v>
      </c>
      <c r="S62" s="58" t="s">
        <v>106</v>
      </c>
      <c r="T62" s="5">
        <v>43104</v>
      </c>
      <c r="U62" s="2">
        <v>3</v>
      </c>
      <c r="V62" s="2">
        <v>54</v>
      </c>
    </row>
    <row r="63" spans="2:22">
      <c r="B63" s="60">
        <v>156</v>
      </c>
      <c r="C63" s="2" t="s">
        <v>363</v>
      </c>
      <c r="D63" s="46" t="s">
        <v>393</v>
      </c>
      <c r="I63" s="34">
        <v>57</v>
      </c>
      <c r="J63" s="58" t="s">
        <v>108</v>
      </c>
      <c r="K63" s="2">
        <v>8</v>
      </c>
      <c r="M63" s="34">
        <v>27</v>
      </c>
      <c r="N63" s="58" t="s">
        <v>108</v>
      </c>
      <c r="O63" s="2">
        <v>6</v>
      </c>
      <c r="P63" s="2">
        <v>6</v>
      </c>
      <c r="R63" s="34">
        <v>87</v>
      </c>
      <c r="S63" s="58" t="s">
        <v>108</v>
      </c>
      <c r="T63" s="5">
        <v>43147</v>
      </c>
      <c r="U63" s="2">
        <v>3</v>
      </c>
      <c r="V63" s="2">
        <v>35</v>
      </c>
    </row>
    <row r="64" spans="2:22">
      <c r="B64" s="60">
        <v>157</v>
      </c>
      <c r="C64" s="2" t="s">
        <v>364</v>
      </c>
      <c r="D64" s="46" t="s">
        <v>394</v>
      </c>
      <c r="I64" s="34">
        <v>58</v>
      </c>
      <c r="J64" s="58" t="s">
        <v>110</v>
      </c>
      <c r="K64" s="2">
        <v>6</v>
      </c>
      <c r="M64" s="34">
        <v>28</v>
      </c>
      <c r="N64" s="58" t="s">
        <v>110</v>
      </c>
      <c r="O64" s="2">
        <v>5</v>
      </c>
      <c r="P64" s="2">
        <v>5</v>
      </c>
      <c r="R64" s="34">
        <v>88</v>
      </c>
      <c r="S64" s="58" t="s">
        <v>110</v>
      </c>
      <c r="T64" s="5">
        <v>43151</v>
      </c>
      <c r="U64" s="2">
        <v>3</v>
      </c>
      <c r="V64" s="2">
        <v>34</v>
      </c>
    </row>
    <row r="65" spans="2:22">
      <c r="B65" s="60">
        <v>158</v>
      </c>
      <c r="C65" s="2" t="s">
        <v>365</v>
      </c>
      <c r="D65" s="46" t="s">
        <v>395</v>
      </c>
      <c r="I65" s="34">
        <v>59</v>
      </c>
      <c r="J65" s="58" t="s">
        <v>112</v>
      </c>
      <c r="K65" s="2">
        <v>5</v>
      </c>
      <c r="M65" s="34">
        <v>29</v>
      </c>
      <c r="N65" s="58" t="s">
        <v>112</v>
      </c>
      <c r="O65" s="2">
        <v>7</v>
      </c>
      <c r="P65" s="2">
        <v>7</v>
      </c>
      <c r="R65" s="34">
        <v>89</v>
      </c>
      <c r="S65" s="58" t="s">
        <v>112</v>
      </c>
      <c r="T65" s="5">
        <v>43152</v>
      </c>
      <c r="U65" s="2">
        <v>3</v>
      </c>
      <c r="V65" s="2">
        <v>65</v>
      </c>
    </row>
    <row r="66" spans="2:22">
      <c r="B66" s="60">
        <v>159</v>
      </c>
      <c r="C66" s="2" t="s">
        <v>366</v>
      </c>
      <c r="D66" s="46" t="s">
        <v>396</v>
      </c>
      <c r="I66" s="34">
        <v>60</v>
      </c>
      <c r="J66" s="58" t="s">
        <v>114</v>
      </c>
      <c r="K66" s="2">
        <v>4</v>
      </c>
      <c r="M66" s="34">
        <v>30</v>
      </c>
      <c r="N66" s="58" t="s">
        <v>114</v>
      </c>
      <c r="O66" s="2">
        <v>4</v>
      </c>
      <c r="P66" s="2">
        <v>4</v>
      </c>
      <c r="R66" s="34">
        <v>90</v>
      </c>
      <c r="S66" s="58" t="s">
        <v>114</v>
      </c>
      <c r="T66" s="5">
        <v>43156</v>
      </c>
      <c r="U66" s="2">
        <v>7</v>
      </c>
      <c r="V66" s="2">
        <v>76</v>
      </c>
    </row>
    <row r="67" spans="2:22">
      <c r="T67" s="38"/>
    </row>
    <row r="68" spans="2:22">
      <c r="T68" s="38"/>
    </row>
    <row r="69" spans="2:22">
      <c r="T69" s="38"/>
    </row>
    <row r="70" spans="2:22">
      <c r="T70" s="38"/>
    </row>
    <row r="71" spans="2:22">
      <c r="T71" s="38"/>
    </row>
    <row r="72" spans="2:22">
      <c r="T72" s="38"/>
    </row>
    <row r="73" spans="2:22">
      <c r="T73" s="38"/>
    </row>
    <row r="74" spans="2:22">
      <c r="T74" s="38"/>
    </row>
    <row r="75" spans="2:22">
      <c r="T75" s="38"/>
    </row>
    <row r="76" spans="2:22">
      <c r="T76" s="3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37"/>
  <sheetViews>
    <sheetView zoomScale="70" zoomScaleNormal="70" workbookViewId="0">
      <selection activeCell="K13" sqref="K13"/>
    </sheetView>
  </sheetViews>
  <sheetFormatPr defaultColWidth="12" defaultRowHeight="14.25"/>
  <cols>
    <col min="1" max="1" width="10.875" bestFit="1" customWidth="1"/>
    <col min="2" max="2" width="6.75" bestFit="1" customWidth="1"/>
    <col min="3" max="3" width="6.875" bestFit="1" customWidth="1"/>
    <col min="4" max="4" width="10.125" bestFit="1" customWidth="1"/>
    <col min="5" max="5" width="13.125" bestFit="1" customWidth="1"/>
    <col min="11" max="11" width="146.125" bestFit="1" customWidth="1"/>
  </cols>
  <sheetData>
    <row r="1" spans="1:11">
      <c r="K1" t="s">
        <v>447</v>
      </c>
    </row>
    <row r="2" spans="1:11">
      <c r="K2" s="22" t="s">
        <v>116</v>
      </c>
    </row>
    <row r="3" spans="1:11" ht="15" thickBot="1">
      <c r="A3" s="20" t="s">
        <v>8</v>
      </c>
      <c r="B3" s="16"/>
      <c r="C3" s="20"/>
      <c r="D3" s="20"/>
      <c r="E3" s="20"/>
      <c r="K3" s="41" t="s">
        <v>207</v>
      </c>
    </row>
    <row r="4" spans="1:11" ht="15" thickBot="1">
      <c r="A4" s="14" t="s">
        <v>12</v>
      </c>
      <c r="B4" s="27" t="s">
        <v>44</v>
      </c>
      <c r="C4" s="18" t="s">
        <v>45</v>
      </c>
      <c r="D4" s="9" t="s">
        <v>9</v>
      </c>
      <c r="E4" s="26" t="s">
        <v>46</v>
      </c>
    </row>
    <row r="5" spans="1:11">
      <c r="A5" s="34">
        <v>31</v>
      </c>
      <c r="B5" s="29">
        <v>100</v>
      </c>
      <c r="C5" s="29">
        <v>130</v>
      </c>
      <c r="D5" s="51" t="s">
        <v>428</v>
      </c>
      <c r="E5" s="31" t="b">
        <v>0</v>
      </c>
      <c r="K5" s="24" t="str">
        <f>CONCATENATE("insert into purchases(purchase_id,cust_id,emp_id,date,was_cancelled) values (",A5,",",B5,",",C5,",",,"""",D5,"""",",",E5,")",";")</f>
        <v>insert into purchases(purchase_id,cust_id,emp_id,date,was_cancelled) values (31,100,130,"2014-02-02",FALSE);</v>
      </c>
    </row>
    <row r="6" spans="1:11">
      <c r="A6" s="34">
        <v>32</v>
      </c>
      <c r="B6" s="29">
        <v>101</v>
      </c>
      <c r="C6" s="29">
        <v>131</v>
      </c>
      <c r="D6" s="51" t="s">
        <v>427</v>
      </c>
      <c r="E6" s="31" t="b">
        <v>0</v>
      </c>
      <c r="K6" s="24" t="str">
        <f>CONCATENATE("insert into purchases(purchase_id,cust_id,emp_id,date,was_cancelled) values (",A6,",",B6,",",C6,",",,"""",D6,"""",",",E6,")",";")</f>
        <v>insert into purchases(purchase_id,cust_id,emp_id,date,was_cancelled) values (32,101,131,"2013-02-02",FALSE);</v>
      </c>
    </row>
    <row r="7" spans="1:11">
      <c r="A7" s="34">
        <v>33</v>
      </c>
      <c r="B7" s="29">
        <v>102</v>
      </c>
      <c r="C7" s="29">
        <v>132</v>
      </c>
      <c r="D7" s="51" t="s">
        <v>208</v>
      </c>
      <c r="E7" s="31" t="b">
        <v>0</v>
      </c>
      <c r="K7" s="24" t="str">
        <f t="shared" ref="K7:K34" si="0">CONCATENATE("insert into purchases(purchase_id,cust_id,emp_id,date,was_cancelled) values (",A7,",",B7,",",C7,",",,"""",D7,"""",",",E7,")",";")</f>
        <v>insert into purchases(purchase_id,cust_id,emp_id,date,was_cancelled) values (33,102,132,"2018-02-02",FALSE);</v>
      </c>
    </row>
    <row r="8" spans="1:11">
      <c r="A8" s="34">
        <v>34</v>
      </c>
      <c r="B8" s="29">
        <v>103</v>
      </c>
      <c r="C8" s="29">
        <v>133</v>
      </c>
      <c r="D8" s="42" t="s">
        <v>209</v>
      </c>
      <c r="E8" s="31" t="b">
        <v>0</v>
      </c>
      <c r="K8" s="24" t="str">
        <f t="shared" si="0"/>
        <v>insert into purchases(purchase_id,cust_id,emp_id,date,was_cancelled) values (34,103,133,"2018-02-27",FALSE);</v>
      </c>
    </row>
    <row r="9" spans="1:11">
      <c r="A9" s="34">
        <v>35</v>
      </c>
      <c r="B9" s="29">
        <v>104</v>
      </c>
      <c r="C9" s="29">
        <v>134</v>
      </c>
      <c r="D9" s="42" t="s">
        <v>210</v>
      </c>
      <c r="E9" s="31" t="b">
        <v>0</v>
      </c>
      <c r="K9" s="24" t="str">
        <f t="shared" si="0"/>
        <v>insert into purchases(purchase_id,cust_id,emp_id,date,was_cancelled) values (35,104,134,"2018-03-05",FALSE);</v>
      </c>
    </row>
    <row r="10" spans="1:11">
      <c r="A10" s="34">
        <v>36</v>
      </c>
      <c r="B10" s="29">
        <v>105</v>
      </c>
      <c r="C10" s="29">
        <v>135</v>
      </c>
      <c r="D10" s="51" t="s">
        <v>430</v>
      </c>
      <c r="E10" s="31" t="b">
        <v>0</v>
      </c>
      <c r="K10" s="24" t="str">
        <f t="shared" si="0"/>
        <v>insert into purchases(purchase_id,cust_id,emp_id,date,was_cancelled) values (36,105,135,"2017-03-07",FALSE);</v>
      </c>
    </row>
    <row r="11" spans="1:11">
      <c r="A11" s="34">
        <v>37</v>
      </c>
      <c r="B11" s="29">
        <v>106</v>
      </c>
      <c r="C11" s="29">
        <v>136</v>
      </c>
      <c r="D11" s="42" t="s">
        <v>211</v>
      </c>
      <c r="E11" s="31" t="b">
        <v>1</v>
      </c>
      <c r="K11" s="24" t="str">
        <f t="shared" si="0"/>
        <v>insert into purchases(purchase_id,cust_id,emp_id,date,was_cancelled) values (37,106,136,"2018-03-30",TRUE);</v>
      </c>
    </row>
    <row r="12" spans="1:11">
      <c r="A12" s="34">
        <v>38</v>
      </c>
      <c r="B12" s="29">
        <v>107</v>
      </c>
      <c r="C12" s="29">
        <v>137</v>
      </c>
      <c r="D12" s="51" t="s">
        <v>429</v>
      </c>
      <c r="E12" s="31" t="b">
        <v>0</v>
      </c>
      <c r="K12" s="24" t="str">
        <f t="shared" si="0"/>
        <v>insert into purchases(purchase_id,cust_id,emp_id,date,was_cancelled) values (38,107,137,"2017-04-04",FALSE);</v>
      </c>
    </row>
    <row r="13" spans="1:11">
      <c r="A13" s="34">
        <v>39</v>
      </c>
      <c r="B13" s="29">
        <v>108</v>
      </c>
      <c r="C13" s="29">
        <v>138</v>
      </c>
      <c r="D13" s="51" t="s">
        <v>435</v>
      </c>
      <c r="E13" s="31" t="b">
        <v>0</v>
      </c>
      <c r="K13" s="24" t="str">
        <f t="shared" si="0"/>
        <v>insert into purchases(purchase_id,cust_id,emp_id,date,was_cancelled) values (39,108,138,"2017-04-05",FALSE);</v>
      </c>
    </row>
    <row r="14" spans="1:11">
      <c r="A14" s="34">
        <v>40</v>
      </c>
      <c r="B14" s="29">
        <v>109</v>
      </c>
      <c r="C14" s="29">
        <v>139</v>
      </c>
      <c r="D14" s="51" t="s">
        <v>436</v>
      </c>
      <c r="E14" s="31" t="b">
        <v>0</v>
      </c>
      <c r="K14" s="24" t="str">
        <f t="shared" si="0"/>
        <v>insert into purchases(purchase_id,cust_id,emp_id,date,was_cancelled) values (40,109,139,"2017-04-06",FALSE);</v>
      </c>
    </row>
    <row r="15" spans="1:11">
      <c r="A15" s="34">
        <v>41</v>
      </c>
      <c r="B15" s="29">
        <v>110</v>
      </c>
      <c r="C15" s="29">
        <v>140</v>
      </c>
      <c r="D15" s="51" t="s">
        <v>437</v>
      </c>
      <c r="E15" s="31" t="b">
        <v>0</v>
      </c>
      <c r="K15" s="24" t="str">
        <f t="shared" si="0"/>
        <v>insert into purchases(purchase_id,cust_id,emp_id,date,was_cancelled) values (41,110,140,"2017-04-07",FALSE);</v>
      </c>
    </row>
    <row r="16" spans="1:11">
      <c r="A16" s="34">
        <v>42</v>
      </c>
      <c r="B16" s="29">
        <v>111</v>
      </c>
      <c r="C16" s="29">
        <v>141</v>
      </c>
      <c r="D16" s="51" t="s">
        <v>438</v>
      </c>
      <c r="E16" s="31" t="b">
        <v>0</v>
      </c>
      <c r="K16" s="24" t="str">
        <f t="shared" si="0"/>
        <v>insert into purchases(purchase_id,cust_id,emp_id,date,was_cancelled) values (42,111,141,"2017-04-08",FALSE);</v>
      </c>
    </row>
    <row r="17" spans="1:11">
      <c r="A17" s="34">
        <v>43</v>
      </c>
      <c r="B17" s="29">
        <v>112</v>
      </c>
      <c r="C17" s="29">
        <v>142</v>
      </c>
      <c r="D17" s="51" t="s">
        <v>439</v>
      </c>
      <c r="E17" s="31" t="b">
        <v>1</v>
      </c>
      <c r="K17" s="24" t="str">
        <f t="shared" si="0"/>
        <v>insert into purchases(purchase_id,cust_id,emp_id,date,was_cancelled) values (43,112,142,"2017-04-09",TRUE);</v>
      </c>
    </row>
    <row r="18" spans="1:11">
      <c r="A18" s="34">
        <v>44</v>
      </c>
      <c r="B18" s="29">
        <v>113</v>
      </c>
      <c r="C18" s="29">
        <v>143</v>
      </c>
      <c r="D18" s="42" t="s">
        <v>212</v>
      </c>
      <c r="E18" s="31" t="b">
        <v>0</v>
      </c>
      <c r="K18" s="24" t="str">
        <f t="shared" si="0"/>
        <v>insert into purchases(purchase_id,cust_id,emp_id,date,was_cancelled) values (44,113,143,"2018-06-29",FALSE);</v>
      </c>
    </row>
    <row r="19" spans="1:11">
      <c r="A19" s="34">
        <v>45</v>
      </c>
      <c r="B19" s="29">
        <v>114</v>
      </c>
      <c r="C19" s="29">
        <v>144</v>
      </c>
      <c r="D19" s="42" t="s">
        <v>213</v>
      </c>
      <c r="E19" s="31" t="b">
        <v>0</v>
      </c>
      <c r="K19" s="24" t="str">
        <f t="shared" si="0"/>
        <v>insert into purchases(purchase_id,cust_id,emp_id,date,was_cancelled) values (45,114,144,"2018-07-09",FALSE);</v>
      </c>
    </row>
    <row r="20" spans="1:11">
      <c r="A20" s="34">
        <v>46</v>
      </c>
      <c r="B20" s="29">
        <v>115</v>
      </c>
      <c r="C20" s="29">
        <v>145</v>
      </c>
      <c r="D20" s="42" t="s">
        <v>214</v>
      </c>
      <c r="E20" s="31" t="b">
        <v>0</v>
      </c>
      <c r="K20" s="24" t="str">
        <f t="shared" si="0"/>
        <v>insert into purchases(purchase_id,cust_id,emp_id,date,was_cancelled) values (46,115,145,"2018-07-18",FALSE);</v>
      </c>
    </row>
    <row r="21" spans="1:11">
      <c r="A21" s="34">
        <v>47</v>
      </c>
      <c r="B21" s="29">
        <v>116</v>
      </c>
      <c r="C21" s="29">
        <v>146</v>
      </c>
      <c r="D21" s="42" t="s">
        <v>215</v>
      </c>
      <c r="E21" s="31" t="b">
        <v>0</v>
      </c>
      <c r="K21" s="24" t="str">
        <f t="shared" si="0"/>
        <v>insert into purchases(purchase_id,cust_id,emp_id,date,was_cancelled) values (47,116,146,"2018-08-02",FALSE);</v>
      </c>
    </row>
    <row r="22" spans="1:11">
      <c r="A22" s="34">
        <v>48</v>
      </c>
      <c r="B22" s="29">
        <v>117</v>
      </c>
      <c r="C22" s="29">
        <v>147</v>
      </c>
      <c r="D22" s="42" t="s">
        <v>216</v>
      </c>
      <c r="E22" s="31" t="b">
        <v>1</v>
      </c>
      <c r="K22" s="24" t="str">
        <f t="shared" si="0"/>
        <v>insert into purchases(purchase_id,cust_id,emp_id,date,was_cancelled) values (48,117,147,"2018-08-11",TRUE);</v>
      </c>
    </row>
    <row r="23" spans="1:11">
      <c r="A23" s="34">
        <v>49</v>
      </c>
      <c r="B23" s="29">
        <v>118</v>
      </c>
      <c r="C23" s="29">
        <v>148</v>
      </c>
      <c r="D23" s="43" t="s">
        <v>433</v>
      </c>
      <c r="E23" s="31" t="b">
        <v>0</v>
      </c>
      <c r="K23" s="24" t="str">
        <f t="shared" si="0"/>
        <v>insert into purchases(purchase_id,cust_id,emp_id,date,was_cancelled) values (49,118,148,"2016-08-22",FALSE);</v>
      </c>
    </row>
    <row r="24" spans="1:11">
      <c r="A24" s="34">
        <v>50</v>
      </c>
      <c r="B24" s="29">
        <v>119</v>
      </c>
      <c r="C24" s="29">
        <v>149</v>
      </c>
      <c r="D24" s="43" t="s">
        <v>434</v>
      </c>
      <c r="E24" s="31" t="b">
        <v>0</v>
      </c>
      <c r="K24" s="24" t="str">
        <f t="shared" si="0"/>
        <v>insert into purchases(purchase_id,cust_id,emp_id,date,was_cancelled) values (50,119,149,"2016-08-23",FALSE);</v>
      </c>
    </row>
    <row r="25" spans="1:11">
      <c r="A25" s="34">
        <v>51</v>
      </c>
      <c r="B25" s="29">
        <v>120</v>
      </c>
      <c r="C25" s="29">
        <v>150</v>
      </c>
      <c r="D25" s="43" t="s">
        <v>432</v>
      </c>
      <c r="E25" s="31" t="b">
        <v>0</v>
      </c>
      <c r="K25" s="24" t="str">
        <f t="shared" si="0"/>
        <v>insert into purchases(purchase_id,cust_id,emp_id,date,was_cancelled) values (51,120,150,"2016-08-24",FALSE);</v>
      </c>
    </row>
    <row r="26" spans="1:11">
      <c r="A26" s="34">
        <v>52</v>
      </c>
      <c r="B26" s="29">
        <v>121</v>
      </c>
      <c r="C26" s="29">
        <v>151</v>
      </c>
      <c r="D26" s="43" t="s">
        <v>217</v>
      </c>
      <c r="E26" s="31" t="b">
        <v>0</v>
      </c>
      <c r="K26" s="24" t="str">
        <f t="shared" si="0"/>
        <v>insert into purchases(purchase_id,cust_id,emp_id,date,was_cancelled) values (52,121,151,"2018-09-24",FALSE);</v>
      </c>
    </row>
    <row r="27" spans="1:11">
      <c r="A27" s="34">
        <v>53</v>
      </c>
      <c r="B27" s="29">
        <v>122</v>
      </c>
      <c r="C27" s="29">
        <v>152</v>
      </c>
      <c r="D27" s="43" t="s">
        <v>440</v>
      </c>
      <c r="E27" s="31" t="b">
        <v>0</v>
      </c>
      <c r="K27" s="24" t="str">
        <f t="shared" si="0"/>
        <v>insert into purchases(purchase_id,cust_id,emp_id,date,was_cancelled) values (53,122,152,"2015-10-02",FALSE);</v>
      </c>
    </row>
    <row r="28" spans="1:11">
      <c r="A28" s="34">
        <v>54</v>
      </c>
      <c r="B28" s="29">
        <v>123</v>
      </c>
      <c r="C28" s="29">
        <v>153</v>
      </c>
      <c r="D28" s="43" t="s">
        <v>441</v>
      </c>
      <c r="E28" s="31" t="b">
        <v>0</v>
      </c>
      <c r="K28" s="24" t="str">
        <f t="shared" si="0"/>
        <v>insert into purchases(purchase_id,cust_id,emp_id,date,was_cancelled) values (54,123,153,"2015-10-01",FALSE);</v>
      </c>
    </row>
    <row r="29" spans="1:11">
      <c r="A29" s="34">
        <v>55</v>
      </c>
      <c r="B29" s="29">
        <v>124</v>
      </c>
      <c r="C29" s="29">
        <v>154</v>
      </c>
      <c r="D29" s="43" t="s">
        <v>442</v>
      </c>
      <c r="E29" s="31" t="b">
        <v>0</v>
      </c>
      <c r="K29" s="24" t="str">
        <f t="shared" si="0"/>
        <v>insert into purchases(purchase_id,cust_id,emp_id,date,was_cancelled) values (55,124,154,"2015-10-00",FALSE);</v>
      </c>
    </row>
    <row r="30" spans="1:11">
      <c r="A30" s="34">
        <v>56</v>
      </c>
      <c r="B30" s="29">
        <v>125</v>
      </c>
      <c r="C30" s="29">
        <v>155</v>
      </c>
      <c r="D30" s="43" t="s">
        <v>441</v>
      </c>
      <c r="E30" s="31" t="b">
        <v>0</v>
      </c>
      <c r="K30" s="24" t="str">
        <f t="shared" si="0"/>
        <v>insert into purchases(purchase_id,cust_id,emp_id,date,was_cancelled) values (56,125,155,"2015-10-01",FALSE);</v>
      </c>
    </row>
    <row r="31" spans="1:11">
      <c r="A31" s="34">
        <v>57</v>
      </c>
      <c r="B31" s="29">
        <v>126</v>
      </c>
      <c r="C31" s="29">
        <v>156</v>
      </c>
      <c r="D31" s="43" t="s">
        <v>440</v>
      </c>
      <c r="E31" s="31" t="b">
        <v>0</v>
      </c>
      <c r="K31" s="24" t="str">
        <f t="shared" si="0"/>
        <v>insert into purchases(purchase_id,cust_id,emp_id,date,was_cancelled) values (57,126,156,"2015-10-02",FALSE);</v>
      </c>
    </row>
    <row r="32" spans="1:11">
      <c r="A32" s="34">
        <v>58</v>
      </c>
      <c r="B32" s="29">
        <v>127</v>
      </c>
      <c r="C32" s="29">
        <v>157</v>
      </c>
      <c r="D32" s="43" t="s">
        <v>431</v>
      </c>
      <c r="E32" s="31" t="b">
        <v>0</v>
      </c>
      <c r="K32" s="24" t="str">
        <f t="shared" si="0"/>
        <v>insert into purchases(purchase_id,cust_id,emp_id,date,was_cancelled) values (58,127,157,"2015-10-03",FALSE);</v>
      </c>
    </row>
    <row r="33" spans="1:11">
      <c r="A33" s="34">
        <v>59</v>
      </c>
      <c r="B33" s="29">
        <v>128</v>
      </c>
      <c r="C33" s="29">
        <v>158</v>
      </c>
      <c r="D33" s="43" t="s">
        <v>443</v>
      </c>
      <c r="E33" s="31" t="b">
        <v>0</v>
      </c>
      <c r="K33" s="24" t="str">
        <f t="shared" si="0"/>
        <v>insert into purchases(purchase_id,cust_id,emp_id,date,was_cancelled) values (59,128,158,"2014-11-14",FALSE);</v>
      </c>
    </row>
    <row r="34" spans="1:11">
      <c r="A34" s="34">
        <v>60</v>
      </c>
      <c r="B34" s="29">
        <v>129</v>
      </c>
      <c r="C34" s="29">
        <v>159</v>
      </c>
      <c r="D34" s="43" t="s">
        <v>444</v>
      </c>
      <c r="E34" s="31" t="b">
        <v>0</v>
      </c>
      <c r="K34" s="24" t="str">
        <f t="shared" si="0"/>
        <v>insert into purchases(purchase_id,cust_id,emp_id,date,was_cancelled) values (60,129,159,"2014-11-25",FALSE);</v>
      </c>
    </row>
    <row r="35" spans="1:11">
      <c r="D35" s="38"/>
    </row>
    <row r="36" spans="1:11">
      <c r="D36" s="38"/>
    </row>
    <row r="37" spans="1:11">
      <c r="D37" s="3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47"/>
  <sheetViews>
    <sheetView zoomScale="70" zoomScaleNormal="70" workbookViewId="0">
      <selection sqref="A1:XFD1048576"/>
    </sheetView>
  </sheetViews>
  <sheetFormatPr defaultRowHeight="14.25"/>
  <cols>
    <col min="1" max="1" width="8.125" bestFit="1" customWidth="1"/>
    <col min="2" max="2" width="7.75" bestFit="1" customWidth="1"/>
    <col min="3" max="3" width="6.5" bestFit="1" customWidth="1"/>
    <col min="4" max="4" width="10.875" bestFit="1" customWidth="1"/>
    <col min="5" max="5" width="16.375" bestFit="1" customWidth="1"/>
    <col min="7" max="7" width="10.125" bestFit="1" customWidth="1"/>
    <col min="8" max="8" width="6.625" customWidth="1"/>
    <col min="9" max="9" width="148.875" bestFit="1" customWidth="1"/>
  </cols>
  <sheetData>
    <row r="1" spans="1:9" ht="15" thickBot="1">
      <c r="A1" s="15" t="s">
        <v>10</v>
      </c>
      <c r="B1" s="15"/>
      <c r="C1" s="15"/>
      <c r="D1" s="15"/>
      <c r="E1" s="15"/>
      <c r="I1" s="41" t="str">
        <f>CONCATENATE("create table ",A1,"(",A2," ","INT unsigned primary key",",",B2," ","INT unsigned",",",C2," ", "INT unsigned",",",D2," ","DATE",",",E2," ","ENUM  ( 'open' , 'in_store' , 'customer_notified','close')",")",";")</f>
        <v>create table order(order_id INT unsigned primary key,supp_id INT unsigned,cus_id INT unsigned,date DATE,status ENUM  ( 'open' , 'in_store' , 'customer_notified','close'));</v>
      </c>
    </row>
    <row r="2" spans="1:9" ht="15" thickBot="1">
      <c r="A2" s="14" t="s">
        <v>11</v>
      </c>
      <c r="B2" s="18" t="s">
        <v>18</v>
      </c>
      <c r="C2" s="19" t="s">
        <v>16</v>
      </c>
      <c r="D2" s="12" t="s">
        <v>9</v>
      </c>
      <c r="E2" s="9" t="s">
        <v>24</v>
      </c>
      <c r="I2" s="53" t="s">
        <v>446</v>
      </c>
    </row>
    <row r="3" spans="1:9">
      <c r="A3" s="34">
        <v>1</v>
      </c>
      <c r="B3" s="29">
        <v>61</v>
      </c>
      <c r="C3" s="32">
        <v>100</v>
      </c>
      <c r="D3" s="51" t="s">
        <v>449</v>
      </c>
      <c r="E3" s="31" t="s">
        <v>244</v>
      </c>
      <c r="I3" s="24" t="str">
        <f>CONCATENATE("insert into orders(order_id,supp_id,cus_id,date,status) values (",A3,",",B3,",",C3,",",,"""",D3,"""",",","'",E3,"'",")",";")</f>
        <v>insert into orders(order_id,supp_id,cus_id,date,status) values (1,61,100,"2012-02-03",'open');</v>
      </c>
    </row>
    <row r="4" spans="1:9">
      <c r="A4" s="34">
        <v>2</v>
      </c>
      <c r="B4" s="29">
        <v>62</v>
      </c>
      <c r="C4" s="32">
        <v>101</v>
      </c>
      <c r="D4" s="51" t="s">
        <v>448</v>
      </c>
      <c r="E4" s="31" t="s">
        <v>25</v>
      </c>
      <c r="I4" s="24" t="str">
        <f>CONCATENATE("insert into orders(order_id,supp_id,cus_id,date,status) values (",A4,",",B4,",",C4,",",,"""",D4,"""",",","'",E4,"'",")",";")</f>
        <v>insert into orders(order_id,supp_id,cus_id,date,status) values (2,62,101,"2012-08-04",'in_store');</v>
      </c>
    </row>
    <row r="5" spans="1:9">
      <c r="A5" s="34">
        <v>3</v>
      </c>
      <c r="B5" s="29">
        <v>63</v>
      </c>
      <c r="C5" s="32">
        <v>102</v>
      </c>
      <c r="D5" s="51" t="s">
        <v>450</v>
      </c>
      <c r="E5" s="31" t="s">
        <v>245</v>
      </c>
      <c r="I5" s="24" t="str">
        <f t="shared" ref="I5:I32" si="0">CONCATENATE("insert into orders(order_id,supp_id,cus_id,date,status) values (",A5,",",B5,",",C5,",",,"""",D5,"""",",","'",E5,"'",")",";")</f>
        <v>insert into orders(order_id,supp_id,cus_id,date,status) values (3,63,102,"2012-02-04",'customer_notified');</v>
      </c>
    </row>
    <row r="6" spans="1:9">
      <c r="A6" s="34">
        <v>4</v>
      </c>
      <c r="B6" s="29">
        <v>64</v>
      </c>
      <c r="C6" s="32">
        <v>103</v>
      </c>
      <c r="D6" s="51" t="s">
        <v>451</v>
      </c>
      <c r="E6" s="31" t="s">
        <v>26</v>
      </c>
      <c r="I6" s="24" t="str">
        <f t="shared" si="0"/>
        <v>insert into orders(order_id,supp_id,cus_id,date,status) values (4,64,103,"2012-08-05",'close');</v>
      </c>
    </row>
    <row r="7" spans="1:9">
      <c r="A7" s="34">
        <v>5</v>
      </c>
      <c r="B7" s="29">
        <v>65</v>
      </c>
      <c r="C7" s="32">
        <v>104</v>
      </c>
      <c r="D7" s="42" t="s">
        <v>218</v>
      </c>
      <c r="E7" s="31" t="s">
        <v>26</v>
      </c>
      <c r="I7" s="24" t="str">
        <f t="shared" si="0"/>
        <v>insert into orders(order_id,supp_id,cus_id,date,status) values (5,65,104,"07-08-18",'close');</v>
      </c>
    </row>
    <row r="8" spans="1:9">
      <c r="A8" s="34">
        <v>6</v>
      </c>
      <c r="B8" s="29">
        <v>66</v>
      </c>
      <c r="C8" s="32">
        <v>105</v>
      </c>
      <c r="D8" s="42" t="s">
        <v>219</v>
      </c>
      <c r="E8" s="31" t="s">
        <v>26</v>
      </c>
      <c r="I8" s="24" t="str">
        <f t="shared" si="0"/>
        <v>insert into orders(order_id,supp_id,cus_id,date,status) values (6,66,105,"08-08-18",'close');</v>
      </c>
    </row>
    <row r="9" spans="1:9">
      <c r="A9" s="34">
        <v>7</v>
      </c>
      <c r="B9" s="29">
        <v>67</v>
      </c>
      <c r="C9" s="32">
        <v>106</v>
      </c>
      <c r="D9" s="42" t="s">
        <v>220</v>
      </c>
      <c r="E9" s="31" t="s">
        <v>26</v>
      </c>
      <c r="I9" s="24" t="str">
        <f t="shared" si="0"/>
        <v>insert into orders(order_id,supp_id,cus_id,date,status) values (7,67,106,"09-08-18",'close');</v>
      </c>
    </row>
    <row r="10" spans="1:9">
      <c r="A10" s="34">
        <v>8</v>
      </c>
      <c r="B10" s="29">
        <v>68</v>
      </c>
      <c r="C10" s="32">
        <v>107</v>
      </c>
      <c r="D10" s="42" t="s">
        <v>221</v>
      </c>
      <c r="E10" s="31" t="s">
        <v>25</v>
      </c>
      <c r="I10" s="24" t="str">
        <f t="shared" si="0"/>
        <v>insert into orders(order_id,supp_id,cus_id,date,status) values (8,68,107,"10-08-18",'in_store');</v>
      </c>
    </row>
    <row r="11" spans="1:9">
      <c r="A11" s="34">
        <v>9</v>
      </c>
      <c r="B11" s="29">
        <v>69</v>
      </c>
      <c r="C11" s="32">
        <v>108</v>
      </c>
      <c r="D11" s="42" t="s">
        <v>222</v>
      </c>
      <c r="E11" s="31" t="s">
        <v>26</v>
      </c>
      <c r="I11" s="24" t="str">
        <f t="shared" si="0"/>
        <v>insert into orders(order_id,supp_id,cus_id,date,status) values (9,69,108,"11-08-18",'close');</v>
      </c>
    </row>
    <row r="12" spans="1:9">
      <c r="A12" s="34">
        <v>10</v>
      </c>
      <c r="B12" s="29">
        <v>70</v>
      </c>
      <c r="C12" s="32">
        <v>109</v>
      </c>
      <c r="D12" s="42" t="s">
        <v>223</v>
      </c>
      <c r="E12" s="31" t="s">
        <v>26</v>
      </c>
      <c r="I12" s="24" t="str">
        <f t="shared" si="0"/>
        <v>insert into orders(order_id,supp_id,cus_id,date,status) values (10,70,109,"12-08-18",'close');</v>
      </c>
    </row>
    <row r="13" spans="1:9">
      <c r="A13" s="34">
        <v>11</v>
      </c>
      <c r="B13" s="29">
        <v>71</v>
      </c>
      <c r="C13" s="32">
        <v>110</v>
      </c>
      <c r="D13" s="42" t="s">
        <v>224</v>
      </c>
      <c r="E13" s="31" t="s">
        <v>26</v>
      </c>
      <c r="I13" s="24" t="str">
        <f t="shared" si="0"/>
        <v>insert into orders(order_id,supp_id,cus_id,date,status) values (11,71,110,"13-08-18",'close');</v>
      </c>
    </row>
    <row r="14" spans="1:9">
      <c r="A14" s="34">
        <v>12</v>
      </c>
      <c r="B14" s="29">
        <v>72</v>
      </c>
      <c r="C14" s="32">
        <v>111</v>
      </c>
      <c r="D14" s="42" t="s">
        <v>225</v>
      </c>
      <c r="E14" s="31" t="s">
        <v>26</v>
      </c>
      <c r="I14" s="24" t="str">
        <f t="shared" si="0"/>
        <v>insert into orders(order_id,supp_id,cus_id,date,status) values (12,72,111,"14-08-18",'close');</v>
      </c>
    </row>
    <row r="15" spans="1:9">
      <c r="A15" s="34">
        <v>13</v>
      </c>
      <c r="B15" s="29">
        <v>73</v>
      </c>
      <c r="C15" s="32">
        <v>112</v>
      </c>
      <c r="D15" s="42" t="s">
        <v>226</v>
      </c>
      <c r="E15" s="31" t="s">
        <v>26</v>
      </c>
      <c r="I15" s="24" t="str">
        <f t="shared" si="0"/>
        <v>insert into orders(order_id,supp_id,cus_id,date,status) values (13,73,112,"15-08-18",'close');</v>
      </c>
    </row>
    <row r="16" spans="1:9">
      <c r="A16" s="34">
        <v>14</v>
      </c>
      <c r="B16" s="29">
        <v>74</v>
      </c>
      <c r="C16" s="32">
        <v>113</v>
      </c>
      <c r="D16" s="42" t="s">
        <v>227</v>
      </c>
      <c r="E16" s="31" t="s">
        <v>26</v>
      </c>
      <c r="I16" s="24" t="str">
        <f t="shared" si="0"/>
        <v>insert into orders(order_id,supp_id,cus_id,date,status) values (14,74,113,"16-08-18",'close');</v>
      </c>
    </row>
    <row r="17" spans="1:9">
      <c r="A17" s="34">
        <v>15</v>
      </c>
      <c r="B17" s="29">
        <v>75</v>
      </c>
      <c r="C17" s="32">
        <v>114</v>
      </c>
      <c r="D17" s="42" t="s">
        <v>228</v>
      </c>
      <c r="E17" s="31" t="s">
        <v>26</v>
      </c>
      <c r="I17" s="24" t="str">
        <f t="shared" si="0"/>
        <v>insert into orders(order_id,supp_id,cus_id,date,status) values (15,75,114,"17-08-18",'close');</v>
      </c>
    </row>
    <row r="18" spans="1:9">
      <c r="A18" s="34">
        <v>16</v>
      </c>
      <c r="B18" s="29">
        <v>76</v>
      </c>
      <c r="C18" s="32">
        <v>115</v>
      </c>
      <c r="D18" s="42" t="s">
        <v>229</v>
      </c>
      <c r="E18" s="31" t="s">
        <v>245</v>
      </c>
      <c r="I18" s="24" t="str">
        <f t="shared" si="0"/>
        <v>insert into orders(order_id,supp_id,cus_id,date,status) values (16,76,115,"18-08-18",'customer_notified');</v>
      </c>
    </row>
    <row r="19" spans="1:9">
      <c r="A19" s="34">
        <v>17</v>
      </c>
      <c r="B19" s="29">
        <v>77</v>
      </c>
      <c r="C19" s="32">
        <v>116</v>
      </c>
      <c r="D19" s="42" t="s">
        <v>230</v>
      </c>
      <c r="E19" s="31" t="s">
        <v>26</v>
      </c>
      <c r="I19" s="24" t="str">
        <f t="shared" si="0"/>
        <v>insert into orders(order_id,supp_id,cus_id,date,status) values (17,77,116,"19-08-18",'close');</v>
      </c>
    </row>
    <row r="20" spans="1:9">
      <c r="A20" s="34">
        <v>18</v>
      </c>
      <c r="B20" s="29">
        <v>78</v>
      </c>
      <c r="C20" s="32">
        <v>117</v>
      </c>
      <c r="D20" s="42" t="s">
        <v>231</v>
      </c>
      <c r="E20" s="31" t="s">
        <v>26</v>
      </c>
      <c r="I20" s="24" t="str">
        <f t="shared" si="0"/>
        <v>insert into orders(order_id,supp_id,cus_id,date,status) values (18,78,117,"20-08-18",'close');</v>
      </c>
    </row>
    <row r="21" spans="1:9">
      <c r="A21" s="34">
        <v>19</v>
      </c>
      <c r="B21" s="29">
        <v>79</v>
      </c>
      <c r="C21" s="32">
        <v>118</v>
      </c>
      <c r="D21" s="42" t="s">
        <v>232</v>
      </c>
      <c r="E21" s="31" t="s">
        <v>26</v>
      </c>
      <c r="I21" s="24" t="str">
        <f t="shared" si="0"/>
        <v>insert into orders(order_id,supp_id,cus_id,date,status) values (19,79,118,"21-08-18",'close');</v>
      </c>
    </row>
    <row r="22" spans="1:9">
      <c r="A22" s="34">
        <v>20</v>
      </c>
      <c r="B22" s="29">
        <v>80</v>
      </c>
      <c r="C22" s="32">
        <v>119</v>
      </c>
      <c r="D22" s="42" t="s">
        <v>233</v>
      </c>
      <c r="E22" s="31" t="s">
        <v>26</v>
      </c>
      <c r="I22" s="24" t="str">
        <f t="shared" si="0"/>
        <v>insert into orders(order_id,supp_id,cus_id,date,status) values (20,80,119,"22-08-18",'close');</v>
      </c>
    </row>
    <row r="23" spans="1:9">
      <c r="A23" s="34">
        <v>21</v>
      </c>
      <c r="B23" s="29">
        <v>81</v>
      </c>
      <c r="C23" s="32">
        <v>120</v>
      </c>
      <c r="D23" s="42" t="s">
        <v>234</v>
      </c>
      <c r="E23" s="31" t="s">
        <v>26</v>
      </c>
      <c r="I23" s="24" t="str">
        <f t="shared" si="0"/>
        <v>insert into orders(order_id,supp_id,cus_id,date,status) values (21,81,120,"23-08-18",'close');</v>
      </c>
    </row>
    <row r="24" spans="1:9">
      <c r="A24" s="34">
        <v>22</v>
      </c>
      <c r="B24" s="29">
        <v>82</v>
      </c>
      <c r="C24" s="32">
        <v>121</v>
      </c>
      <c r="D24" s="42" t="s">
        <v>235</v>
      </c>
      <c r="E24" s="31" t="s">
        <v>26</v>
      </c>
      <c r="I24" s="24" t="str">
        <f t="shared" si="0"/>
        <v>insert into orders(order_id,supp_id,cus_id,date,status) values (22,82,121,"24-08-18",'close');</v>
      </c>
    </row>
    <row r="25" spans="1:9">
      <c r="A25" s="34">
        <v>23</v>
      </c>
      <c r="B25" s="29">
        <v>83</v>
      </c>
      <c r="C25" s="32">
        <v>122</v>
      </c>
      <c r="D25" s="42" t="s">
        <v>236</v>
      </c>
      <c r="E25" s="31" t="s">
        <v>26</v>
      </c>
      <c r="I25" s="24" t="str">
        <f t="shared" si="0"/>
        <v>insert into orders(order_id,supp_id,cus_id,date,status) values (23,83,122,"25-08-18",'close');</v>
      </c>
    </row>
    <row r="26" spans="1:9">
      <c r="A26" s="34">
        <v>24</v>
      </c>
      <c r="B26" s="29">
        <v>84</v>
      </c>
      <c r="C26" s="32">
        <v>123</v>
      </c>
      <c r="D26" s="42" t="s">
        <v>237</v>
      </c>
      <c r="E26" s="31" t="s">
        <v>26</v>
      </c>
      <c r="I26" s="24" t="str">
        <f t="shared" si="0"/>
        <v>insert into orders(order_id,supp_id,cus_id,date,status) values (24,84,123,"26-08-18",'close');</v>
      </c>
    </row>
    <row r="27" spans="1:9">
      <c r="A27" s="34">
        <v>25</v>
      </c>
      <c r="B27" s="29">
        <v>85</v>
      </c>
      <c r="C27" s="32">
        <v>124</v>
      </c>
      <c r="D27" s="42" t="s">
        <v>238</v>
      </c>
      <c r="E27" s="31" t="s">
        <v>26</v>
      </c>
      <c r="I27" s="24" t="str">
        <f t="shared" si="0"/>
        <v>insert into orders(order_id,supp_id,cus_id,date,status) values (25,85,124,"27-08-18",'close');</v>
      </c>
    </row>
    <row r="28" spans="1:9">
      <c r="A28" s="34">
        <v>26</v>
      </c>
      <c r="B28" s="29">
        <v>86</v>
      </c>
      <c r="C28" s="32">
        <v>125</v>
      </c>
      <c r="D28" s="42" t="s">
        <v>239</v>
      </c>
      <c r="E28" s="31" t="s">
        <v>26</v>
      </c>
      <c r="I28" s="24" t="str">
        <f t="shared" si="0"/>
        <v>insert into orders(order_id,supp_id,cus_id,date,status) values (26,86,125,"28-08-18",'close');</v>
      </c>
    </row>
    <row r="29" spans="1:9">
      <c r="A29" s="34">
        <v>27</v>
      </c>
      <c r="B29" s="29">
        <v>87</v>
      </c>
      <c r="C29" s="32">
        <v>126</v>
      </c>
      <c r="D29" s="42" t="s">
        <v>240</v>
      </c>
      <c r="E29" s="31" t="s">
        <v>26</v>
      </c>
      <c r="I29" s="24" t="str">
        <f t="shared" si="0"/>
        <v>insert into orders(order_id,supp_id,cus_id,date,status) values (27,87,126,"29-08-18",'close');</v>
      </c>
    </row>
    <row r="30" spans="1:9">
      <c r="A30" s="34">
        <v>28</v>
      </c>
      <c r="B30" s="29">
        <v>88</v>
      </c>
      <c r="C30" s="32">
        <v>127</v>
      </c>
      <c r="D30" s="42" t="s">
        <v>241</v>
      </c>
      <c r="E30" s="31" t="s">
        <v>26</v>
      </c>
      <c r="I30" s="24" t="str">
        <f t="shared" si="0"/>
        <v>insert into orders(order_id,supp_id,cus_id,date,status) values (28,88,127,"30-08-18",'close');</v>
      </c>
    </row>
    <row r="31" spans="1:9">
      <c r="A31" s="34">
        <v>29</v>
      </c>
      <c r="B31" s="29">
        <v>89</v>
      </c>
      <c r="C31" s="32">
        <v>128</v>
      </c>
      <c r="D31" s="42" t="s">
        <v>242</v>
      </c>
      <c r="E31" s="31" t="s">
        <v>26</v>
      </c>
      <c r="I31" s="24" t="str">
        <f t="shared" si="0"/>
        <v>insert into orders(order_id,supp_id,cus_id,date,status) values (29,89,128,"31-08-18",'close');</v>
      </c>
    </row>
    <row r="32" spans="1:9">
      <c r="A32" s="34">
        <v>30</v>
      </c>
      <c r="B32" s="29">
        <v>90</v>
      </c>
      <c r="C32" s="32">
        <v>129</v>
      </c>
      <c r="D32" s="42" t="s">
        <v>243</v>
      </c>
      <c r="E32" s="31" t="s">
        <v>26</v>
      </c>
      <c r="I32" s="24" t="str">
        <f t="shared" si="0"/>
        <v>insert into orders(order_id,supp_id,cus_id,date,status) values (30,90,129,"01-09-18",'close');</v>
      </c>
    </row>
    <row r="33" spans="9:9">
      <c r="I33" s="56"/>
    </row>
    <row r="34" spans="9:9">
      <c r="I34" s="56"/>
    </row>
    <row r="35" spans="9:9">
      <c r="I35" s="56"/>
    </row>
    <row r="36" spans="9:9">
      <c r="I36" s="56"/>
    </row>
    <row r="37" spans="9:9">
      <c r="I37" s="56"/>
    </row>
    <row r="38" spans="9:9">
      <c r="I38" s="56"/>
    </row>
    <row r="39" spans="9:9">
      <c r="I39" s="56"/>
    </row>
    <row r="40" spans="9:9">
      <c r="I40" s="56"/>
    </row>
    <row r="41" spans="9:9">
      <c r="I41" s="56"/>
    </row>
    <row r="42" spans="9:9">
      <c r="I42" s="56"/>
    </row>
    <row r="43" spans="9:9">
      <c r="I43" s="57"/>
    </row>
    <row r="44" spans="9:9">
      <c r="I44" s="57"/>
    </row>
    <row r="45" spans="9:9">
      <c r="I45" s="57"/>
    </row>
    <row r="46" spans="9:9">
      <c r="I46" s="57"/>
    </row>
    <row r="47" spans="9:9">
      <c r="I47" s="5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Q156"/>
  <sheetViews>
    <sheetView topLeftCell="A10" workbookViewId="0">
      <selection activeCell="A15" sqref="A15"/>
    </sheetView>
  </sheetViews>
  <sheetFormatPr defaultRowHeight="14.25"/>
  <cols>
    <col min="1" max="1" width="24.25" bestFit="1" customWidth="1"/>
    <col min="2" max="2" width="16.125" bestFit="1" customWidth="1"/>
    <col min="3" max="3" width="16.375" bestFit="1" customWidth="1"/>
    <col min="4" max="4" width="15" bestFit="1" customWidth="1"/>
    <col min="5" max="5" width="5.375" bestFit="1" customWidth="1"/>
    <col min="6" max="6" width="97.25" hidden="1" customWidth="1"/>
    <col min="7" max="7" width="0" hidden="1" customWidth="1"/>
    <col min="8" max="8" width="1.5" bestFit="1" customWidth="1"/>
    <col min="9" max="9" width="124.125" bestFit="1" customWidth="1"/>
    <col min="14" max="14" width="2" bestFit="1" customWidth="1"/>
    <col min="17" max="17" width="116.875" bestFit="1" customWidth="1"/>
  </cols>
  <sheetData>
    <row r="1" spans="1:14" ht="15">
      <c r="A1" s="21" t="s">
        <v>0</v>
      </c>
      <c r="B1" s="21" t="s">
        <v>1</v>
      </c>
      <c r="C1" s="21" t="s">
        <v>37</v>
      </c>
      <c r="D1" s="21" t="s">
        <v>48</v>
      </c>
      <c r="E1" s="21" t="s">
        <v>2</v>
      </c>
      <c r="I1" s="41" t="s">
        <v>49</v>
      </c>
    </row>
    <row r="2" spans="1:14">
      <c r="A2" t="s">
        <v>50</v>
      </c>
      <c r="B2" s="23" t="s">
        <v>51</v>
      </c>
      <c r="C2">
        <v>1</v>
      </c>
      <c r="D2" t="s">
        <v>52</v>
      </c>
      <c r="E2">
        <v>57</v>
      </c>
      <c r="F2" t="s">
        <v>53</v>
      </c>
      <c r="I2" s="24" t="str">
        <f>CONCATENATE("insert into books (title, author ,quantity_in_stock , global_discount, price) values (","""",A2,""",""",B2,""",","",C2,",",D2,",",E4,")",";")</f>
        <v>insert into books (title, author ,quantity_in_stock , global_discount, price) values ("Doctor Without A Goal","Jaron Mclaughlin",1,false,26);</v>
      </c>
    </row>
    <row r="3" spans="1:14">
      <c r="A3" t="s">
        <v>54</v>
      </c>
      <c r="B3" s="23" t="s">
        <v>55</v>
      </c>
      <c r="C3">
        <v>2</v>
      </c>
      <c r="D3" t="s">
        <v>56</v>
      </c>
      <c r="E3">
        <v>34</v>
      </c>
      <c r="F3" t="s">
        <v>57</v>
      </c>
      <c r="I3" s="24" t="str">
        <f>CONCATENATE("insert into books (title, author ,quantity_in_stock , global_discount, price) values (","""",A3,""",""",B3,""",","",C3,",",D3,",",E5,")",";")</f>
        <v>insert into books (title, author ,quantity_in_stock , global_discount, price) values ("Friend Of The Gods","Ashleigh Barnett",2,true,13);</v>
      </c>
      <c r="N3" t="s">
        <v>58</v>
      </c>
    </row>
    <row r="4" spans="1:14">
      <c r="A4" t="s">
        <v>59</v>
      </c>
      <c r="B4" s="23" t="s">
        <v>60</v>
      </c>
      <c r="C4">
        <v>3</v>
      </c>
      <c r="D4" t="s">
        <v>52</v>
      </c>
      <c r="E4">
        <v>26</v>
      </c>
      <c r="I4" s="24" t="str">
        <f>CONCATENATE("insert into books (title, author ,quantity_in_stock , global_discount, price) values (","""",A4,""",""",B4,""",","",C4,",",D4,",",E6,")",";")</f>
        <v>insert into books (title, author ,quantity_in_stock , global_discount, price) values ("Warriors Of Insanity","Tristian Moyer",3,false,61);</v>
      </c>
    </row>
    <row r="5" spans="1:14">
      <c r="A5" t="s">
        <v>61</v>
      </c>
      <c r="B5" s="23" t="s">
        <v>62</v>
      </c>
      <c r="C5">
        <v>4</v>
      </c>
      <c r="D5" t="s">
        <v>56</v>
      </c>
      <c r="E5">
        <v>13</v>
      </c>
      <c r="I5" s="24" t="str">
        <f>CONCATENATE("insert into books (title, author ,quantity_in_stock , global_discount, price) values (","""",A5,""",""",B5,""",","",C5,",",D5,",",E7,")",";")</f>
        <v>insert into books (title, author ,quantity_in_stock , global_discount, price) values ("Vultures Of Tomorrow","Javon Ortega",4,true,95);</v>
      </c>
    </row>
    <row r="6" spans="1:14">
      <c r="A6" t="s">
        <v>63</v>
      </c>
      <c r="B6" s="23" t="s">
        <v>64</v>
      </c>
      <c r="C6">
        <v>5</v>
      </c>
      <c r="D6" t="s">
        <v>52</v>
      </c>
      <c r="E6">
        <v>61</v>
      </c>
      <c r="I6" s="24" t="str">
        <f>CONCATENATE("insert into books (title, author ,quantity_in_stock , global_discount, price) values (","""",A6,""",""",B6,""",","",C6,",",D6,",",E8,")",";")</f>
        <v>insert into books (title, author ,quantity_in_stock , global_discount, price) values ("Lords And Phantoms","Adonis Flynn",5,false,40);</v>
      </c>
    </row>
    <row r="7" spans="1:14">
      <c r="A7" t="s">
        <v>65</v>
      </c>
      <c r="B7" s="23" t="s">
        <v>66</v>
      </c>
      <c r="C7">
        <v>6</v>
      </c>
      <c r="D7" t="s">
        <v>56</v>
      </c>
      <c r="E7">
        <v>95</v>
      </c>
      <c r="H7" t="s">
        <v>67</v>
      </c>
      <c r="I7" s="24" t="str">
        <f>CONCATENATE("insert into books (title, author ,quantity_in_stock , global_discount, price) values (","""",A7,""",""",B7,""",","",C7,",",D7,",",E9,")",";")</f>
        <v>insert into books (title, author ,quantity_in_stock , global_discount, price) values ("Enemies And Defenders","Lucian Sherman",6,true,59);</v>
      </c>
    </row>
    <row r="8" spans="1:14">
      <c r="A8" t="s">
        <v>68</v>
      </c>
      <c r="B8" s="23" t="s">
        <v>69</v>
      </c>
      <c r="C8">
        <v>12</v>
      </c>
      <c r="D8" t="s">
        <v>56</v>
      </c>
      <c r="E8">
        <v>40</v>
      </c>
      <c r="I8" s="24" t="str">
        <f>CONCATENATE("insert into books (title, author ,quantity_in_stock , global_discount, price) values (","""",A8,""",""",B8,""",","",C8,",",D8,",",E10,")",";")</f>
        <v>insert into books (title, author ,quantity_in_stock , global_discount, price) values ("Restoration With Gold","Damari Watson",12,true,22);</v>
      </c>
    </row>
    <row r="9" spans="1:14">
      <c r="A9" t="s">
        <v>70</v>
      </c>
      <c r="B9" s="23" t="s">
        <v>71</v>
      </c>
      <c r="C9">
        <v>34</v>
      </c>
      <c r="D9" t="s">
        <v>56</v>
      </c>
      <c r="E9">
        <v>59</v>
      </c>
      <c r="I9" s="24" t="str">
        <f>CONCATENATE("insert into books (title, author ,quantity_in_stock , global_discount, price) values (","""",A9,""",""",B9,""",","",C9,",",D9,",",E11,")",";")</f>
        <v>insert into books (title, author ,quantity_in_stock , global_discount, price) values ("Fortune Of Gold","Aliana Sanchez",34,true,94);</v>
      </c>
    </row>
    <row r="10" spans="1:14">
      <c r="A10" t="s">
        <v>72</v>
      </c>
      <c r="B10" s="23" t="s">
        <v>73</v>
      </c>
      <c r="C10">
        <v>3</v>
      </c>
      <c r="D10" t="s">
        <v>52</v>
      </c>
      <c r="E10">
        <v>22</v>
      </c>
      <c r="I10" s="24" t="str">
        <f>CONCATENATE("insert into books (title, author ,quantity_in_stock , global_discount, price) values (","""",A10,""",""",B10,""",","",C10,",",D10,",",E12,")",";")</f>
        <v>insert into books (title, author ,quantity_in_stock , global_discount, price) values ("Sounds Of Secrets","Zion Barrett",3,false,99);</v>
      </c>
    </row>
    <row r="11" spans="1:14">
      <c r="A11" t="s">
        <v>74</v>
      </c>
      <c r="B11" s="23" t="s">
        <v>75</v>
      </c>
      <c r="C11">
        <v>4</v>
      </c>
      <c r="D11" t="s">
        <v>56</v>
      </c>
      <c r="E11">
        <v>94</v>
      </c>
      <c r="I11" s="24" t="str">
        <f>CONCATENATE("insert into books (title, author ,quantity_in_stock , global_discount, price) values (","""",A11,""",""",B11,""",","",C11,",",D11,",",E13,")",";")</f>
        <v>insert into books (title, author ,quantity_in_stock , global_discount, price) values ("Scared At The City","Duncan Hickman",4,true,84);</v>
      </c>
    </row>
    <row r="12" spans="1:14">
      <c r="A12" t="s">
        <v>76</v>
      </c>
      <c r="B12" s="23" t="s">
        <v>77</v>
      </c>
      <c r="C12">
        <v>6</v>
      </c>
      <c r="D12" t="s">
        <v>56</v>
      </c>
      <c r="E12">
        <v>99</v>
      </c>
      <c r="I12" s="24" t="str">
        <f>CONCATENATE("insert into books (title, author ,quantity_in_stock , global_discount, price) values (","""",A12,""",""",B12,""",","",C12,",",D12,",",E14,")",";")</f>
        <v>insert into books (title, author ,quantity_in_stock , global_discount, price) values ("Priest Of Next Year","Jazlynn Keller",6,true,14);</v>
      </c>
    </row>
    <row r="13" spans="1:14">
      <c r="A13" t="s">
        <v>78</v>
      </c>
      <c r="B13" s="23" t="s">
        <v>79</v>
      </c>
      <c r="C13">
        <v>8</v>
      </c>
      <c r="D13" t="s">
        <v>56</v>
      </c>
      <c r="E13">
        <v>84</v>
      </c>
      <c r="I13" s="24" t="str">
        <f>CONCATENATE("insert into books (title, author ,quantity_in_stock , global_discount, price) values (","""",A13,""",""",B13,""",","",C13,",",D13,",",E15,")",";")</f>
        <v>insert into books (title, author ,quantity_in_stock , global_discount, price) values ("Army Without A Home","Wayne Bautista",8,true,17);</v>
      </c>
    </row>
    <row r="14" spans="1:14">
      <c r="A14" t="s">
        <v>80</v>
      </c>
      <c r="B14" s="23" t="s">
        <v>81</v>
      </c>
      <c r="C14">
        <v>9</v>
      </c>
      <c r="D14" t="s">
        <v>52</v>
      </c>
      <c r="E14">
        <v>14</v>
      </c>
      <c r="I14" s="24" t="str">
        <f>CONCATENATE("insert into books (title, author ,quantity_in_stock , global_discount, price) values (","""",A14,""",""",B14,""",","",C14,",",D14,",",E16,")",";")</f>
        <v>insert into books (title, author ,quantity_in_stock , global_discount, price) values ("Armies Of Time","Naima Medina",9,false,86);</v>
      </c>
    </row>
    <row r="15" spans="1:14">
      <c r="A15" t="s">
        <v>82</v>
      </c>
      <c r="B15" s="23" t="s">
        <v>83</v>
      </c>
      <c r="C15">
        <v>5</v>
      </c>
      <c r="D15" t="s">
        <v>52</v>
      </c>
      <c r="E15">
        <v>17</v>
      </c>
      <c r="I15" s="24" t="str">
        <f>CONCATENATE("insert into books (title, author ,quantity_in_stock , global_discount, price) values (","""",A15,""",""",B15,""",","",C15,",",D15,",",E17,")",";")</f>
        <v>insert into books (title, author ,quantity_in_stock , global_discount, price) values ("Descendants Of Darkness","Jaidyn Osborne",5,false,23);</v>
      </c>
    </row>
    <row r="16" spans="1:14">
      <c r="A16" t="s">
        <v>84</v>
      </c>
      <c r="B16" s="23" t="s">
        <v>85</v>
      </c>
      <c r="C16">
        <v>6</v>
      </c>
      <c r="D16" t="s">
        <v>56</v>
      </c>
      <c r="E16">
        <v>86</v>
      </c>
      <c r="I16" s="24" t="str">
        <f>CONCATENATE("insert into books (title, author ,quantity_in_stock , global_discount, price) values (","""",A16,""",""",B16,""",","",C16,",",D16,",",E18,")",";")</f>
        <v>insert into books (title, author ,quantity_in_stock , global_discount, price) values ("Soldiers And Warriors","Libby Giles",6,true,81);</v>
      </c>
    </row>
    <row r="17" spans="1:17">
      <c r="A17" t="s">
        <v>86</v>
      </c>
      <c r="B17" s="23" t="s">
        <v>87</v>
      </c>
      <c r="C17">
        <v>8</v>
      </c>
      <c r="D17" t="s">
        <v>56</v>
      </c>
      <c r="E17">
        <v>23</v>
      </c>
      <c r="I17" s="24" t="str">
        <f>CONCATENATE("insert into books (title, author ,quantity_in_stock , global_discount, price) values (","""",A17,""",""",B17,""",","",C17,",",D17,",",E19,")",";")</f>
        <v>insert into books (title, author ,quantity_in_stock , global_discount, price) values ("Rats And Lions","Juan Thomas",8,true,65);</v>
      </c>
    </row>
    <row r="18" spans="1:17">
      <c r="A18" t="s">
        <v>88</v>
      </c>
      <c r="B18" s="23" t="s">
        <v>89</v>
      </c>
      <c r="C18">
        <v>3</v>
      </c>
      <c r="D18" t="s">
        <v>52</v>
      </c>
      <c r="E18">
        <v>81</v>
      </c>
      <c r="I18" s="24" t="str">
        <f>CONCATENATE("insert into books (title, author ,quantity_in_stock , global_discount, price) values (","""",A18,""",""",B18,""",","",C18,",",D18,",",E20,")",";")</f>
        <v>insert into books (title, author ,quantity_in_stock , global_discount, price) values ("Disruption Of Gold","Sara Lawrence",3,false,27);</v>
      </c>
    </row>
    <row r="19" spans="1:17">
      <c r="A19" t="s">
        <v>90</v>
      </c>
      <c r="B19" s="23" t="s">
        <v>91</v>
      </c>
      <c r="C19">
        <v>12</v>
      </c>
      <c r="D19" t="s">
        <v>56</v>
      </c>
      <c r="E19">
        <v>65</v>
      </c>
      <c r="I19" s="24" t="str">
        <f>CONCATENATE("insert into books (title, author ,quantity_in_stock , global_discount, price) values (","""",A19,""",""",B19,""",","",C19,",",D19,",",E21,")",";")</f>
        <v>insert into books (title, author ,quantity_in_stock , global_discount, price) values ("Disruption Of The Sea","Riya Schultz",12,true,6);</v>
      </c>
    </row>
    <row r="20" spans="1:17">
      <c r="A20" t="s">
        <v>92</v>
      </c>
      <c r="B20" s="23" t="s">
        <v>93</v>
      </c>
      <c r="C20">
        <v>34</v>
      </c>
      <c r="D20" t="s">
        <v>56</v>
      </c>
      <c r="E20">
        <v>27</v>
      </c>
      <c r="I20" s="24" t="str">
        <f>CONCATENATE("insert into books (title, author ,quantity_in_stock , global_discount, price) values (","""",A20,""",""",B20,""",","",C20,",",D20,",",E22,")",";")</f>
        <v>insert into books (title, author ,quantity_in_stock , global_discount, price) values ("Starting The Angels","Jayson Pineda",34,true,43);</v>
      </c>
    </row>
    <row r="21" spans="1:17">
      <c r="A21" t="s">
        <v>94</v>
      </c>
      <c r="B21" s="23" t="s">
        <v>95</v>
      </c>
      <c r="C21">
        <v>1</v>
      </c>
      <c r="D21" t="s">
        <v>52</v>
      </c>
      <c r="E21">
        <v>6</v>
      </c>
      <c r="I21" s="24" t="str">
        <f>CONCATENATE("insert into books (title, author ,quantity_in_stock , global_discount, price) values (","""",A21,""",""",B21,""",","",C21,",",D21,",",E23,")",";")</f>
        <v>insert into books (title, author ,quantity_in_stock , global_discount, price) values ("Rescue In The Darkness","Denisse Kramer",1,false,56);</v>
      </c>
    </row>
    <row r="22" spans="1:17">
      <c r="A22" t="s">
        <v>96</v>
      </c>
      <c r="B22" s="23" t="s">
        <v>97</v>
      </c>
      <c r="C22">
        <v>2</v>
      </c>
      <c r="D22" t="s">
        <v>56</v>
      </c>
      <c r="E22">
        <v>43</v>
      </c>
      <c r="I22" s="24" t="str">
        <f>CONCATENATE("insert into books (title, author ,quantity_in_stock , global_discount, price) values (","""",A22,""",""",B22,""",","",C22,",",D22,",",E24,")",";")</f>
        <v>insert into books (title, author ,quantity_in_stock , global_discount, price) values ("Mouse Of The Land","Kennedy Obrien",2,true,49);</v>
      </c>
    </row>
    <row r="23" spans="1:17">
      <c r="A23" t="s">
        <v>98</v>
      </c>
      <c r="B23" s="23" t="s">
        <v>99</v>
      </c>
      <c r="C23">
        <v>3</v>
      </c>
      <c r="D23" t="s">
        <v>52</v>
      </c>
      <c r="E23">
        <v>56</v>
      </c>
      <c r="I23" s="24" t="str">
        <f>CONCATENATE("insert into books (title, author ,quantity_in_stock , global_discount, price) values (","""",A23,""",""",B23,""",","",C23,",",D23,",",E25,")",";")</f>
        <v>insert into books (title, author ,quantity_in_stock , global_discount, price) values ("Army Of The Broken Banner","Jamie Lutz",3,false,28);</v>
      </c>
    </row>
    <row r="24" spans="1:17">
      <c r="A24" t="s">
        <v>100</v>
      </c>
      <c r="B24" s="23" t="s">
        <v>101</v>
      </c>
      <c r="C24">
        <v>4</v>
      </c>
      <c r="D24" t="s">
        <v>56</v>
      </c>
      <c r="E24">
        <v>49</v>
      </c>
      <c r="I24" s="24" t="str">
        <f>CONCATENATE("insert into books (title, author ,quantity_in_stock , global_discount, price) values (","""",A24,""",""",B24,""",","",C24,",",D24,",",E26,")",";")</f>
        <v>insert into books (title, author ,quantity_in_stock , global_discount, price) values ("Blacksmiths Of Nature","Tyrone Molina",4,true,24);</v>
      </c>
    </row>
    <row r="25" spans="1:17">
      <c r="A25" t="s">
        <v>102</v>
      </c>
      <c r="B25" s="23" t="s">
        <v>103</v>
      </c>
      <c r="C25">
        <v>5</v>
      </c>
      <c r="D25" t="s">
        <v>52</v>
      </c>
      <c r="E25">
        <v>28</v>
      </c>
      <c r="I25" s="24" t="str">
        <f>CONCATENATE("insert into books (title, author ,quantity_in_stock , global_discount, price) values (","""",A25,""",""",B25,""",","",C25,",",D25,",",E27,")",";")</f>
        <v>insert into books (title, author ,quantity_in_stock , global_discount, price) values ("Officers With Vigor","Bernard Calderon",5,false,53);</v>
      </c>
    </row>
    <row r="26" spans="1:17">
      <c r="A26" t="s">
        <v>104</v>
      </c>
      <c r="B26" s="23" t="s">
        <v>105</v>
      </c>
      <c r="C26">
        <v>6</v>
      </c>
      <c r="D26" t="s">
        <v>56</v>
      </c>
      <c r="E26">
        <v>24</v>
      </c>
      <c r="I26" s="24" t="str">
        <f>CONCATENATE("insert into books (title, author ,quantity_in_stock , global_discount, price) values (","""",A26,""",""",B26,""",","",C26,",",D26,",",E28,")",";")</f>
        <v>insert into books (title, author ,quantity_in_stock , global_discount, price) values ("Mages And Dwarves","Yareli Berger",6,true,88);</v>
      </c>
    </row>
    <row r="27" spans="1:17">
      <c r="A27" t="s">
        <v>106</v>
      </c>
      <c r="B27" s="23" t="s">
        <v>107</v>
      </c>
      <c r="C27">
        <v>7</v>
      </c>
      <c r="D27" t="s">
        <v>52</v>
      </c>
      <c r="E27">
        <v>53</v>
      </c>
      <c r="I27" s="24" t="str">
        <f>CONCATENATE("insert into books (title, author ,quantity_in_stock , global_discount, price) values (","""",A27,""",""",B27,""",","",C27,",",D27,",",E29,")",";")</f>
        <v>insert into books (title, author ,quantity_in_stock , global_discount, price) values ("Turtles And Trolls","Kirsten Montoya",7,false,85);</v>
      </c>
    </row>
    <row r="28" spans="1:17">
      <c r="A28" t="s">
        <v>108</v>
      </c>
      <c r="B28" s="23" t="s">
        <v>109</v>
      </c>
      <c r="C28">
        <v>8</v>
      </c>
      <c r="D28" t="s">
        <v>56</v>
      </c>
      <c r="E28">
        <v>88</v>
      </c>
      <c r="I28" s="24" t="str">
        <f>CONCATENATE("insert into books (title, author ,quantity_in_stock , global_discount, price) values (","""",A28,""",""",B28,""",","",C28,",",D28,",",E30,")",";")</f>
        <v>insert into books (title, author ,quantity_in_stock , global_discount, price) values ("Source Without A Home","Sidney Arias",8,true,8);</v>
      </c>
    </row>
    <row r="29" spans="1:17">
      <c r="A29" t="s">
        <v>110</v>
      </c>
      <c r="B29" s="23" t="s">
        <v>111</v>
      </c>
      <c r="C29">
        <v>9</v>
      </c>
      <c r="D29" t="s">
        <v>52</v>
      </c>
      <c r="E29">
        <v>85</v>
      </c>
      <c r="I29" s="24" t="str">
        <f>CONCATENATE("insert into books (title, author ,quantity_in_stock , global_discount, price) values (","""",A29,""",""",B29,""",","",C29,",",D29,",",E31,")",";")</f>
        <v>insert into books (title, author ,quantity_in_stock , global_discount, price) values ("Throne Of Shadows","Guadalupe Meadows",9,false,68);</v>
      </c>
    </row>
    <row r="30" spans="1:17">
      <c r="A30" t="s">
        <v>112</v>
      </c>
      <c r="B30" s="23" t="s">
        <v>113</v>
      </c>
      <c r="C30">
        <v>10</v>
      </c>
      <c r="D30" t="s">
        <v>56</v>
      </c>
      <c r="E30">
        <v>8</v>
      </c>
      <c r="I30" s="24" t="str">
        <f>CONCATENATE("insert into books (title, author ,quantity_in_stock , global_discount, price) values (","""",A30,""",""",B30,""",","",C30,",",D30,",",E30,")",";")</f>
        <v>insert into books (title, author ,quantity_in_stock , global_discount, price) values ("Travel To The Ocean","Edwin Woodard",10,true,8);</v>
      </c>
    </row>
    <row r="31" spans="1:17">
      <c r="A31" t="s">
        <v>114</v>
      </c>
      <c r="B31" s="23" t="s">
        <v>115</v>
      </c>
      <c r="C31">
        <v>11</v>
      </c>
      <c r="D31" t="s">
        <v>52</v>
      </c>
      <c r="E31">
        <v>68</v>
      </c>
      <c r="I31" s="24" t="str">
        <f>CONCATENATE("insert into books (title, author ,quantity_in_stock , global_discount, price) values (","""",A31,""",""",B31,""",","",C31,",",D31,",",E31,")",";")</f>
        <v>insert into books (title, author ,quantity_in_stock , global_discount, price) values ("Screams In The Beginning","Immanuel Ritter",11,false,68);</v>
      </c>
    </row>
    <row r="32" spans="1:17">
      <c r="E32" s="25"/>
      <c r="Q32" s="24"/>
    </row>
    <row r="33" spans="5:5">
      <c r="E33" s="25"/>
    </row>
    <row r="34" spans="5:5">
      <c r="E34" s="25"/>
    </row>
    <row r="35" spans="5:5">
      <c r="E35" s="25"/>
    </row>
    <row r="36" spans="5:5">
      <c r="E36" s="25"/>
    </row>
    <row r="37" spans="5:5">
      <c r="E37" s="25"/>
    </row>
    <row r="38" spans="5:5">
      <c r="E38" s="25"/>
    </row>
    <row r="39" spans="5:5">
      <c r="E39" s="25"/>
    </row>
    <row r="40" spans="5:5">
      <c r="E40" s="25"/>
    </row>
    <row r="41" spans="5:5">
      <c r="E41" s="25"/>
    </row>
    <row r="42" spans="5:5">
      <c r="E42" s="25"/>
    </row>
    <row r="43" spans="5:5">
      <c r="E43" s="25"/>
    </row>
    <row r="44" spans="5:5">
      <c r="E44" s="25"/>
    </row>
    <row r="45" spans="5:5">
      <c r="E45" s="25"/>
    </row>
    <row r="46" spans="5:5">
      <c r="E46" s="25"/>
    </row>
    <row r="47" spans="5:5">
      <c r="E47" s="25"/>
    </row>
    <row r="48" spans="5:5">
      <c r="E48" s="25"/>
    </row>
    <row r="49" spans="5:5">
      <c r="E49" s="25"/>
    </row>
    <row r="50" spans="5:5">
      <c r="E50" s="25"/>
    </row>
    <row r="51" spans="5:5">
      <c r="E51" s="25"/>
    </row>
    <row r="52" spans="5:5">
      <c r="E52" s="25"/>
    </row>
    <row r="53" spans="5:5">
      <c r="E53" s="25"/>
    </row>
    <row r="54" spans="5:5">
      <c r="E54" s="25"/>
    </row>
    <row r="55" spans="5:5">
      <c r="E55" s="25"/>
    </row>
    <row r="56" spans="5:5">
      <c r="E56" s="25"/>
    </row>
    <row r="57" spans="5:5">
      <c r="E57" s="25"/>
    </row>
    <row r="58" spans="5:5">
      <c r="E58" s="25"/>
    </row>
    <row r="59" spans="5:5">
      <c r="E59" s="25"/>
    </row>
    <row r="60" spans="5:5">
      <c r="E60" s="25"/>
    </row>
    <row r="61" spans="5:5">
      <c r="E61" s="25"/>
    </row>
    <row r="62" spans="5:5">
      <c r="E62" s="25"/>
    </row>
    <row r="63" spans="5:5">
      <c r="E63" s="25"/>
    </row>
    <row r="64" spans="5:5">
      <c r="E64" s="25"/>
    </row>
    <row r="65" spans="5:5">
      <c r="E65" s="25"/>
    </row>
    <row r="66" spans="5:5">
      <c r="E66" s="25"/>
    </row>
    <row r="67" spans="5:5">
      <c r="E67" s="25"/>
    </row>
    <row r="68" spans="5:5">
      <c r="E68" s="25"/>
    </row>
    <row r="69" spans="5:5">
      <c r="E69" s="25"/>
    </row>
    <row r="70" spans="5:5">
      <c r="E70" s="25"/>
    </row>
    <row r="71" spans="5:5">
      <c r="E71" s="25"/>
    </row>
    <row r="72" spans="5:5">
      <c r="E72" s="25"/>
    </row>
    <row r="73" spans="5:5">
      <c r="E73" s="25"/>
    </row>
    <row r="74" spans="5:5">
      <c r="E74" s="25"/>
    </row>
    <row r="75" spans="5:5">
      <c r="E75" s="25"/>
    </row>
    <row r="76" spans="5:5">
      <c r="E76" s="25"/>
    </row>
    <row r="77" spans="5:5">
      <c r="E77" s="25"/>
    </row>
    <row r="78" spans="5:5">
      <c r="E78" s="25"/>
    </row>
    <row r="79" spans="5:5">
      <c r="E79" s="25"/>
    </row>
    <row r="80" spans="5:5">
      <c r="E80" s="25"/>
    </row>
    <row r="81" spans="5:5">
      <c r="E81" s="25"/>
    </row>
    <row r="82" spans="5:5">
      <c r="E82" s="25"/>
    </row>
    <row r="83" spans="5:5">
      <c r="E83" s="25"/>
    </row>
    <row r="84" spans="5:5">
      <c r="E84" s="25"/>
    </row>
    <row r="85" spans="5:5">
      <c r="E85" s="25"/>
    </row>
    <row r="86" spans="5:5">
      <c r="E86" s="25"/>
    </row>
    <row r="87" spans="5:5">
      <c r="E87" s="25"/>
    </row>
    <row r="88" spans="5:5">
      <c r="E88" s="25"/>
    </row>
    <row r="89" spans="5:5">
      <c r="E89" s="25"/>
    </row>
    <row r="90" spans="5:5">
      <c r="E90" s="25"/>
    </row>
    <row r="91" spans="5:5">
      <c r="E91" s="25"/>
    </row>
    <row r="92" spans="5:5">
      <c r="E92" s="25"/>
    </row>
    <row r="93" spans="5:5">
      <c r="E93" s="25"/>
    </row>
    <row r="94" spans="5:5">
      <c r="E94" s="25"/>
    </row>
    <row r="95" spans="5:5">
      <c r="E95" s="25"/>
    </row>
    <row r="96" spans="5:5">
      <c r="E96" s="25"/>
    </row>
    <row r="97" spans="5:5">
      <c r="E97" s="25"/>
    </row>
    <row r="98" spans="5:5">
      <c r="E98" s="25"/>
    </row>
    <row r="99" spans="5:5">
      <c r="E99" s="25"/>
    </row>
    <row r="100" spans="5:5">
      <c r="E100" s="25"/>
    </row>
    <row r="156" spans="17:17">
      <c r="Q156" s="24" t="e">
        <f>CONCATENATE(F3,A3,"""",",","","""",B3,"""",",",C3,#REF!,D3,#REF!,E3,N3)</f>
        <v>#REF!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32"/>
  <sheetViews>
    <sheetView topLeftCell="A10" workbookViewId="0">
      <selection activeCell="J3" sqref="J3:J32"/>
    </sheetView>
  </sheetViews>
  <sheetFormatPr defaultRowHeight="14.25"/>
  <cols>
    <col min="1" max="1" width="9.625" bestFit="1" customWidth="1"/>
    <col min="2" max="2" width="9.25" bestFit="1" customWidth="1"/>
    <col min="3" max="3" width="10.875" bestFit="1" customWidth="1"/>
    <col min="10" max="10" width="81.25" bestFit="1" customWidth="1"/>
  </cols>
  <sheetData>
    <row r="1" spans="1:10" ht="15" thickBot="1">
      <c r="A1" s="15" t="s">
        <v>3</v>
      </c>
      <c r="B1" s="15"/>
      <c r="C1" s="15"/>
      <c r="J1" s="41" t="str">
        <f>CONCATENATE("create table ",A1,"(",A2," ","INT unsigned primary key",",",B2," ","varchar(32)",",",C2," varchar(10)",")",";")</f>
        <v>create table supplier(supplier_id INT unsigned primary key,name varchar(32),phone varchar(10));</v>
      </c>
    </row>
    <row r="2" spans="1:10" ht="15" thickBot="1">
      <c r="A2" s="11" t="s">
        <v>40</v>
      </c>
      <c r="B2" s="6" t="s">
        <v>31</v>
      </c>
      <c r="C2" s="6" t="s">
        <v>32</v>
      </c>
      <c r="J2" s="22"/>
    </row>
    <row r="3" spans="1:10">
      <c r="A3" s="34">
        <v>61</v>
      </c>
      <c r="B3" s="31" t="s">
        <v>246</v>
      </c>
      <c r="C3" s="36" t="s">
        <v>117</v>
      </c>
      <c r="J3" s="24" t="str">
        <f>CONCATENATE("insert into supplier (supplier_id,name,phone) values (",A3,",","""",B3,"""",D3,",",E3,"""",C3,"""",")",";")</f>
        <v>insert into supplier (supplier_id,name,phone) values (61,"Hector","0523745645");</v>
      </c>
    </row>
    <row r="4" spans="1:10">
      <c r="A4" s="34">
        <v>62</v>
      </c>
      <c r="B4" s="31" t="s">
        <v>247</v>
      </c>
      <c r="C4" s="36" t="s">
        <v>118</v>
      </c>
      <c r="J4" s="24" t="str">
        <f t="shared" ref="J4:J32" si="0">CONCATENATE("insert into supplier (supplier_id,name,phone) values (",A4,",","""",B4,"""",D4,",",E4,"""",C4,"""",")",";")</f>
        <v>insert into supplier (supplier_id,name,phone) values (62,"Tiffani","0523745646");</v>
      </c>
    </row>
    <row r="5" spans="1:10">
      <c r="A5" s="34">
        <v>63</v>
      </c>
      <c r="B5" s="31" t="s">
        <v>248</v>
      </c>
      <c r="C5" s="36" t="s">
        <v>119</v>
      </c>
      <c r="J5" s="24" t="str">
        <f t="shared" si="0"/>
        <v>insert into supplier (supplier_id,name,phone) values (63,"Hilde","0523745647");</v>
      </c>
    </row>
    <row r="6" spans="1:10">
      <c r="A6" s="34">
        <v>64</v>
      </c>
      <c r="B6" s="31" t="s">
        <v>249</v>
      </c>
      <c r="C6" s="36" t="s">
        <v>120</v>
      </c>
      <c r="J6" s="24" t="str">
        <f t="shared" si="0"/>
        <v>insert into supplier (supplier_id,name,phone) values (64,"Wendi","0523745648");</v>
      </c>
    </row>
    <row r="7" spans="1:10">
      <c r="A7" s="34">
        <v>65</v>
      </c>
      <c r="B7" s="31" t="s">
        <v>250</v>
      </c>
      <c r="C7" s="36" t="s">
        <v>121</v>
      </c>
      <c r="J7" s="24" t="str">
        <f t="shared" si="0"/>
        <v>insert into supplier (supplier_id,name,phone) values (65,"Sarita","0523745649");</v>
      </c>
    </row>
    <row r="8" spans="1:10">
      <c r="A8" s="34">
        <v>66</v>
      </c>
      <c r="B8" s="31" t="s">
        <v>251</v>
      </c>
      <c r="C8" s="36" t="s">
        <v>122</v>
      </c>
      <c r="J8" s="24" t="str">
        <f t="shared" si="0"/>
        <v>insert into supplier (supplier_id,name,phone) values (66,"Erma","0523745650");</v>
      </c>
    </row>
    <row r="9" spans="1:10">
      <c r="A9" s="34">
        <v>67</v>
      </c>
      <c r="B9" s="31" t="s">
        <v>252</v>
      </c>
      <c r="C9" s="36" t="s">
        <v>123</v>
      </c>
      <c r="J9" s="24" t="str">
        <f t="shared" si="0"/>
        <v>insert into supplier (supplier_id,name,phone) values (67,"Tyron","0523745651");</v>
      </c>
    </row>
    <row r="10" spans="1:10">
      <c r="A10" s="34">
        <v>68</v>
      </c>
      <c r="B10" s="31" t="s">
        <v>253</v>
      </c>
      <c r="C10" s="36" t="s">
        <v>124</v>
      </c>
      <c r="J10" s="24" t="str">
        <f t="shared" si="0"/>
        <v>insert into supplier (supplier_id,name,phone) values (68,"Hue","0523745652");</v>
      </c>
    </row>
    <row r="11" spans="1:10">
      <c r="A11" s="34">
        <v>69</v>
      </c>
      <c r="B11" s="31" t="s">
        <v>254</v>
      </c>
      <c r="C11" s="36" t="s">
        <v>125</v>
      </c>
      <c r="J11" s="24" t="str">
        <f t="shared" si="0"/>
        <v>insert into supplier (supplier_id,name,phone) values (69,"Marita","0523745653");</v>
      </c>
    </row>
    <row r="12" spans="1:10">
      <c r="A12" s="34">
        <v>70</v>
      </c>
      <c r="B12" s="31" t="s">
        <v>255</v>
      </c>
      <c r="C12" s="36" t="s">
        <v>126</v>
      </c>
      <c r="J12" s="24" t="str">
        <f t="shared" si="0"/>
        <v>insert into supplier (supplier_id,name,phone) values (70,"Bonny","0523745654");</v>
      </c>
    </row>
    <row r="13" spans="1:10">
      <c r="A13" s="34">
        <v>71</v>
      </c>
      <c r="B13" s="31" t="s">
        <v>256</v>
      </c>
      <c r="C13" s="36" t="s">
        <v>127</v>
      </c>
      <c r="J13" s="24" t="str">
        <f t="shared" si="0"/>
        <v>insert into supplier (supplier_id,name,phone) values (71,"Angle","0523745655");</v>
      </c>
    </row>
    <row r="14" spans="1:10">
      <c r="A14" s="34">
        <v>72</v>
      </c>
      <c r="B14" s="31" t="s">
        <v>257</v>
      </c>
      <c r="C14" s="36" t="s">
        <v>128</v>
      </c>
      <c r="J14" s="24" t="str">
        <f t="shared" si="0"/>
        <v>insert into supplier (supplier_id,name,phone) values (72,"Samantha","0523745656");</v>
      </c>
    </row>
    <row r="15" spans="1:10">
      <c r="A15" s="34">
        <v>73</v>
      </c>
      <c r="B15" s="31" t="s">
        <v>258</v>
      </c>
      <c r="C15" s="36" t="s">
        <v>129</v>
      </c>
      <c r="J15" s="24" t="str">
        <f t="shared" si="0"/>
        <v>insert into supplier (supplier_id,name,phone) values (73,"Adrian","0523745657");</v>
      </c>
    </row>
    <row r="16" spans="1:10">
      <c r="A16" s="34">
        <v>74</v>
      </c>
      <c r="B16" s="31" t="s">
        <v>259</v>
      </c>
      <c r="C16" s="36" t="s">
        <v>130</v>
      </c>
      <c r="J16" s="24" t="str">
        <f t="shared" si="0"/>
        <v>insert into supplier (supplier_id,name,phone) values (74,"Lakendra","0523745658");</v>
      </c>
    </row>
    <row r="17" spans="1:10">
      <c r="A17" s="34">
        <v>75</v>
      </c>
      <c r="B17" s="31" t="s">
        <v>260</v>
      </c>
      <c r="C17" s="36" t="s">
        <v>131</v>
      </c>
      <c r="J17" s="24" t="str">
        <f t="shared" si="0"/>
        <v>insert into supplier (supplier_id,name,phone) values (75,"Tenesha","0523745659");</v>
      </c>
    </row>
    <row r="18" spans="1:10">
      <c r="A18" s="34">
        <v>76</v>
      </c>
      <c r="B18" s="31" t="s">
        <v>261</v>
      </c>
      <c r="C18" s="36" t="s">
        <v>132</v>
      </c>
      <c r="J18" s="24" t="str">
        <f t="shared" si="0"/>
        <v>insert into supplier (supplier_id,name,phone) values (76,"Hyacinth","0523745660");</v>
      </c>
    </row>
    <row r="19" spans="1:10">
      <c r="A19" s="34">
        <v>77</v>
      </c>
      <c r="B19" s="31" t="s">
        <v>262</v>
      </c>
      <c r="C19" s="36" t="s">
        <v>133</v>
      </c>
      <c r="J19" s="24" t="str">
        <f t="shared" si="0"/>
        <v>insert into supplier (supplier_id,name,phone) values (77,"Matthew","0523745661");</v>
      </c>
    </row>
    <row r="20" spans="1:10">
      <c r="A20" s="34">
        <v>78</v>
      </c>
      <c r="B20" s="31" t="s">
        <v>263</v>
      </c>
      <c r="C20" s="36" t="s">
        <v>134</v>
      </c>
      <c r="J20" s="24" t="str">
        <f t="shared" si="0"/>
        <v>insert into supplier (supplier_id,name,phone) values (78,"Ivonne","0523745662");</v>
      </c>
    </row>
    <row r="21" spans="1:10">
      <c r="A21" s="34">
        <v>79</v>
      </c>
      <c r="B21" s="37" t="s">
        <v>264</v>
      </c>
      <c r="C21" s="36" t="s">
        <v>135</v>
      </c>
      <c r="J21" s="24" t="str">
        <f t="shared" si="0"/>
        <v>insert into supplier (supplier_id,name,phone) values (79,"Tatiana","0523745663");</v>
      </c>
    </row>
    <row r="22" spans="1:10">
      <c r="A22" s="34">
        <v>80</v>
      </c>
      <c r="B22" s="37" t="s">
        <v>265</v>
      </c>
      <c r="C22" s="36" t="s">
        <v>136</v>
      </c>
      <c r="J22" s="24" t="str">
        <f t="shared" si="0"/>
        <v>insert into supplier (supplier_id,name,phone) values (80,"Darren","0523745664");</v>
      </c>
    </row>
    <row r="23" spans="1:10">
      <c r="A23" s="34">
        <v>81</v>
      </c>
      <c r="B23" s="37" t="s">
        <v>266</v>
      </c>
      <c r="C23" s="36" t="s">
        <v>137</v>
      </c>
      <c r="J23" s="24" t="str">
        <f t="shared" si="0"/>
        <v>insert into supplier (supplier_id,name,phone) values (81,"Emmitt","0523745665");</v>
      </c>
    </row>
    <row r="24" spans="1:10">
      <c r="A24" s="34">
        <v>82</v>
      </c>
      <c r="B24" s="37" t="s">
        <v>267</v>
      </c>
      <c r="C24" s="36" t="s">
        <v>138</v>
      </c>
      <c r="J24" s="24" t="str">
        <f t="shared" si="0"/>
        <v>insert into supplier (supplier_id,name,phone) values (82,"Monroe","0523745666");</v>
      </c>
    </row>
    <row r="25" spans="1:10">
      <c r="A25" s="34">
        <v>83</v>
      </c>
      <c r="B25" s="37" t="s">
        <v>268</v>
      </c>
      <c r="C25" s="36" t="s">
        <v>139</v>
      </c>
      <c r="J25" s="24" t="str">
        <f t="shared" si="0"/>
        <v>insert into supplier (supplier_id,name,phone) values (83,"Matha","0523745667");</v>
      </c>
    </row>
    <row r="26" spans="1:10">
      <c r="A26" s="34">
        <v>84</v>
      </c>
      <c r="B26" s="37" t="s">
        <v>269</v>
      </c>
      <c r="C26" s="36" t="s">
        <v>140</v>
      </c>
      <c r="J26" s="24" t="str">
        <f t="shared" si="0"/>
        <v>insert into supplier (supplier_id,name,phone) values (84,"Athena","0523745668");</v>
      </c>
    </row>
    <row r="27" spans="1:10">
      <c r="A27" s="34">
        <v>85</v>
      </c>
      <c r="B27" s="37" t="s">
        <v>270</v>
      </c>
      <c r="C27" s="36" t="s">
        <v>141</v>
      </c>
      <c r="J27" s="24" t="str">
        <f t="shared" si="0"/>
        <v>insert into supplier (supplier_id,name,phone) values (85,"Dione","0523745669");</v>
      </c>
    </row>
    <row r="28" spans="1:10">
      <c r="A28" s="34">
        <v>86</v>
      </c>
      <c r="B28" s="37" t="s">
        <v>271</v>
      </c>
      <c r="C28" s="36" t="s">
        <v>142</v>
      </c>
      <c r="J28" s="24" t="str">
        <f t="shared" si="0"/>
        <v>insert into supplier (supplier_id,name,phone) values (86,"Talisha","0523745670");</v>
      </c>
    </row>
    <row r="29" spans="1:10">
      <c r="A29" s="34">
        <v>87</v>
      </c>
      <c r="B29" s="37" t="s">
        <v>272</v>
      </c>
      <c r="C29" s="36" t="s">
        <v>143</v>
      </c>
      <c r="J29" s="24" t="str">
        <f t="shared" si="0"/>
        <v>insert into supplier (supplier_id,name,phone) values (87,"Isaiah","0523745671");</v>
      </c>
    </row>
    <row r="30" spans="1:10">
      <c r="A30" s="34">
        <v>88</v>
      </c>
      <c r="B30" s="37" t="s">
        <v>273</v>
      </c>
      <c r="C30" s="36" t="s">
        <v>144</v>
      </c>
      <c r="J30" s="24" t="str">
        <f t="shared" si="0"/>
        <v>insert into supplier (supplier_id,name,phone) values (88,"See","0523745672");</v>
      </c>
    </row>
    <row r="31" spans="1:10">
      <c r="A31" s="34">
        <v>89</v>
      </c>
      <c r="B31" s="37" t="s">
        <v>274</v>
      </c>
      <c r="C31" s="36" t="s">
        <v>145</v>
      </c>
      <c r="J31" s="24" t="str">
        <f t="shared" si="0"/>
        <v>insert into supplier (supplier_id,name,phone) values (89,"Melani","0523745673");</v>
      </c>
    </row>
    <row r="32" spans="1:10">
      <c r="A32" s="34">
        <v>90</v>
      </c>
      <c r="B32" s="37" t="s">
        <v>275</v>
      </c>
      <c r="C32" s="36" t="s">
        <v>146</v>
      </c>
      <c r="J32" s="24" t="str">
        <f t="shared" si="0"/>
        <v>insert into supplier (supplier_id,name,phone) values (90,"Lisha","0523745674");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32"/>
  <sheetViews>
    <sheetView topLeftCell="A31" workbookViewId="0">
      <selection activeCell="I3" sqref="I3:I32"/>
    </sheetView>
  </sheetViews>
  <sheetFormatPr defaultRowHeight="14.25"/>
  <cols>
    <col min="1" max="1" width="11" bestFit="1" customWidth="1"/>
    <col min="2" max="2" width="9.5" bestFit="1" customWidth="1"/>
    <col min="3" max="3" width="8.625" bestFit="1" customWidth="1"/>
    <col min="4" max="4" width="10.875" bestFit="1" customWidth="1"/>
    <col min="5" max="5" width="8" bestFit="1" customWidth="1"/>
    <col min="9" max="9" width="122.375" bestFit="1" customWidth="1"/>
  </cols>
  <sheetData>
    <row r="1" spans="1:9" ht="15" thickBot="1">
      <c r="A1" s="49" t="s">
        <v>445</v>
      </c>
      <c r="B1" s="15"/>
      <c r="C1" s="15"/>
      <c r="D1" s="15"/>
      <c r="E1" s="15"/>
      <c r="I1" s="41" t="str">
        <f>CONCATENATE("create table ",A1,"(",A2," ","INT unsigned primary key",",",B2," ","varchar(32)",",",C2," ", "varchar(32)",",",D2," ","varchar(10)",",",E2," ","BOOLEAN",")",";")</f>
        <v>create table customers(customer_id INT unsigned primary key,Fname varchar(32),Lname varchar(32),phone_no varchar(10),is_entitle BOOLEAN);</v>
      </c>
    </row>
    <row r="2" spans="1:9" ht="15" thickBot="1">
      <c r="A2" s="14" t="s">
        <v>13</v>
      </c>
      <c r="B2" s="4" t="s">
        <v>6</v>
      </c>
      <c r="C2" s="6" t="s">
        <v>34</v>
      </c>
      <c r="D2" s="3" t="s">
        <v>7</v>
      </c>
      <c r="E2" s="12" t="s">
        <v>38</v>
      </c>
      <c r="I2" s="22"/>
    </row>
    <row r="3" spans="1:9">
      <c r="A3" s="28">
        <v>100</v>
      </c>
      <c r="B3" s="31" t="s">
        <v>276</v>
      </c>
      <c r="C3" s="52" t="s">
        <v>306</v>
      </c>
      <c r="D3" s="36" t="s">
        <v>177</v>
      </c>
      <c r="E3" s="30" t="b">
        <v>0</v>
      </c>
      <c r="I3" s="24" t="str">
        <f>CONCATENATE("insert into customers (customer_id,Fname,Lname,phone_no,is_entitle) values (",A3,",","""",B3,"""",",","""",C3,"""",",",,"""",D3,"""",",",E3,")",";")</f>
        <v>insert into customers (customer_id,Fname,Lname,phone_no,is_entitle) values (100,"Lourdes","Donna","0534764356",FALSE);</v>
      </c>
    </row>
    <row r="4" spans="1:9">
      <c r="A4" s="28">
        <v>101</v>
      </c>
      <c r="B4" s="1" t="s">
        <v>277</v>
      </c>
      <c r="C4" s="33" t="s">
        <v>307</v>
      </c>
      <c r="D4" s="36" t="s">
        <v>178</v>
      </c>
      <c r="E4" s="30" t="b">
        <v>0</v>
      </c>
      <c r="I4" s="24" t="str">
        <f>CONCATENATE("insert into customers (customer_id,Fname,Lname,phone_no,is_entitle) values (",A4,",","""",B4,"""",",","""",C4,"""",",",,"""",D4,"""",",",E4,")",";")</f>
        <v>insert into customers (customer_id,Fname,Lname,phone_no,is_entitle) values (101,"Roseann","Nia","0534764357",FALSE);</v>
      </c>
    </row>
    <row r="5" spans="1:9">
      <c r="A5" s="28">
        <v>102</v>
      </c>
      <c r="B5" s="1" t="s">
        <v>278</v>
      </c>
      <c r="C5" s="33" t="s">
        <v>308</v>
      </c>
      <c r="D5" s="36" t="s">
        <v>179</v>
      </c>
      <c r="E5" s="30" t="b">
        <v>0</v>
      </c>
      <c r="I5" s="24" t="str">
        <f>CONCATENATE("insert into customers (customer_id,Fname,Lname,phone_no,is_entitle) values (",A5,",","""",B5,"""",",","""",C5,"""",",",,"""",D5,"""",",",E5,")",";")</f>
        <v>insert into customers (customer_id,Fname,Lname,phone_no,is_entitle) values (102,"Elijah","Kristle","0534764358",FALSE);</v>
      </c>
    </row>
    <row r="6" spans="1:9">
      <c r="A6" s="28">
        <v>103</v>
      </c>
      <c r="B6" s="1" t="s">
        <v>279</v>
      </c>
      <c r="C6" s="33" t="s">
        <v>309</v>
      </c>
      <c r="D6" s="36" t="s">
        <v>180</v>
      </c>
      <c r="E6" s="30" t="b">
        <v>1</v>
      </c>
      <c r="I6" s="24" t="str">
        <f>CONCATENATE("insert into customers (customer_id,Fname,Lname,phone_no,is_entitle) values (",A6,",","""",B6,"""",",","""",C6,"""",",",,"""",D6,"""",",",E6,")",";")</f>
        <v>insert into customers (customer_id,Fname,Lname,phone_no,is_entitle) values (103,"Cecilia","Sherrie","0534764359",TRUE);</v>
      </c>
    </row>
    <row r="7" spans="1:9">
      <c r="A7" s="28">
        <v>104</v>
      </c>
      <c r="B7" s="1" t="s">
        <v>280</v>
      </c>
      <c r="C7" s="33" t="s">
        <v>310</v>
      </c>
      <c r="D7" s="36" t="s">
        <v>181</v>
      </c>
      <c r="E7" s="30" t="b">
        <v>0</v>
      </c>
      <c r="I7" s="24" t="str">
        <f t="shared" ref="I7:I32" si="0">CONCATENATE("insert into customers (customer_id,Fname,Lname,phone_no,is_entitle) values (",A7,",","""",B7,"""",",","""",C7,"""",",",,"""",D7,"""",",",E7,")",";")</f>
        <v>insert into customers (customer_id,Fname,Lname,phone_no,is_entitle) values (104,"Genia","Danita","0534764360",FALSE);</v>
      </c>
    </row>
    <row r="8" spans="1:9">
      <c r="A8" s="28">
        <v>105</v>
      </c>
      <c r="B8" s="1" t="s">
        <v>281</v>
      </c>
      <c r="C8" s="33" t="s">
        <v>311</v>
      </c>
      <c r="D8" s="36" t="s">
        <v>182</v>
      </c>
      <c r="E8" s="30" t="b">
        <v>0</v>
      </c>
      <c r="I8" s="24" t="str">
        <f t="shared" si="0"/>
        <v>insert into customers (customer_id,Fname,Lname,phone_no,is_entitle) values (105,"Steven","Geraldine","0534764361",FALSE);</v>
      </c>
    </row>
    <row r="9" spans="1:9">
      <c r="A9" s="28">
        <v>106</v>
      </c>
      <c r="B9" s="1" t="s">
        <v>282</v>
      </c>
      <c r="C9" s="33" t="s">
        <v>312</v>
      </c>
      <c r="D9" s="36" t="s">
        <v>183</v>
      </c>
      <c r="E9" s="30" t="b">
        <v>0</v>
      </c>
      <c r="I9" s="24" t="str">
        <f t="shared" si="0"/>
        <v>insert into customers (customer_id,Fname,Lname,phone_no,is_entitle) values (106,"Tony","Jeanetta","0534764362",FALSE);</v>
      </c>
    </row>
    <row r="10" spans="1:9">
      <c r="A10" s="28">
        <v>107</v>
      </c>
      <c r="B10" s="1" t="s">
        <v>283</v>
      </c>
      <c r="C10" s="33" t="s">
        <v>313</v>
      </c>
      <c r="D10" s="36" t="s">
        <v>184</v>
      </c>
      <c r="E10" s="30" t="b">
        <v>0</v>
      </c>
      <c r="I10" s="24" t="str">
        <f t="shared" si="0"/>
        <v>insert into customers (customer_id,Fname,Lname,phone_no,is_entitle) values (107,"Geneva","Isabell","0534764363",FALSE);</v>
      </c>
    </row>
    <row r="11" spans="1:9">
      <c r="A11" s="28">
        <v>108</v>
      </c>
      <c r="B11" s="1" t="s">
        <v>284</v>
      </c>
      <c r="C11" s="33" t="s">
        <v>314</v>
      </c>
      <c r="D11" s="36" t="s">
        <v>185</v>
      </c>
      <c r="E11" s="30" t="b">
        <v>0</v>
      </c>
      <c r="I11" s="24" t="str">
        <f t="shared" si="0"/>
        <v>insert into customers (customer_id,Fname,Lname,phone_no,is_entitle) values (108,"Lashandra","Marisha","0534764364",FALSE);</v>
      </c>
    </row>
    <row r="12" spans="1:9">
      <c r="A12" s="28">
        <v>109</v>
      </c>
      <c r="B12" s="1" t="s">
        <v>285</v>
      </c>
      <c r="C12" s="33" t="s">
        <v>315</v>
      </c>
      <c r="D12" s="36" t="s">
        <v>186</v>
      </c>
      <c r="E12" s="30" t="b">
        <v>0</v>
      </c>
      <c r="I12" s="24" t="str">
        <f t="shared" si="0"/>
        <v>insert into customers (customer_id,Fname,Lname,phone_no,is_entitle) values (109,"Brittni","Mammie","0534764365",FALSE);</v>
      </c>
    </row>
    <row r="13" spans="1:9">
      <c r="A13" s="28">
        <v>110</v>
      </c>
      <c r="B13" s="1" t="s">
        <v>286</v>
      </c>
      <c r="C13" s="33" t="s">
        <v>316</v>
      </c>
      <c r="D13" s="36" t="s">
        <v>187</v>
      </c>
      <c r="E13" s="30" t="b">
        <v>0</v>
      </c>
      <c r="I13" s="24" t="str">
        <f t="shared" si="0"/>
        <v>insert into customers (customer_id,Fname,Lname,phone_no,is_entitle) values (110,"Chas","Tandy","0534764366",FALSE);</v>
      </c>
    </row>
    <row r="14" spans="1:9">
      <c r="A14" s="28">
        <v>111</v>
      </c>
      <c r="B14" s="1" t="s">
        <v>287</v>
      </c>
      <c r="C14" s="33" t="s">
        <v>317</v>
      </c>
      <c r="D14" s="36" t="s">
        <v>188</v>
      </c>
      <c r="E14" s="30" t="b">
        <v>0</v>
      </c>
      <c r="I14" s="24" t="str">
        <f t="shared" si="0"/>
        <v>insert into customers (customer_id,Fname,Lname,phone_no,is_entitle) values (111,"Rea","Cathryn","0534764367",FALSE);</v>
      </c>
    </row>
    <row r="15" spans="1:9">
      <c r="A15" s="28">
        <v>112</v>
      </c>
      <c r="B15" s="1" t="s">
        <v>288</v>
      </c>
      <c r="C15" s="33" t="s">
        <v>318</v>
      </c>
      <c r="D15" s="36" t="s">
        <v>189</v>
      </c>
      <c r="E15" s="30" t="b">
        <v>0</v>
      </c>
      <c r="I15" s="24" t="str">
        <f t="shared" si="0"/>
        <v>insert into customers (customer_id,Fname,Lname,phone_no,is_entitle) values (112,"Chasity","Bradley","0534764368",FALSE);</v>
      </c>
    </row>
    <row r="16" spans="1:9">
      <c r="A16" s="28">
        <v>113</v>
      </c>
      <c r="B16" s="1" t="s">
        <v>289</v>
      </c>
      <c r="C16" s="33" t="s">
        <v>319</v>
      </c>
      <c r="D16" s="36" t="s">
        <v>190</v>
      </c>
      <c r="E16" s="30" t="b">
        <v>1</v>
      </c>
      <c r="I16" s="24" t="str">
        <f t="shared" si="0"/>
        <v>insert into customers (customer_id,Fname,Lname,phone_no,is_entitle) values (113,"Shante","Lashawn","0534764369",TRUE);</v>
      </c>
    </row>
    <row r="17" spans="1:9">
      <c r="A17" s="28">
        <v>114</v>
      </c>
      <c r="B17" s="1" t="s">
        <v>290</v>
      </c>
      <c r="C17" s="33" t="s">
        <v>320</v>
      </c>
      <c r="D17" s="36" t="s">
        <v>191</v>
      </c>
      <c r="E17" s="30" t="b">
        <v>0</v>
      </c>
      <c r="I17" s="24" t="str">
        <f t="shared" si="0"/>
        <v>insert into customers (customer_id,Fname,Lname,phone_no,is_entitle) values (114,"Casandra","Jay","0534764370",FALSE);</v>
      </c>
    </row>
    <row r="18" spans="1:9">
      <c r="A18" s="28">
        <v>115</v>
      </c>
      <c r="B18" s="1" t="s">
        <v>291</v>
      </c>
      <c r="C18" s="33" t="s">
        <v>321</v>
      </c>
      <c r="D18" s="36" t="s">
        <v>192</v>
      </c>
      <c r="E18" s="30" t="b">
        <v>0</v>
      </c>
      <c r="I18" s="24" t="str">
        <f t="shared" si="0"/>
        <v>insert into customers (customer_id,Fname,Lname,phone_no,is_entitle) values (115,"Jamison","Shawnna","0534764371",FALSE);</v>
      </c>
    </row>
    <row r="19" spans="1:9">
      <c r="A19" s="28">
        <v>116</v>
      </c>
      <c r="B19" s="1" t="s">
        <v>292</v>
      </c>
      <c r="C19" s="33" t="s">
        <v>322</v>
      </c>
      <c r="D19" s="36" t="s">
        <v>193</v>
      </c>
      <c r="E19" s="30" t="b">
        <v>0</v>
      </c>
      <c r="I19" s="24" t="str">
        <f t="shared" si="0"/>
        <v>insert into customers (customer_id,Fname,Lname,phone_no,is_entitle) values (116,"Celia","Alesha","0534764372",FALSE);</v>
      </c>
    </row>
    <row r="20" spans="1:9">
      <c r="A20" s="28">
        <v>117</v>
      </c>
      <c r="B20" s="1" t="s">
        <v>293</v>
      </c>
      <c r="C20" s="33" t="s">
        <v>323</v>
      </c>
      <c r="D20" s="36" t="s">
        <v>194</v>
      </c>
      <c r="E20" s="30" t="b">
        <v>1</v>
      </c>
      <c r="I20" s="24" t="str">
        <f t="shared" si="0"/>
        <v>insert into customers (customer_id,Fname,Lname,phone_no,is_entitle) values (117,"Nyla","Marlena","0534764373",TRUE);</v>
      </c>
    </row>
    <row r="21" spans="1:9">
      <c r="A21" s="28">
        <v>118</v>
      </c>
      <c r="B21" s="2" t="s">
        <v>294</v>
      </c>
      <c r="C21" s="2" t="s">
        <v>324</v>
      </c>
      <c r="D21" s="36" t="s">
        <v>195</v>
      </c>
      <c r="E21" s="30" t="b">
        <v>0</v>
      </c>
      <c r="I21" s="24" t="str">
        <f t="shared" si="0"/>
        <v>insert into customers (customer_id,Fname,Lname,phone_no,is_entitle) values (118,"Hanh","Debbi","0534764374",FALSE);</v>
      </c>
    </row>
    <row r="22" spans="1:9">
      <c r="A22" s="28">
        <v>119</v>
      </c>
      <c r="B22" s="2" t="s">
        <v>295</v>
      </c>
      <c r="C22" s="2" t="s">
        <v>325</v>
      </c>
      <c r="D22" s="36" t="s">
        <v>196</v>
      </c>
      <c r="E22" s="30" t="b">
        <v>0</v>
      </c>
      <c r="I22" s="24" t="str">
        <f t="shared" si="0"/>
        <v>insert into customers (customer_id,Fname,Lname,phone_no,is_entitle) values (119,"Ayako","Bok","0534764375",FALSE);</v>
      </c>
    </row>
    <row r="23" spans="1:9">
      <c r="A23" s="28">
        <v>120</v>
      </c>
      <c r="B23" s="2" t="s">
        <v>296</v>
      </c>
      <c r="C23" s="2" t="s">
        <v>326</v>
      </c>
      <c r="D23" s="36" t="s">
        <v>197</v>
      </c>
      <c r="E23" s="30" t="b">
        <v>0</v>
      </c>
      <c r="I23" s="24" t="str">
        <f t="shared" si="0"/>
        <v>insert into customers (customer_id,Fname,Lname,phone_no,is_entitle) values (120,"Erinn","Zonia","0534764376",FALSE);</v>
      </c>
    </row>
    <row r="24" spans="1:9">
      <c r="A24" s="28">
        <v>121</v>
      </c>
      <c r="B24" s="2" t="s">
        <v>297</v>
      </c>
      <c r="C24" s="2" t="s">
        <v>327</v>
      </c>
      <c r="D24" s="36" t="s">
        <v>198</v>
      </c>
      <c r="E24" s="30" t="b">
        <v>0</v>
      </c>
      <c r="I24" s="24" t="str">
        <f t="shared" si="0"/>
        <v>insert into customers (customer_id,Fname,Lname,phone_no,is_entitle) values (121,"Jodie","Lecia","0534764377",FALSE);</v>
      </c>
    </row>
    <row r="25" spans="1:9">
      <c r="A25" s="28">
        <v>122</v>
      </c>
      <c r="B25" s="2" t="s">
        <v>298</v>
      </c>
      <c r="C25" s="2" t="s">
        <v>328</v>
      </c>
      <c r="D25" s="36" t="s">
        <v>199</v>
      </c>
      <c r="E25" s="30" t="b">
        <v>0</v>
      </c>
      <c r="I25" s="24" t="str">
        <f t="shared" si="0"/>
        <v>insert into customers (customer_id,Fname,Lname,phone_no,is_entitle) values (122,"Temika","Galen","0534764378",FALSE);</v>
      </c>
    </row>
    <row r="26" spans="1:9">
      <c r="A26" s="28">
        <v>123</v>
      </c>
      <c r="B26" s="2" t="s">
        <v>299</v>
      </c>
      <c r="C26" s="2" t="s">
        <v>329</v>
      </c>
      <c r="D26" s="36" t="s">
        <v>200</v>
      </c>
      <c r="E26" s="30" t="b">
        <v>0</v>
      </c>
      <c r="I26" s="24" t="str">
        <f t="shared" si="0"/>
        <v>insert into customers (customer_id,Fname,Lname,phone_no,is_entitle) values (123,"Jen","Shaunte","0534764379",FALSE);</v>
      </c>
    </row>
    <row r="27" spans="1:9">
      <c r="A27" s="28">
        <v>124</v>
      </c>
      <c r="B27" s="2" t="s">
        <v>300</v>
      </c>
      <c r="C27" s="2" t="s">
        <v>330</v>
      </c>
      <c r="D27" s="36" t="s">
        <v>201</v>
      </c>
      <c r="E27" s="30" t="b">
        <v>0</v>
      </c>
      <c r="I27" s="24" t="str">
        <f t="shared" si="0"/>
        <v>insert into customers (customer_id,Fname,Lname,phone_no,is_entitle) values (124,"Belle","Darlena","0534764380",FALSE);</v>
      </c>
    </row>
    <row r="28" spans="1:9">
      <c r="A28" s="28">
        <v>125</v>
      </c>
      <c r="B28" s="2" t="s">
        <v>301</v>
      </c>
      <c r="C28" s="2" t="s">
        <v>331</v>
      </c>
      <c r="D28" s="36" t="s">
        <v>202</v>
      </c>
      <c r="E28" s="30" t="b">
        <v>0</v>
      </c>
      <c r="I28" s="24" t="str">
        <f t="shared" si="0"/>
        <v>insert into customers (customer_id,Fname,Lname,phone_no,is_entitle) values (125,"Tereasa","Modesto","0534764381",FALSE);</v>
      </c>
    </row>
    <row r="29" spans="1:9">
      <c r="A29" s="28">
        <v>126</v>
      </c>
      <c r="B29" s="2" t="s">
        <v>302</v>
      </c>
      <c r="C29" s="2" t="s">
        <v>332</v>
      </c>
      <c r="D29" s="36" t="s">
        <v>203</v>
      </c>
      <c r="E29" s="30" t="b">
        <v>1</v>
      </c>
      <c r="I29" s="24" t="str">
        <f t="shared" si="0"/>
        <v>insert into customers (customer_id,Fname,Lname,phone_no,is_entitle) values (126,"Monnie","Raven","0534764382",TRUE);</v>
      </c>
    </row>
    <row r="30" spans="1:9">
      <c r="A30" s="28">
        <v>127</v>
      </c>
      <c r="B30" s="2" t="s">
        <v>303</v>
      </c>
      <c r="C30" s="2" t="s">
        <v>333</v>
      </c>
      <c r="D30" s="36" t="s">
        <v>204</v>
      </c>
      <c r="E30" s="30" t="b">
        <v>0</v>
      </c>
      <c r="I30" s="24" t="str">
        <f t="shared" si="0"/>
        <v>insert into customers (customer_id,Fname,Lname,phone_no,is_entitle) values (127,"Kristy","Joane","0534764383",FALSE);</v>
      </c>
    </row>
    <row r="31" spans="1:9">
      <c r="A31" s="28">
        <v>128</v>
      </c>
      <c r="B31" s="2" t="s">
        <v>304</v>
      </c>
      <c r="C31" s="2" t="s">
        <v>334</v>
      </c>
      <c r="D31" s="36" t="s">
        <v>205</v>
      </c>
      <c r="E31" s="30" t="b">
        <v>0</v>
      </c>
      <c r="I31" s="24" t="str">
        <f t="shared" si="0"/>
        <v>insert into customers (customer_id,Fname,Lname,phone_no,is_entitle) values (128,"Aracely","Lula","0534764384",FALSE);</v>
      </c>
    </row>
    <row r="32" spans="1:9">
      <c r="A32" s="28">
        <v>129</v>
      </c>
      <c r="B32" s="2" t="s">
        <v>305</v>
      </c>
      <c r="C32" s="2" t="s">
        <v>335</v>
      </c>
      <c r="D32" s="36" t="s">
        <v>206</v>
      </c>
      <c r="E32" s="30" t="b">
        <v>0</v>
      </c>
      <c r="I32" s="24" t="str">
        <f t="shared" si="0"/>
        <v>insert into customers (customer_id,Fname,Lname,phone_no,is_entitle) values (129,"Greg","Ghislaine","0534764385",FALSE);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36"/>
  <sheetViews>
    <sheetView topLeftCell="A2" workbookViewId="0">
      <selection activeCell="B21" sqref="B21"/>
    </sheetView>
  </sheetViews>
  <sheetFormatPr defaultRowHeight="14.25"/>
  <cols>
    <col min="1" max="1" width="14.5" bestFit="1" customWidth="1"/>
    <col min="2" max="2" width="24.25" bestFit="1" customWidth="1"/>
    <col min="3" max="3" width="7.125" bestFit="1" customWidth="1"/>
    <col min="7" max="7" width="115.125" bestFit="1" customWidth="1"/>
  </cols>
  <sheetData>
    <row r="1" spans="1:7" ht="15" thickBot="1">
      <c r="A1" s="44" t="s">
        <v>41</v>
      </c>
      <c r="B1" s="20"/>
      <c r="C1" s="20"/>
      <c r="G1" s="45" t="str">
        <f>CONCATENATE("create table ",A1,"(",A2," ","INT unsigned primary key",",",B2," ","varchar(32) primary key",",",C2," tinyint unsigned",")",";")</f>
        <v>create table books_purchase(purchase_id INT unsigned primary key,book_ttl varchar(32) primary key,quantity tinyint unsigned);</v>
      </c>
    </row>
    <row r="2" spans="1:7" ht="15" thickBot="1">
      <c r="A2" s="14" t="s">
        <v>12</v>
      </c>
      <c r="B2" s="10" t="s">
        <v>4</v>
      </c>
      <c r="C2" s="13" t="s">
        <v>30</v>
      </c>
      <c r="G2" s="41" t="s">
        <v>336</v>
      </c>
    </row>
    <row r="3" spans="1:7">
      <c r="A3" s="34">
        <v>31</v>
      </c>
      <c r="B3" t="s">
        <v>50</v>
      </c>
      <c r="C3" s="2">
        <v>1</v>
      </c>
      <c r="G3" s="24" t="str">
        <f>CONCATENATE("insert into books_purchase (purchase_id,book_ttl,quantity) values (",A3,",","""",B3,"""",",",C3,")",";")</f>
        <v>insert into books_purchase (purchase_id,book_ttl,quantity) values (31,"Doctor Without A Goal",1);</v>
      </c>
    </row>
    <row r="4" spans="1:7">
      <c r="A4" s="34">
        <v>31</v>
      </c>
      <c r="B4" t="s">
        <v>68</v>
      </c>
      <c r="C4" s="2">
        <v>1</v>
      </c>
      <c r="G4" s="24" t="str">
        <f>CONCATENATE("insert into books_purchase (purchase_id,book_ttl,quantity) values (",A4,",","""",B4,"""",",",C4,")",";")</f>
        <v>insert into books_purchase (purchase_id,book_ttl,quantity) values (31,"Restoration With Gold",1);</v>
      </c>
    </row>
    <row r="5" spans="1:7">
      <c r="A5" s="34">
        <v>32</v>
      </c>
      <c r="B5" t="s">
        <v>54</v>
      </c>
      <c r="C5" s="2">
        <v>2</v>
      </c>
      <c r="G5" s="24" t="str">
        <f t="shared" ref="G5:G36" si="0">CONCATENATE("insert into books_purchase (purchase_id,book_ttl,quantity) values (",A5,",","""",B5,"""",",",C5,")",";")</f>
        <v>insert into books_purchase (purchase_id,book_ttl,quantity) values (32,"Friend Of The Gods",2);</v>
      </c>
    </row>
    <row r="6" spans="1:7">
      <c r="A6" s="34">
        <v>33</v>
      </c>
      <c r="B6" t="s">
        <v>59</v>
      </c>
      <c r="C6" s="2">
        <v>1</v>
      </c>
      <c r="G6" s="24" t="str">
        <f t="shared" si="0"/>
        <v>insert into books_purchase (purchase_id,book_ttl,quantity) values (33,"Warriors Of Insanity",1);</v>
      </c>
    </row>
    <row r="7" spans="1:7">
      <c r="A7" s="34">
        <v>34</v>
      </c>
      <c r="B7" t="s">
        <v>61</v>
      </c>
      <c r="C7" s="2">
        <v>1</v>
      </c>
      <c r="G7" s="24" t="str">
        <f t="shared" si="0"/>
        <v>insert into books_purchase (purchase_id,book_ttl,quantity) values (34,"Vultures Of Tomorrow",1);</v>
      </c>
    </row>
    <row r="8" spans="1:7">
      <c r="A8" s="34">
        <v>35</v>
      </c>
      <c r="B8" t="s">
        <v>63</v>
      </c>
      <c r="C8" s="2">
        <v>1</v>
      </c>
      <c r="G8" s="24" t="str">
        <f t="shared" si="0"/>
        <v>insert into books_purchase (purchase_id,book_ttl,quantity) values (35,"Lords And Phantoms",1);</v>
      </c>
    </row>
    <row r="9" spans="1:7">
      <c r="A9" s="34">
        <v>36</v>
      </c>
      <c r="B9" t="s">
        <v>65</v>
      </c>
      <c r="C9" s="2">
        <v>1</v>
      </c>
      <c r="G9" s="24" t="str">
        <f t="shared" si="0"/>
        <v>insert into books_purchase (purchase_id,book_ttl,quantity) values (36,"Enemies And Defenders",1);</v>
      </c>
    </row>
    <row r="10" spans="1:7">
      <c r="A10" s="34">
        <v>37</v>
      </c>
      <c r="B10" t="s">
        <v>68</v>
      </c>
      <c r="C10" s="2">
        <v>1</v>
      </c>
      <c r="G10" s="24" t="str">
        <f t="shared" si="0"/>
        <v>insert into books_purchase (purchase_id,book_ttl,quantity) values (37,"Restoration With Gold",1);</v>
      </c>
    </row>
    <row r="11" spans="1:7">
      <c r="A11" s="34">
        <v>37</v>
      </c>
      <c r="B11" t="s">
        <v>112</v>
      </c>
      <c r="C11" s="2">
        <v>1</v>
      </c>
      <c r="G11" s="24" t="str">
        <f t="shared" ref="G11" si="1">CONCATENATE("insert into books_purchase (purchase_id,book_ttl,quantity) values (",A11,",","""",B11,"""",",",C11,")",";")</f>
        <v>insert into books_purchase (purchase_id,book_ttl,quantity) values (37,"Travel To The Ocean",1);</v>
      </c>
    </row>
    <row r="12" spans="1:7">
      <c r="A12" s="34">
        <v>38</v>
      </c>
      <c r="B12" t="s">
        <v>70</v>
      </c>
      <c r="C12" s="2">
        <v>1</v>
      </c>
      <c r="G12" s="24" t="str">
        <f t="shared" si="0"/>
        <v>insert into books_purchase (purchase_id,book_ttl,quantity) values (38,"Fortune Of Gold",1);</v>
      </c>
    </row>
    <row r="13" spans="1:7">
      <c r="A13" s="34">
        <v>39</v>
      </c>
      <c r="B13" t="s">
        <v>72</v>
      </c>
      <c r="C13" s="2">
        <v>1</v>
      </c>
      <c r="G13" s="24" t="str">
        <f t="shared" si="0"/>
        <v>insert into books_purchase (purchase_id,book_ttl,quantity) values (39,"Sounds Of Secrets",1);</v>
      </c>
    </row>
    <row r="14" spans="1:7">
      <c r="A14" s="34">
        <v>40</v>
      </c>
      <c r="B14" t="s">
        <v>74</v>
      </c>
      <c r="C14" s="2">
        <v>1</v>
      </c>
      <c r="G14" s="24" t="str">
        <f t="shared" si="0"/>
        <v>insert into books_purchase (purchase_id,book_ttl,quantity) values (40,"Scared At The City",1);</v>
      </c>
    </row>
    <row r="15" spans="1:7">
      <c r="A15" s="34">
        <v>41</v>
      </c>
      <c r="B15" t="s">
        <v>76</v>
      </c>
      <c r="C15" s="2">
        <v>3</v>
      </c>
      <c r="G15" s="24" t="str">
        <f t="shared" si="0"/>
        <v>insert into books_purchase (purchase_id,book_ttl,quantity) values (41,"Priest Of Next Year",3);</v>
      </c>
    </row>
    <row r="16" spans="1:7">
      <c r="A16" s="34">
        <v>42</v>
      </c>
      <c r="B16" t="s">
        <v>78</v>
      </c>
      <c r="C16" s="2">
        <v>1</v>
      </c>
      <c r="G16" s="24" t="str">
        <f t="shared" si="0"/>
        <v>insert into books_purchase (purchase_id,book_ttl,quantity) values (42,"Army Without A Home",1);</v>
      </c>
    </row>
    <row r="17" spans="1:7">
      <c r="A17" s="34">
        <v>43</v>
      </c>
      <c r="B17" t="s">
        <v>80</v>
      </c>
      <c r="C17" s="2">
        <v>1</v>
      </c>
      <c r="G17" s="24" t="str">
        <f t="shared" si="0"/>
        <v>insert into books_purchase (purchase_id,book_ttl,quantity) values (43,"Armies Of Time",1);</v>
      </c>
    </row>
    <row r="18" spans="1:7">
      <c r="A18" s="34">
        <v>44</v>
      </c>
      <c r="B18" t="s">
        <v>82</v>
      </c>
      <c r="C18" s="2">
        <v>1</v>
      </c>
      <c r="G18" s="24" t="str">
        <f t="shared" si="0"/>
        <v>insert into books_purchase (purchase_id,book_ttl,quantity) values (44,"Descendants Of Darkness",1);</v>
      </c>
    </row>
    <row r="19" spans="1:7">
      <c r="A19" s="34">
        <v>45</v>
      </c>
      <c r="B19" t="s">
        <v>84</v>
      </c>
      <c r="C19" s="2">
        <v>1</v>
      </c>
      <c r="G19" s="24" t="str">
        <f t="shared" si="0"/>
        <v>insert into books_purchase (purchase_id,book_ttl,quantity) values (45,"Soldiers And Warriors",1);</v>
      </c>
    </row>
    <row r="20" spans="1:7">
      <c r="A20" s="34">
        <v>46</v>
      </c>
      <c r="B20" t="s">
        <v>86</v>
      </c>
      <c r="C20" s="2">
        <v>1</v>
      </c>
      <c r="G20" s="24" t="str">
        <f t="shared" si="0"/>
        <v>insert into books_purchase (purchase_id,book_ttl,quantity) values (46,"Rats And Lions",1);</v>
      </c>
    </row>
    <row r="21" spans="1:7">
      <c r="A21" s="34">
        <v>47</v>
      </c>
      <c r="B21" t="s">
        <v>88</v>
      </c>
      <c r="C21" s="2">
        <v>1</v>
      </c>
      <c r="G21" s="24" t="str">
        <f t="shared" ref="G21" si="2">CONCATENATE("insert into books_purchase (purchase_id,book_ttl,quantity) values (",A21,",","""",B21,"""",",",C21,")",";")</f>
        <v>insert into books_purchase (purchase_id,book_ttl,quantity) values (47,"Disruption Of Gold",1);</v>
      </c>
    </row>
    <row r="22" spans="1:7">
      <c r="A22" s="34">
        <v>47</v>
      </c>
      <c r="B22" t="s">
        <v>70</v>
      </c>
      <c r="C22" s="2">
        <v>1</v>
      </c>
      <c r="G22" s="24" t="str">
        <f t="shared" ref="G22" si="3">CONCATENATE("insert into books_purchase (purchase_id,book_ttl,quantity) values (",A22,",","""",B22,"""",",",C22,")",";")</f>
        <v>insert into books_purchase (purchase_id,book_ttl,quantity) values (47,"Fortune Of Gold",1);</v>
      </c>
    </row>
    <row r="23" spans="1:7">
      <c r="A23" s="34">
        <v>47</v>
      </c>
      <c r="B23" t="s">
        <v>94</v>
      </c>
      <c r="C23" s="2">
        <v>1</v>
      </c>
      <c r="G23" s="24" t="str">
        <f t="shared" si="0"/>
        <v>insert into books_purchase (purchase_id,book_ttl,quantity) values (47,"Rescue In The Darkness",1);</v>
      </c>
    </row>
    <row r="24" spans="1:7">
      <c r="A24" s="34">
        <v>48</v>
      </c>
      <c r="B24" t="s">
        <v>90</v>
      </c>
      <c r="C24" s="2">
        <v>1</v>
      </c>
      <c r="G24" s="24" t="str">
        <f t="shared" si="0"/>
        <v>insert into books_purchase (purchase_id,book_ttl,quantity) values (48,"Disruption Of The Sea",1);</v>
      </c>
    </row>
    <row r="25" spans="1:7">
      <c r="A25" s="34">
        <v>49</v>
      </c>
      <c r="B25" t="s">
        <v>92</v>
      </c>
      <c r="C25" s="2">
        <v>1</v>
      </c>
      <c r="G25" s="24" t="str">
        <f t="shared" si="0"/>
        <v>insert into books_purchase (purchase_id,book_ttl,quantity) values (49,"Starting The Angels",1);</v>
      </c>
    </row>
    <row r="26" spans="1:7">
      <c r="A26" s="34">
        <v>50</v>
      </c>
      <c r="B26" t="s">
        <v>94</v>
      </c>
      <c r="C26" s="2">
        <v>1</v>
      </c>
      <c r="G26" s="24" t="str">
        <f t="shared" si="0"/>
        <v>insert into books_purchase (purchase_id,book_ttl,quantity) values (50,"Rescue In The Darkness",1);</v>
      </c>
    </row>
    <row r="27" spans="1:7">
      <c r="A27" s="34">
        <v>51</v>
      </c>
      <c r="B27" t="s">
        <v>96</v>
      </c>
      <c r="C27" s="2">
        <v>1</v>
      </c>
      <c r="G27" s="24" t="str">
        <f t="shared" si="0"/>
        <v>insert into books_purchase (purchase_id,book_ttl,quantity) values (51,"Mouse Of The Land",1);</v>
      </c>
    </row>
    <row r="28" spans="1:7">
      <c r="A28" s="34">
        <v>52</v>
      </c>
      <c r="B28" t="s">
        <v>98</v>
      </c>
      <c r="C28" s="2">
        <v>15</v>
      </c>
      <c r="G28" s="24" t="str">
        <f t="shared" si="0"/>
        <v>insert into books_purchase (purchase_id,book_ttl,quantity) values (52,"Army Of The Broken Banner",15);</v>
      </c>
    </row>
    <row r="29" spans="1:7">
      <c r="A29" s="34">
        <v>53</v>
      </c>
      <c r="B29" t="s">
        <v>100</v>
      </c>
      <c r="C29" s="2">
        <v>1</v>
      </c>
      <c r="G29" s="24" t="str">
        <f t="shared" si="0"/>
        <v>insert into books_purchase (purchase_id,book_ttl,quantity) values (53,"Blacksmiths Of Nature",1);</v>
      </c>
    </row>
    <row r="30" spans="1:7">
      <c r="A30" s="34">
        <v>54</v>
      </c>
      <c r="B30" t="s">
        <v>102</v>
      </c>
      <c r="C30" s="2">
        <v>1</v>
      </c>
      <c r="G30" s="24" t="str">
        <f t="shared" si="0"/>
        <v>insert into books_purchase (purchase_id,book_ttl,quantity) values (54,"Officers With Vigor",1);</v>
      </c>
    </row>
    <row r="31" spans="1:7">
      <c r="A31" s="34">
        <v>55</v>
      </c>
      <c r="B31" t="s">
        <v>104</v>
      </c>
      <c r="C31" s="2">
        <v>1</v>
      </c>
      <c r="G31" s="24" t="str">
        <f t="shared" si="0"/>
        <v>insert into books_purchase (purchase_id,book_ttl,quantity) values (55,"Mages And Dwarves",1);</v>
      </c>
    </row>
    <row r="32" spans="1:7">
      <c r="A32" s="34">
        <v>56</v>
      </c>
      <c r="B32" t="s">
        <v>106</v>
      </c>
      <c r="C32" s="2">
        <v>1</v>
      </c>
      <c r="G32" s="24" t="str">
        <f t="shared" si="0"/>
        <v>insert into books_purchase (purchase_id,book_ttl,quantity) values (56,"Turtles And Trolls",1);</v>
      </c>
    </row>
    <row r="33" spans="1:7">
      <c r="A33" s="34">
        <v>57</v>
      </c>
      <c r="B33" t="s">
        <v>108</v>
      </c>
      <c r="C33" s="2">
        <v>1</v>
      </c>
      <c r="G33" s="24" t="str">
        <f t="shared" si="0"/>
        <v>insert into books_purchase (purchase_id,book_ttl,quantity) values (57,"Source Without A Home",1);</v>
      </c>
    </row>
    <row r="34" spans="1:7">
      <c r="A34" s="34">
        <v>58</v>
      </c>
      <c r="B34" t="s">
        <v>110</v>
      </c>
      <c r="C34" s="2">
        <v>1</v>
      </c>
      <c r="G34" s="24" t="str">
        <f t="shared" si="0"/>
        <v>insert into books_purchase (purchase_id,book_ttl,quantity) values (58,"Throne Of Shadows",1);</v>
      </c>
    </row>
    <row r="35" spans="1:7">
      <c r="A35" s="34">
        <v>59</v>
      </c>
      <c r="B35" t="s">
        <v>112</v>
      </c>
      <c r="C35" s="2">
        <v>1</v>
      </c>
      <c r="G35" s="24" t="str">
        <f t="shared" si="0"/>
        <v>insert into books_purchase (purchase_id,book_ttl,quantity) values (59,"Travel To The Ocean",1);</v>
      </c>
    </row>
    <row r="36" spans="1:7">
      <c r="A36" s="34">
        <v>60</v>
      </c>
      <c r="B36" t="s">
        <v>114</v>
      </c>
      <c r="C36" s="2">
        <v>1</v>
      </c>
      <c r="G36" s="24" t="str">
        <f t="shared" si="0"/>
        <v>insert into books_purchase (purchase_id,book_ttl,quantity) values (60,"Screams In The Beginning",1);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32"/>
  <sheetViews>
    <sheetView workbookViewId="0">
      <selection activeCell="I3" sqref="I3:I32"/>
    </sheetView>
  </sheetViews>
  <sheetFormatPr defaultRowHeight="14.25"/>
  <cols>
    <col min="1" max="1" width="11.5" bestFit="1" customWidth="1"/>
    <col min="3" max="3" width="11" bestFit="1" customWidth="1"/>
  </cols>
  <sheetData>
    <row r="1" spans="1:9" ht="15" thickBot="1">
      <c r="A1" s="15" t="s">
        <v>27</v>
      </c>
      <c r="B1" s="15"/>
      <c r="C1" s="15"/>
      <c r="I1" s="41" t="str">
        <f>CONCATENATE("create table ",A1,"(",A2," ","INT unsigned primary key",",",B2," ","varchar(32)",",",C2," varchar(10)",")",";")</f>
        <v>create table employee(employee_id INT unsigned primary key,name varchar(32),phone varchar(10));</v>
      </c>
    </row>
    <row r="2" spans="1:9" ht="15" thickBot="1">
      <c r="A2" s="11" t="s">
        <v>35</v>
      </c>
      <c r="B2" s="6" t="s">
        <v>31</v>
      </c>
      <c r="C2" s="6" t="s">
        <v>32</v>
      </c>
      <c r="I2" s="22"/>
    </row>
    <row r="3" spans="1:9">
      <c r="A3" s="2">
        <v>130</v>
      </c>
      <c r="B3" s="2" t="s">
        <v>337</v>
      </c>
      <c r="C3" s="46" t="s">
        <v>367</v>
      </c>
      <c r="I3" s="24" t="str">
        <f>CONCATENATE("insert into employees(employee_id,name,phone) values (",A3,",","""",B3,"""",",","""",C3,"""",")",";")</f>
        <v>insert into employees(employee_id,name,phone) values (130,"Yanira","0574560998");</v>
      </c>
    </row>
    <row r="4" spans="1:9">
      <c r="A4" s="2">
        <v>131</v>
      </c>
      <c r="B4" s="2" t="s">
        <v>338</v>
      </c>
      <c r="C4" s="46" t="s">
        <v>368</v>
      </c>
      <c r="I4" s="24" t="str">
        <f>CONCATENATE("insert into employees(employee_id,name,phone) values (",A4,",","""",B4,"""",",","""",C4,"""",")",";")</f>
        <v>insert into employees(employee_id,name,phone) values (131,"Bailey","0574560999");</v>
      </c>
    </row>
    <row r="5" spans="1:9">
      <c r="A5" s="2">
        <v>132</v>
      </c>
      <c r="B5" s="2" t="s">
        <v>339</v>
      </c>
      <c r="C5" s="46" t="s">
        <v>369</v>
      </c>
      <c r="I5" s="24" t="str">
        <f t="shared" ref="I5:I32" si="0">CONCATENATE("insert into employees(employee_id,name,phone) values (",A5,",","""",B5,"""",",","""",C5,"""",")",";")</f>
        <v>insert into employees(employee_id,name,phone) values (132,"Daysi","0574561000");</v>
      </c>
    </row>
    <row r="6" spans="1:9">
      <c r="A6" s="2">
        <v>133</v>
      </c>
      <c r="B6" s="2" t="s">
        <v>340</v>
      </c>
      <c r="C6" s="46" t="s">
        <v>370</v>
      </c>
      <c r="I6" s="24" t="str">
        <f t="shared" si="0"/>
        <v>insert into employees(employee_id,name,phone) values (133,"Amira","0574561001");</v>
      </c>
    </row>
    <row r="7" spans="1:9">
      <c r="A7" s="2">
        <v>134</v>
      </c>
      <c r="B7" s="2" t="s">
        <v>341</v>
      </c>
      <c r="C7" s="46" t="s">
        <v>371</v>
      </c>
      <c r="I7" s="24" t="str">
        <f t="shared" si="0"/>
        <v>insert into employees(employee_id,name,phone) values (134,"Marylouise","0574561002");</v>
      </c>
    </row>
    <row r="8" spans="1:9">
      <c r="A8" s="2">
        <v>135</v>
      </c>
      <c r="B8" s="2" t="s">
        <v>342</v>
      </c>
      <c r="C8" s="46" t="s">
        <v>372</v>
      </c>
      <c r="I8" s="24" t="str">
        <f t="shared" si="0"/>
        <v>insert into employees(employee_id,name,phone) values (135,"Guillermo","0574561003");</v>
      </c>
    </row>
    <row r="9" spans="1:9">
      <c r="A9" s="2">
        <v>136</v>
      </c>
      <c r="B9" s="2" t="s">
        <v>343</v>
      </c>
      <c r="C9" s="46" t="s">
        <v>373</v>
      </c>
      <c r="I9" s="24" t="str">
        <f t="shared" si="0"/>
        <v>insert into employees(employee_id,name,phone) values (136,"January","0574561004");</v>
      </c>
    </row>
    <row r="10" spans="1:9">
      <c r="A10" s="2">
        <v>137</v>
      </c>
      <c r="B10" s="2" t="s">
        <v>344</v>
      </c>
      <c r="C10" s="46" t="s">
        <v>374</v>
      </c>
      <c r="I10" s="24" t="str">
        <f t="shared" si="0"/>
        <v>insert into employees(employee_id,name,phone) values (137,"Julie","0574561005");</v>
      </c>
    </row>
    <row r="11" spans="1:9">
      <c r="A11" s="2">
        <v>138</v>
      </c>
      <c r="B11" s="2" t="s">
        <v>345</v>
      </c>
      <c r="C11" s="46" t="s">
        <v>375</v>
      </c>
      <c r="I11" s="24" t="str">
        <f t="shared" si="0"/>
        <v>insert into employees(employee_id,name,phone) values (138,"Milissa","0574561006");</v>
      </c>
    </row>
    <row r="12" spans="1:9">
      <c r="A12" s="2">
        <v>139</v>
      </c>
      <c r="B12" s="2" t="s">
        <v>346</v>
      </c>
      <c r="C12" s="46" t="s">
        <v>376</v>
      </c>
      <c r="I12" s="24" t="str">
        <f t="shared" si="0"/>
        <v>insert into employees(employee_id,name,phone) values (139,"Doug","0574561007");</v>
      </c>
    </row>
    <row r="13" spans="1:9">
      <c r="A13" s="2">
        <v>140</v>
      </c>
      <c r="B13" s="2" t="s">
        <v>347</v>
      </c>
      <c r="C13" s="46" t="s">
        <v>377</v>
      </c>
      <c r="I13" s="24" t="str">
        <f t="shared" si="0"/>
        <v>insert into employees(employee_id,name,phone) values (140,"Althea","0574561008");</v>
      </c>
    </row>
    <row r="14" spans="1:9">
      <c r="A14" s="2">
        <v>141</v>
      </c>
      <c r="B14" s="2" t="s">
        <v>348</v>
      </c>
      <c r="C14" s="46" t="s">
        <v>378</v>
      </c>
      <c r="I14" s="24" t="str">
        <f t="shared" si="0"/>
        <v>insert into employees(employee_id,name,phone) values (141,"Floy","0574561009");</v>
      </c>
    </row>
    <row r="15" spans="1:9">
      <c r="A15" s="2">
        <v>142</v>
      </c>
      <c r="B15" s="2" t="s">
        <v>349</v>
      </c>
      <c r="C15" s="46" t="s">
        <v>379</v>
      </c>
      <c r="I15" s="24" t="str">
        <f t="shared" si="0"/>
        <v>insert into employees(employee_id,name,phone) values (142,"Darron","0574561010");</v>
      </c>
    </row>
    <row r="16" spans="1:9">
      <c r="A16" s="2">
        <v>143</v>
      </c>
      <c r="B16" s="2" t="s">
        <v>350</v>
      </c>
      <c r="C16" s="46" t="s">
        <v>380</v>
      </c>
      <c r="I16" s="24" t="str">
        <f t="shared" si="0"/>
        <v>insert into employees(employee_id,name,phone) values (143,"Carmelita","0574561011");</v>
      </c>
    </row>
    <row r="17" spans="1:9">
      <c r="A17" s="2">
        <v>144</v>
      </c>
      <c r="B17" s="2" t="s">
        <v>351</v>
      </c>
      <c r="C17" s="46" t="s">
        <v>381</v>
      </c>
      <c r="I17" s="24" t="str">
        <f t="shared" si="0"/>
        <v>insert into employees(employee_id,name,phone) values (144,"Lynn","0574561012");</v>
      </c>
    </row>
    <row r="18" spans="1:9">
      <c r="A18" s="2">
        <v>145</v>
      </c>
      <c r="B18" s="2" t="s">
        <v>352</v>
      </c>
      <c r="C18" s="46" t="s">
        <v>382</v>
      </c>
      <c r="I18" s="24" t="str">
        <f t="shared" si="0"/>
        <v>insert into employees(employee_id,name,phone) values (145,"Audrea","0574561013");</v>
      </c>
    </row>
    <row r="19" spans="1:9">
      <c r="A19" s="2">
        <v>146</v>
      </c>
      <c r="B19" s="2" t="s">
        <v>353</v>
      </c>
      <c r="C19" s="46" t="s">
        <v>383</v>
      </c>
      <c r="I19" s="24" t="str">
        <f t="shared" si="0"/>
        <v>insert into employees(employee_id,name,phone) values (146,"Randal","0574561014");</v>
      </c>
    </row>
    <row r="20" spans="1:9">
      <c r="A20" s="2">
        <v>147</v>
      </c>
      <c r="B20" s="2" t="s">
        <v>354</v>
      </c>
      <c r="C20" s="46" t="s">
        <v>384</v>
      </c>
      <c r="I20" s="24" t="str">
        <f t="shared" si="0"/>
        <v>insert into employees(employee_id,name,phone) values (147,"Rutha","0574561015");</v>
      </c>
    </row>
    <row r="21" spans="1:9">
      <c r="A21" s="2">
        <v>148</v>
      </c>
      <c r="B21" s="2" t="s">
        <v>355</v>
      </c>
      <c r="C21" s="46" t="s">
        <v>385</v>
      </c>
      <c r="I21" s="24" t="str">
        <f t="shared" si="0"/>
        <v>insert into employees(employee_id,name,phone) values (148,"Wynell","0574561016");</v>
      </c>
    </row>
    <row r="22" spans="1:9">
      <c r="A22" s="2">
        <v>149</v>
      </c>
      <c r="B22" s="2" t="s">
        <v>356</v>
      </c>
      <c r="C22" s="46" t="s">
        <v>386</v>
      </c>
      <c r="I22" s="24" t="str">
        <f t="shared" si="0"/>
        <v>insert into employees(employee_id,name,phone) values (149,"Jerrie","0574561017");</v>
      </c>
    </row>
    <row r="23" spans="1:9">
      <c r="A23" s="2">
        <v>150</v>
      </c>
      <c r="B23" s="2" t="s">
        <v>357</v>
      </c>
      <c r="C23" s="46" t="s">
        <v>387</v>
      </c>
      <c r="I23" s="24" t="str">
        <f t="shared" si="0"/>
        <v>insert into employees(employee_id,name,phone) values (150,"Awilda","0574561018");</v>
      </c>
    </row>
    <row r="24" spans="1:9">
      <c r="A24" s="2">
        <v>151</v>
      </c>
      <c r="B24" s="2" t="s">
        <v>358</v>
      </c>
      <c r="C24" s="46" t="s">
        <v>388</v>
      </c>
      <c r="I24" s="24" t="str">
        <f t="shared" si="0"/>
        <v>insert into employees(employee_id,name,phone) values (151,"Lisette","0574561019");</v>
      </c>
    </row>
    <row r="25" spans="1:9">
      <c r="A25" s="2">
        <v>152</v>
      </c>
      <c r="B25" s="2" t="s">
        <v>359</v>
      </c>
      <c r="C25" s="46" t="s">
        <v>389</v>
      </c>
      <c r="I25" s="24" t="str">
        <f t="shared" si="0"/>
        <v>insert into employees(employee_id,name,phone) values (152,"Zenobia","0574561020");</v>
      </c>
    </row>
    <row r="26" spans="1:9">
      <c r="A26" s="2">
        <v>153</v>
      </c>
      <c r="B26" s="2" t="s">
        <v>360</v>
      </c>
      <c r="C26" s="46" t="s">
        <v>390</v>
      </c>
      <c r="I26" s="24" t="str">
        <f t="shared" si="0"/>
        <v>insert into employees(employee_id,name,phone) values (153,"Rolande","0574561021");</v>
      </c>
    </row>
    <row r="27" spans="1:9">
      <c r="A27" s="2">
        <v>154</v>
      </c>
      <c r="B27" s="2" t="s">
        <v>361</v>
      </c>
      <c r="C27" s="46" t="s">
        <v>391</v>
      </c>
      <c r="I27" s="24" t="str">
        <f t="shared" si="0"/>
        <v>insert into employees(employee_id,name,phone) values (154,"Jonah","0574561022");</v>
      </c>
    </row>
    <row r="28" spans="1:9">
      <c r="A28" s="2">
        <v>155</v>
      </c>
      <c r="B28" s="2" t="s">
        <v>362</v>
      </c>
      <c r="C28" s="46" t="s">
        <v>392</v>
      </c>
      <c r="I28" s="24" t="str">
        <f t="shared" si="0"/>
        <v>insert into employees(employee_id,name,phone) values (155,"Blair","0574561023");</v>
      </c>
    </row>
    <row r="29" spans="1:9">
      <c r="A29" s="2">
        <v>156</v>
      </c>
      <c r="B29" s="2" t="s">
        <v>363</v>
      </c>
      <c r="C29" s="46" t="s">
        <v>393</v>
      </c>
      <c r="I29" s="24" t="str">
        <f t="shared" si="0"/>
        <v>insert into employees(employee_id,name,phone) values (156,"Alisa","0574561024");</v>
      </c>
    </row>
    <row r="30" spans="1:9">
      <c r="A30" s="2">
        <v>157</v>
      </c>
      <c r="B30" s="2" t="s">
        <v>364</v>
      </c>
      <c r="C30" s="46" t="s">
        <v>394</v>
      </c>
      <c r="I30" s="24" t="str">
        <f t="shared" si="0"/>
        <v>insert into employees(employee_id,name,phone) values (157,"Mason","0574561025");</v>
      </c>
    </row>
    <row r="31" spans="1:9">
      <c r="A31" s="2">
        <v>158</v>
      </c>
      <c r="B31" s="2" t="s">
        <v>365</v>
      </c>
      <c r="C31" s="46" t="s">
        <v>395</v>
      </c>
      <c r="I31" s="24" t="str">
        <f t="shared" si="0"/>
        <v>insert into employees(employee_id,name,phone) values (158,"Lionel","0574561026");</v>
      </c>
    </row>
    <row r="32" spans="1:9">
      <c r="A32" s="2">
        <v>159</v>
      </c>
      <c r="B32" s="2" t="s">
        <v>366</v>
      </c>
      <c r="C32" s="46" t="s">
        <v>396</v>
      </c>
      <c r="I32" s="24" t="str">
        <f t="shared" si="0"/>
        <v>insert into employees(employee_id,name,phone) values (159,"Retha","0574561027");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4"/>
  <sheetViews>
    <sheetView workbookViewId="0">
      <selection activeCell="G3" sqref="G3:G4"/>
    </sheetView>
  </sheetViews>
  <sheetFormatPr defaultRowHeight="14.25"/>
  <sheetData>
    <row r="1" spans="1:7" ht="15" thickBot="1">
      <c r="A1" s="15" t="s">
        <v>14</v>
      </c>
      <c r="B1" s="15"/>
      <c r="G1" s="41" t="str">
        <f>CONCATENATE("create table ",A1,"(",A2," ","varchar(8) primary key",",",B2," ","tinyint unsigned",")",";")</f>
        <v>create table discount(type varchar(8) primary key,precentage tinyint unsigned);</v>
      </c>
    </row>
    <row r="2" spans="1:7" ht="15" thickBot="1">
      <c r="A2" s="11" t="s">
        <v>15</v>
      </c>
      <c r="B2" s="13" t="s">
        <v>19</v>
      </c>
      <c r="G2" s="22"/>
    </row>
    <row r="3" spans="1:7">
      <c r="A3" s="8" t="s">
        <v>20</v>
      </c>
      <c r="B3" s="8">
        <v>24</v>
      </c>
      <c r="G3" s="24" t="str">
        <f>CONCATENATE("insert into discount (type,precentage) values (","""",A3,"""",",",B3,")",";")</f>
        <v>insert into discount (type,precentage) values ("global",24);</v>
      </c>
    </row>
    <row r="4" spans="1:7">
      <c r="A4" s="8" t="s">
        <v>21</v>
      </c>
      <c r="B4" s="8">
        <v>11</v>
      </c>
      <c r="G4" s="24" t="str">
        <f>CONCATENATE("insert into discount (type,precentage) values (","""",A4,"""",",",B4,")",";")</f>
        <v>insert into discount (type,precentage) values ("specific",11);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34"/>
  <sheetViews>
    <sheetView workbookViewId="0">
      <selection activeCell="H34" sqref="H34"/>
    </sheetView>
  </sheetViews>
  <sheetFormatPr defaultRowHeight="14.25"/>
  <cols>
    <col min="1" max="1" width="11" bestFit="1" customWidth="1"/>
    <col min="2" max="2" width="24.25" bestFit="1" customWidth="1"/>
    <col min="3" max="3" width="14.5" bestFit="1" customWidth="1"/>
    <col min="4" max="4" width="16.875" bestFit="1" customWidth="1"/>
    <col min="8" max="8" width="134.625" bestFit="1" customWidth="1"/>
  </cols>
  <sheetData>
    <row r="1" spans="1:8" ht="15" thickBot="1">
      <c r="A1" s="15" t="s">
        <v>42</v>
      </c>
      <c r="B1" s="15"/>
      <c r="C1" s="15"/>
      <c r="D1" s="15"/>
      <c r="H1" s="22" t="str">
        <f>CONCATENATE("create table ",A1,"(",A2," ","INT unsigned primary key",",",B2," ","varchar(64) primary key",",",C2," ", "INT unsigned",",",D2," ","INT unsigned",")",";")</f>
        <v>create table books_order(order_id INT unsigned primary key,book_title varchar(64) primary key,quantity_ordered INT unsigned,quantity_purchased INT unsigned);</v>
      </c>
    </row>
    <row r="2" spans="1:8" ht="15" thickBot="1">
      <c r="A2" s="11" t="s">
        <v>11</v>
      </c>
      <c r="B2" s="10" t="s">
        <v>47</v>
      </c>
      <c r="C2" s="47" t="s">
        <v>39</v>
      </c>
      <c r="D2" s="48" t="s">
        <v>36</v>
      </c>
      <c r="H2" s="41" t="str">
        <f>CONCATENATE("create table ",A1,"(",A2," ","INT unsigned ",",",B2," ","varchar(64)",",",C2," ", "INT unsigned",",",D2," ","INT unsigned",")",";")</f>
        <v>create table books_order(order_id INT unsigned ,book_title varchar(64),quantity_ordered INT unsigned,quantity_purchased INT unsigned);</v>
      </c>
    </row>
    <row r="3" spans="1:8">
      <c r="A3" s="34">
        <v>1</v>
      </c>
      <c r="B3" t="s">
        <v>50</v>
      </c>
      <c r="C3" s="2">
        <v>2</v>
      </c>
      <c r="D3" s="2">
        <v>2</v>
      </c>
      <c r="H3" s="24" t="str">
        <f>CONCATENATE("insert into books_order (order_id,book_title,quantity_ordered,quantity_purchased) values (",A3,",",,"""",B3,"""",",",C3,",",D3,")",";")</f>
        <v>insert into books_order (order_id,book_title,quantity_ordered,quantity_purchased) values (1,"Doctor Without A Goal",2,2);</v>
      </c>
    </row>
    <row r="4" spans="1:8">
      <c r="A4" s="34">
        <v>2</v>
      </c>
      <c r="B4" t="s">
        <v>54</v>
      </c>
      <c r="C4" s="2">
        <v>1</v>
      </c>
      <c r="D4" s="2">
        <v>1</v>
      </c>
      <c r="H4" s="24" t="str">
        <f t="shared" ref="H4:H34" si="0">CONCATENATE("insert into books_order (order_id,book_title,quantity_ordered,quantity_purchased) values (",A4,",",,"""",B4,"""",",",C4,",",D4,")",";")</f>
        <v>insert into books_order (order_id,book_title,quantity_ordered,quantity_purchased) values (2,"Friend Of The Gods",1,1);</v>
      </c>
    </row>
    <row r="5" spans="1:8">
      <c r="A5" s="34">
        <v>3</v>
      </c>
      <c r="B5" t="s">
        <v>59</v>
      </c>
      <c r="C5" s="2">
        <v>2</v>
      </c>
      <c r="D5" s="2">
        <v>0</v>
      </c>
      <c r="H5" s="24" t="str">
        <f t="shared" si="0"/>
        <v>insert into books_order (order_id,book_title,quantity_ordered,quantity_purchased) values (3,"Warriors Of Insanity",2,0);</v>
      </c>
    </row>
    <row r="6" spans="1:8">
      <c r="A6" s="34">
        <v>4</v>
      </c>
      <c r="B6" t="s">
        <v>61</v>
      </c>
      <c r="C6" s="2">
        <v>1</v>
      </c>
      <c r="D6" s="2">
        <v>0</v>
      </c>
      <c r="H6" s="24" t="str">
        <f t="shared" si="0"/>
        <v>insert into books_order (order_id,book_title,quantity_ordered,quantity_purchased) values (4,"Vultures Of Tomorrow",1,0);</v>
      </c>
    </row>
    <row r="7" spans="1:8">
      <c r="A7" s="34">
        <v>4</v>
      </c>
      <c r="B7" t="s">
        <v>74</v>
      </c>
      <c r="C7" s="2">
        <v>1</v>
      </c>
      <c r="D7" s="2">
        <v>1</v>
      </c>
      <c r="H7" s="24" t="str">
        <f t="shared" ref="H7" si="1">CONCATENATE("insert into books_order (order_id,book_title,quantity_ordered,quantity_purchased) values (",A7,",",,"""",B7,"""",",",C7,",",D7,")",";")</f>
        <v>insert into books_order (order_id,book_title,quantity_ordered,quantity_purchased) values (4,"Scared At The City",1,1);</v>
      </c>
    </row>
    <row r="8" spans="1:8">
      <c r="A8" s="34">
        <v>5</v>
      </c>
      <c r="B8" t="s">
        <v>63</v>
      </c>
      <c r="C8" s="2">
        <v>1</v>
      </c>
      <c r="D8" s="2">
        <v>0</v>
      </c>
      <c r="H8" s="24" t="str">
        <f t="shared" si="0"/>
        <v>insert into books_order (order_id,book_title,quantity_ordered,quantity_purchased) values (5,"Lords And Phantoms",1,0);</v>
      </c>
    </row>
    <row r="9" spans="1:8">
      <c r="A9" s="34">
        <v>6</v>
      </c>
      <c r="B9" t="s">
        <v>65</v>
      </c>
      <c r="C9" s="2">
        <v>3</v>
      </c>
      <c r="D9" s="2">
        <v>0</v>
      </c>
      <c r="H9" s="24" t="str">
        <f t="shared" si="0"/>
        <v>insert into books_order (order_id,book_title,quantity_ordered,quantity_purchased) values (6,"Enemies And Defenders",3,0);</v>
      </c>
    </row>
    <row r="10" spans="1:8">
      <c r="A10" s="34">
        <v>7</v>
      </c>
      <c r="B10" t="s">
        <v>68</v>
      </c>
      <c r="C10" s="2">
        <v>1</v>
      </c>
      <c r="D10" s="2">
        <v>0</v>
      </c>
      <c r="H10" s="24" t="str">
        <f t="shared" si="0"/>
        <v>insert into books_order (order_id,book_title,quantity_ordered,quantity_purchased) values (7,"Restoration With Gold",1,0);</v>
      </c>
    </row>
    <row r="11" spans="1:8">
      <c r="A11" s="34">
        <v>8</v>
      </c>
      <c r="B11" t="s">
        <v>70</v>
      </c>
      <c r="C11" s="2">
        <v>2</v>
      </c>
      <c r="D11" s="2">
        <v>0</v>
      </c>
      <c r="H11" s="24" t="str">
        <f t="shared" si="0"/>
        <v>insert into books_order (order_id,book_title,quantity_ordered,quantity_purchased) values (8,"Fortune Of Gold",2,0);</v>
      </c>
    </row>
    <row r="12" spans="1:8">
      <c r="A12" s="34">
        <v>9</v>
      </c>
      <c r="B12" t="s">
        <v>72</v>
      </c>
      <c r="C12" s="2">
        <v>1</v>
      </c>
      <c r="D12" s="2">
        <v>1</v>
      </c>
      <c r="H12" s="24" t="str">
        <f t="shared" si="0"/>
        <v>insert into books_order (order_id,book_title,quantity_ordered,quantity_purchased) values (9,"Sounds Of Secrets",1,1);</v>
      </c>
    </row>
    <row r="13" spans="1:8">
      <c r="A13" s="34">
        <v>10</v>
      </c>
      <c r="B13" t="s">
        <v>74</v>
      </c>
      <c r="C13" s="2">
        <v>1</v>
      </c>
      <c r="D13" s="2">
        <v>0</v>
      </c>
      <c r="H13" s="24" t="str">
        <f t="shared" si="0"/>
        <v>insert into books_order (order_id,book_title,quantity_ordered,quantity_purchased) values (10,"Scared At The City",1,0);</v>
      </c>
    </row>
    <row r="14" spans="1:8">
      <c r="A14" s="34">
        <v>11</v>
      </c>
      <c r="B14" t="s">
        <v>76</v>
      </c>
      <c r="C14" s="2">
        <v>1</v>
      </c>
      <c r="D14" s="2">
        <v>1</v>
      </c>
      <c r="H14" s="24" t="str">
        <f t="shared" si="0"/>
        <v>insert into books_order (order_id,book_title,quantity_ordered,quantity_purchased) values (11,"Priest Of Next Year",1,1);</v>
      </c>
    </row>
    <row r="15" spans="1:8">
      <c r="A15" s="34">
        <v>12</v>
      </c>
      <c r="B15" t="s">
        <v>78</v>
      </c>
      <c r="C15" s="2">
        <v>1</v>
      </c>
      <c r="D15" s="2">
        <v>0</v>
      </c>
      <c r="H15" s="24" t="str">
        <f t="shared" si="0"/>
        <v>insert into books_order (order_id,book_title,quantity_ordered,quantity_purchased) values (12,"Army Without A Home",1,0);</v>
      </c>
    </row>
    <row r="16" spans="1:8">
      <c r="A16" s="34">
        <v>13</v>
      </c>
      <c r="B16" t="s">
        <v>80</v>
      </c>
      <c r="C16" s="2">
        <v>1</v>
      </c>
      <c r="D16" s="2">
        <v>0</v>
      </c>
      <c r="H16" s="24" t="str">
        <f t="shared" si="0"/>
        <v>insert into books_order (order_id,book_title,quantity_ordered,quantity_purchased) values (13,"Armies Of Time",1,0);</v>
      </c>
    </row>
    <row r="17" spans="1:8">
      <c r="A17" s="34">
        <v>14</v>
      </c>
      <c r="B17" t="s">
        <v>82</v>
      </c>
      <c r="C17" s="2">
        <v>1</v>
      </c>
      <c r="D17" s="2">
        <v>0</v>
      </c>
      <c r="H17" s="24" t="str">
        <f t="shared" si="0"/>
        <v>insert into books_order (order_id,book_title,quantity_ordered,quantity_purchased) values (14,"Descendants Of Darkness",1,0);</v>
      </c>
    </row>
    <row r="18" spans="1:8">
      <c r="A18" s="34">
        <v>15</v>
      </c>
      <c r="B18" t="s">
        <v>84</v>
      </c>
      <c r="C18" s="2">
        <v>1</v>
      </c>
      <c r="D18" s="2">
        <v>0</v>
      </c>
      <c r="H18" s="24" t="str">
        <f t="shared" si="0"/>
        <v>insert into books_order (order_id,book_title,quantity_ordered,quantity_purchased) values (15,"Soldiers And Warriors",1,0);</v>
      </c>
    </row>
    <row r="19" spans="1:8">
      <c r="A19" s="34">
        <v>15</v>
      </c>
      <c r="B19" t="s">
        <v>72</v>
      </c>
      <c r="C19" s="2">
        <v>1</v>
      </c>
      <c r="D19" s="2">
        <v>0</v>
      </c>
      <c r="H19" s="24" t="str">
        <f t="shared" ref="H19" si="2">CONCATENATE("insert into books_order (order_id,book_title,quantity_ordered,quantity_purchased) values (",A19,",",,"""",B19,"""",",",C19,",",D19,")",";")</f>
        <v>insert into books_order (order_id,book_title,quantity_ordered,quantity_purchased) values (15,"Sounds Of Secrets",1,0);</v>
      </c>
    </row>
    <row r="20" spans="1:8">
      <c r="A20" s="34">
        <v>16</v>
      </c>
      <c r="B20" t="s">
        <v>86</v>
      </c>
      <c r="C20" s="2">
        <v>1</v>
      </c>
      <c r="D20" s="2">
        <v>1</v>
      </c>
      <c r="H20" s="24" t="str">
        <f t="shared" si="0"/>
        <v>insert into books_order (order_id,book_title,quantity_ordered,quantity_purchased) values (16,"Rats And Lions",1,1);</v>
      </c>
    </row>
    <row r="21" spans="1:8">
      <c r="A21" s="34">
        <v>17</v>
      </c>
      <c r="B21" t="s">
        <v>88</v>
      </c>
      <c r="C21" s="2">
        <v>1</v>
      </c>
      <c r="D21" s="2">
        <v>1</v>
      </c>
      <c r="H21" s="24" t="str">
        <f t="shared" si="0"/>
        <v>insert into books_order (order_id,book_title,quantity_ordered,quantity_purchased) values (17,"Disruption Of Gold",1,1);</v>
      </c>
    </row>
    <row r="22" spans="1:8">
      <c r="A22" s="34">
        <v>18</v>
      </c>
      <c r="B22" t="s">
        <v>90</v>
      </c>
      <c r="C22" s="2">
        <v>1</v>
      </c>
      <c r="D22" s="2">
        <v>1</v>
      </c>
      <c r="H22" s="24" t="str">
        <f t="shared" si="0"/>
        <v>insert into books_order (order_id,book_title,quantity_ordered,quantity_purchased) values (18,"Disruption Of The Sea",1,1);</v>
      </c>
    </row>
    <row r="23" spans="1:8">
      <c r="A23" s="34">
        <v>19</v>
      </c>
      <c r="B23" t="s">
        <v>92</v>
      </c>
      <c r="C23" s="2">
        <v>1</v>
      </c>
      <c r="D23" s="2">
        <v>1</v>
      </c>
      <c r="H23" s="24" t="str">
        <f t="shared" si="0"/>
        <v>insert into books_order (order_id,book_title,quantity_ordered,quantity_purchased) values (19,"Starting The Angels",1,1);</v>
      </c>
    </row>
    <row r="24" spans="1:8">
      <c r="A24" s="34">
        <v>20</v>
      </c>
      <c r="B24" t="s">
        <v>94</v>
      </c>
      <c r="C24" s="2">
        <v>1</v>
      </c>
      <c r="D24" s="2">
        <v>1</v>
      </c>
      <c r="H24" s="24" t="str">
        <f t="shared" si="0"/>
        <v>insert into books_order (order_id,book_title,quantity_ordered,quantity_purchased) values (20,"Rescue In The Darkness",1,1);</v>
      </c>
    </row>
    <row r="25" spans="1:8">
      <c r="A25" s="34">
        <v>21</v>
      </c>
      <c r="B25" t="s">
        <v>96</v>
      </c>
      <c r="C25" s="2">
        <v>1</v>
      </c>
      <c r="D25" s="2">
        <v>1</v>
      </c>
      <c r="H25" s="24" t="str">
        <f t="shared" si="0"/>
        <v>insert into books_order (order_id,book_title,quantity_ordered,quantity_purchased) values (21,"Mouse Of The Land",1,1);</v>
      </c>
    </row>
    <row r="26" spans="1:8">
      <c r="A26" s="34">
        <v>22</v>
      </c>
      <c r="B26" t="s">
        <v>98</v>
      </c>
      <c r="C26" s="2">
        <v>1</v>
      </c>
      <c r="D26" s="2">
        <v>1</v>
      </c>
      <c r="H26" s="24" t="str">
        <f t="shared" si="0"/>
        <v>insert into books_order (order_id,book_title,quantity_ordered,quantity_purchased) values (22,"Army Of The Broken Banner",1,1);</v>
      </c>
    </row>
    <row r="27" spans="1:8">
      <c r="A27" s="34">
        <v>23</v>
      </c>
      <c r="B27" t="s">
        <v>100</v>
      </c>
      <c r="C27" s="2">
        <v>1</v>
      </c>
      <c r="D27" s="2">
        <v>1</v>
      </c>
      <c r="H27" s="24" t="str">
        <f t="shared" si="0"/>
        <v>insert into books_order (order_id,book_title,quantity_ordered,quantity_purchased) values (23,"Blacksmiths Of Nature",1,1);</v>
      </c>
    </row>
    <row r="28" spans="1:8">
      <c r="A28" s="34">
        <v>24</v>
      </c>
      <c r="B28" t="s">
        <v>102</v>
      </c>
      <c r="C28" s="2">
        <v>1</v>
      </c>
      <c r="D28" s="2">
        <v>0</v>
      </c>
      <c r="H28" s="24" t="str">
        <f t="shared" si="0"/>
        <v>insert into books_order (order_id,book_title,quantity_ordered,quantity_purchased) values (24,"Officers With Vigor",1,0);</v>
      </c>
    </row>
    <row r="29" spans="1:8">
      <c r="A29" s="34">
        <v>25</v>
      </c>
      <c r="B29" t="s">
        <v>104</v>
      </c>
      <c r="C29" s="2">
        <v>1</v>
      </c>
      <c r="D29" s="2">
        <v>1</v>
      </c>
      <c r="H29" s="24" t="str">
        <f t="shared" si="0"/>
        <v>insert into books_order (order_id,book_title,quantity_ordered,quantity_purchased) values (25,"Mages And Dwarves",1,1);</v>
      </c>
    </row>
    <row r="30" spans="1:8">
      <c r="A30" s="34">
        <v>26</v>
      </c>
      <c r="B30" t="s">
        <v>106</v>
      </c>
      <c r="C30" s="2">
        <v>15</v>
      </c>
      <c r="D30" s="2">
        <v>12</v>
      </c>
      <c r="H30" s="24" t="str">
        <f t="shared" si="0"/>
        <v>insert into books_order (order_id,book_title,quantity_ordered,quantity_purchased) values (26,"Turtles And Trolls",15,12);</v>
      </c>
    </row>
    <row r="31" spans="1:8">
      <c r="A31" s="34">
        <v>27</v>
      </c>
      <c r="B31" t="s">
        <v>108</v>
      </c>
      <c r="C31" s="2">
        <v>2</v>
      </c>
      <c r="D31" s="2">
        <v>1</v>
      </c>
      <c r="H31" s="24" t="str">
        <f t="shared" si="0"/>
        <v>insert into books_order (order_id,book_title,quantity_ordered,quantity_purchased) values (27,"Source Without A Home",2,1);</v>
      </c>
    </row>
    <row r="32" spans="1:8">
      <c r="A32" s="34">
        <v>28</v>
      </c>
      <c r="B32" t="s">
        <v>110</v>
      </c>
      <c r="C32" s="2">
        <v>1</v>
      </c>
      <c r="D32" s="2">
        <v>0</v>
      </c>
      <c r="H32" s="24" t="str">
        <f t="shared" si="0"/>
        <v>insert into books_order (order_id,book_title,quantity_ordered,quantity_purchased) values (28,"Throne Of Shadows",1,0);</v>
      </c>
    </row>
    <row r="33" spans="1:8">
      <c r="A33" s="34">
        <v>29</v>
      </c>
      <c r="B33" t="s">
        <v>112</v>
      </c>
      <c r="C33" s="2">
        <v>1</v>
      </c>
      <c r="D33" s="2">
        <v>0</v>
      </c>
      <c r="H33" s="24" t="str">
        <f t="shared" si="0"/>
        <v>insert into books_order (order_id,book_title,quantity_ordered,quantity_purchased) values (29,"Travel To The Ocean",1,0);</v>
      </c>
    </row>
    <row r="34" spans="1:8">
      <c r="A34" s="34">
        <v>30</v>
      </c>
      <c r="B34" t="s">
        <v>114</v>
      </c>
      <c r="C34" s="2">
        <v>1</v>
      </c>
      <c r="D34" s="2">
        <v>1</v>
      </c>
      <c r="H34" s="24" t="str">
        <f t="shared" si="0"/>
        <v>insert into books_order (order_id,book_title,quantity_ordered,quantity_purchased) values (30,"Screams In The Beginning",1,1);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32"/>
  <sheetViews>
    <sheetView zoomScale="70" zoomScaleNormal="70" workbookViewId="0">
      <selection activeCell="B16" sqref="B16"/>
    </sheetView>
  </sheetViews>
  <sheetFormatPr defaultRowHeight="14.25"/>
  <cols>
    <col min="1" max="1" width="15.5" bestFit="1" customWidth="1"/>
    <col min="2" max="2" width="24.25" bestFit="1" customWidth="1"/>
    <col min="3" max="3" width="8.125" bestFit="1" customWidth="1"/>
    <col min="4" max="4" width="7.125" bestFit="1" customWidth="1"/>
    <col min="5" max="5" width="4.875" bestFit="1" customWidth="1"/>
    <col min="9" max="9" width="104" style="24" bestFit="1" customWidth="1"/>
  </cols>
  <sheetData>
    <row r="1" spans="1:9" ht="15" thickBot="1">
      <c r="A1" s="49" t="s">
        <v>43</v>
      </c>
      <c r="B1" s="15"/>
      <c r="C1" s="15"/>
      <c r="D1" s="15"/>
      <c r="E1" s="15"/>
      <c r="I1" s="54"/>
    </row>
    <row r="2" spans="1:9" ht="15" thickBot="1">
      <c r="A2" s="11" t="s">
        <v>33</v>
      </c>
      <c r="B2" s="10" t="s">
        <v>17</v>
      </c>
      <c r="C2" s="13" t="s">
        <v>9</v>
      </c>
      <c r="D2" s="6" t="s">
        <v>30</v>
      </c>
      <c r="E2" s="9" t="s">
        <v>2</v>
      </c>
      <c r="I2" s="55"/>
    </row>
    <row r="3" spans="1:9">
      <c r="A3" s="34">
        <v>61</v>
      </c>
      <c r="B3" t="s">
        <v>50</v>
      </c>
      <c r="C3" s="50" t="s">
        <v>397</v>
      </c>
      <c r="D3" s="2">
        <v>1</v>
      </c>
      <c r="E3" s="2">
        <v>5</v>
      </c>
      <c r="I3" s="24" t="str">
        <f>CONCATENATE("insert into suppplying_books (supplier_ID,Btitle,sup_date,quantity,price) values (",A3,",","""",B3,"""",",","""",C3,"""",",",D3,",",E3,")",";")</f>
        <v>insert into suppplying_books (supplier_ID,Btitle,sup_date,quantity,price) values (61,"Doctor Without A Goal","18-01-21",1,5);</v>
      </c>
    </row>
    <row r="4" spans="1:9">
      <c r="A4" s="34">
        <v>62</v>
      </c>
      <c r="B4" t="s">
        <v>54</v>
      </c>
      <c r="C4" s="50" t="s">
        <v>398</v>
      </c>
      <c r="D4" s="2">
        <v>1</v>
      </c>
      <c r="E4" s="2">
        <v>4</v>
      </c>
      <c r="I4" s="24" t="str">
        <f>CONCATENATE("insert into suppplying_books (supplier_ID,Btitle,sup_date,quantity,price) values (",A4,",","""",B4,"""",",","""",C4,"""",",",D4,",",E4,")",";")</f>
        <v>insert into suppplying_books (supplier_ID,Btitle,sup_date,quantity,price) values (62,"Friend Of The Gods","18-02-03",1,4);</v>
      </c>
    </row>
    <row r="5" spans="1:9">
      <c r="A5" s="34">
        <v>63</v>
      </c>
      <c r="B5" t="s">
        <v>59</v>
      </c>
      <c r="C5" s="50" t="s">
        <v>399</v>
      </c>
      <c r="D5" s="2">
        <v>1</v>
      </c>
      <c r="E5" s="2">
        <v>6</v>
      </c>
      <c r="I5" s="24" t="str">
        <f t="shared" ref="I5:I32" si="0">CONCATENATE("insert into suppplying_books (supplier_ID,Btitle,sup_date,quantity,price) values (",A5,",","""",B5,"""",",","""",C5,"""",",",D5,",",E5,")",";")</f>
        <v>insert into suppplying_books (supplier_ID,Btitle,sup_date,quantity,price) values (63,"Warriors Of Insanity","18-02-14",1,6);</v>
      </c>
    </row>
    <row r="6" spans="1:9">
      <c r="A6" s="34">
        <v>64</v>
      </c>
      <c r="B6" t="s">
        <v>61</v>
      </c>
      <c r="C6" s="50" t="s">
        <v>400</v>
      </c>
      <c r="D6" s="2">
        <v>1</v>
      </c>
      <c r="E6" s="2">
        <v>5</v>
      </c>
      <c r="I6" s="24" t="str">
        <f t="shared" si="0"/>
        <v>insert into suppplying_books (supplier_ID,Btitle,sup_date,quantity,price) values (64,"Vultures Of Tomorrow","18-03-25",1,5);</v>
      </c>
    </row>
    <row r="7" spans="1:9">
      <c r="A7" s="34">
        <v>65</v>
      </c>
      <c r="B7" t="s">
        <v>63</v>
      </c>
      <c r="C7" s="50" t="s">
        <v>401</v>
      </c>
      <c r="D7" s="2">
        <v>1</v>
      </c>
      <c r="E7" s="2">
        <v>2</v>
      </c>
      <c r="I7" s="24" t="str">
        <f t="shared" si="0"/>
        <v>insert into suppplying_books (supplier_ID,Btitle,sup_date,quantity,price) values (65,"Lords And Phantoms","18-04-11",1,2);</v>
      </c>
    </row>
    <row r="8" spans="1:9">
      <c r="A8" s="34">
        <v>66</v>
      </c>
      <c r="B8" t="s">
        <v>65</v>
      </c>
      <c r="C8" s="50" t="s">
        <v>402</v>
      </c>
      <c r="D8" s="2">
        <v>1</v>
      </c>
      <c r="E8" s="2">
        <v>5</v>
      </c>
      <c r="I8" s="24" t="str">
        <f t="shared" si="0"/>
        <v>insert into suppplying_books (supplier_ID,Btitle,sup_date,quantity,price) values (66,"Enemies And Defenders","18-05-12",1,5);</v>
      </c>
    </row>
    <row r="9" spans="1:9">
      <c r="A9" s="34">
        <v>67</v>
      </c>
      <c r="B9" t="s">
        <v>68</v>
      </c>
      <c r="C9" s="50" t="s">
        <v>403</v>
      </c>
      <c r="D9" s="2">
        <v>2</v>
      </c>
      <c r="E9" s="2">
        <v>6</v>
      </c>
      <c r="I9" s="24" t="str">
        <f t="shared" si="0"/>
        <v>insert into suppplying_books (supplier_ID,Btitle,sup_date,quantity,price) values (67,"Restoration With Gold","18-05-29",2,6);</v>
      </c>
    </row>
    <row r="10" spans="1:9">
      <c r="A10" s="34">
        <v>68</v>
      </c>
      <c r="B10" t="s">
        <v>70</v>
      </c>
      <c r="C10" s="50" t="s">
        <v>404</v>
      </c>
      <c r="D10" s="2">
        <v>2</v>
      </c>
      <c r="E10" s="2">
        <v>8</v>
      </c>
      <c r="I10" s="24" t="str">
        <f t="shared" si="0"/>
        <v>insert into suppplying_books (supplier_ID,Btitle,sup_date,quantity,price) values (68,"Fortune Of Gold","18-06-07",2,8);</v>
      </c>
    </row>
    <row r="11" spans="1:9">
      <c r="A11" s="34">
        <v>69</v>
      </c>
      <c r="B11" t="s">
        <v>72</v>
      </c>
      <c r="C11" s="50" t="s">
        <v>405</v>
      </c>
      <c r="D11" s="2">
        <v>2</v>
      </c>
      <c r="E11" s="2">
        <v>9</v>
      </c>
      <c r="I11" s="24" t="str">
        <f t="shared" si="0"/>
        <v>insert into suppplying_books (supplier_ID,Btitle,sup_date,quantity,price) values (69,"Sounds Of Secrets","18-07-02",2,9);</v>
      </c>
    </row>
    <row r="12" spans="1:9">
      <c r="A12" s="34">
        <v>70</v>
      </c>
      <c r="B12" t="s">
        <v>74</v>
      </c>
      <c r="C12" s="50" t="s">
        <v>406</v>
      </c>
      <c r="D12" s="2">
        <v>2</v>
      </c>
      <c r="E12" s="2">
        <v>7</v>
      </c>
      <c r="I12" s="24" t="str">
        <f t="shared" si="0"/>
        <v>insert into suppplying_books (supplier_ID,Btitle,sup_date,quantity,price) values (70,"Scared At The City","18-07-04",2,7);</v>
      </c>
    </row>
    <row r="13" spans="1:9">
      <c r="A13" s="34">
        <v>71</v>
      </c>
      <c r="B13" t="s">
        <v>76</v>
      </c>
      <c r="C13" s="50" t="s">
        <v>407</v>
      </c>
      <c r="D13" s="2">
        <v>3</v>
      </c>
      <c r="E13" s="2">
        <v>5</v>
      </c>
      <c r="I13" s="24" t="str">
        <f t="shared" si="0"/>
        <v>insert into suppplying_books (supplier_ID,Btitle,sup_date,quantity,price) values (71,"Priest Of Next Year","18-07-15",3,5);</v>
      </c>
    </row>
    <row r="14" spans="1:9">
      <c r="A14" s="34">
        <v>72</v>
      </c>
      <c r="B14" t="s">
        <v>78</v>
      </c>
      <c r="C14" s="50" t="s">
        <v>408</v>
      </c>
      <c r="D14" s="2">
        <v>3</v>
      </c>
      <c r="E14" s="2">
        <v>14</v>
      </c>
      <c r="I14" s="24" t="str">
        <f t="shared" si="0"/>
        <v>insert into suppplying_books (supplier_ID,Btitle,sup_date,quantity,price) values (72,"Army Without A Home","18-07-30",3,14);</v>
      </c>
    </row>
    <row r="15" spans="1:9">
      <c r="A15" s="34">
        <v>73</v>
      </c>
      <c r="B15" t="s">
        <v>80</v>
      </c>
      <c r="C15" s="50" t="s">
        <v>409</v>
      </c>
      <c r="D15" s="2">
        <v>3</v>
      </c>
      <c r="E15" s="2">
        <v>2</v>
      </c>
      <c r="I15" s="24" t="str">
        <f t="shared" si="0"/>
        <v>insert into suppplying_books (supplier_ID,Btitle,sup_date,quantity,price) values (73,"Armies Of Time","18-08-20",3,2);</v>
      </c>
    </row>
    <row r="16" spans="1:9">
      <c r="A16" s="34">
        <v>74</v>
      </c>
      <c r="B16" t="s">
        <v>82</v>
      </c>
      <c r="C16" s="50" t="s">
        <v>410</v>
      </c>
      <c r="D16" s="2">
        <v>2</v>
      </c>
      <c r="E16" s="2">
        <v>3</v>
      </c>
      <c r="I16" s="24" t="str">
        <f t="shared" si="0"/>
        <v>insert into suppplying_books (supplier_ID,Btitle,sup_date,quantity,price) values (74,"Descendants Of Darkness","18-08-21",2,3);</v>
      </c>
    </row>
    <row r="17" spans="1:9">
      <c r="A17" s="34">
        <v>75</v>
      </c>
      <c r="B17" t="s">
        <v>84</v>
      </c>
      <c r="C17" s="50" t="s">
        <v>411</v>
      </c>
      <c r="D17" s="2">
        <v>2</v>
      </c>
      <c r="E17" s="2">
        <v>3</v>
      </c>
      <c r="I17" s="24" t="str">
        <f t="shared" si="0"/>
        <v>insert into suppplying_books (supplier_ID,Btitle,sup_date,quantity,price) values (75,"Soldiers And Warriors","18-08-23",2,3);</v>
      </c>
    </row>
    <row r="18" spans="1:9">
      <c r="A18" s="34">
        <v>76</v>
      </c>
      <c r="B18" t="s">
        <v>86</v>
      </c>
      <c r="C18" s="50" t="s">
        <v>412</v>
      </c>
      <c r="D18" s="2">
        <v>2</v>
      </c>
      <c r="E18" s="2">
        <v>3</v>
      </c>
      <c r="I18" s="24" t="str">
        <f t="shared" si="0"/>
        <v>insert into suppplying_books (supplier_ID,Btitle,sup_date,quantity,price) values (76,"Rats And Lions","18-09-08",2,3);</v>
      </c>
    </row>
    <row r="19" spans="1:9">
      <c r="A19" s="34">
        <v>77</v>
      </c>
      <c r="B19" t="s">
        <v>88</v>
      </c>
      <c r="C19" s="50" t="s">
        <v>413</v>
      </c>
      <c r="D19" s="2">
        <v>5</v>
      </c>
      <c r="E19" s="2">
        <v>4</v>
      </c>
      <c r="I19" s="24" t="str">
        <f t="shared" si="0"/>
        <v>insert into suppplying_books (supplier_ID,Btitle,sup_date,quantity,price) values (77,"Disruption Of Gold","18-09-14",5,4);</v>
      </c>
    </row>
    <row r="20" spans="1:9">
      <c r="A20" s="34">
        <v>78</v>
      </c>
      <c r="B20" t="s">
        <v>90</v>
      </c>
      <c r="C20" s="50" t="s">
        <v>414</v>
      </c>
      <c r="D20" s="2">
        <v>5</v>
      </c>
      <c r="E20" s="2">
        <v>8</v>
      </c>
      <c r="I20" s="24" t="str">
        <f t="shared" si="0"/>
        <v>insert into suppplying_books (supplier_ID,Btitle,sup_date,quantity,price) values (78,"Disruption Of The Sea","18-10-20",5,8);</v>
      </c>
    </row>
    <row r="21" spans="1:9">
      <c r="A21" s="34">
        <v>79</v>
      </c>
      <c r="B21" t="s">
        <v>92</v>
      </c>
      <c r="C21" s="50" t="s">
        <v>415</v>
      </c>
      <c r="D21" s="2">
        <v>5</v>
      </c>
      <c r="E21" s="2">
        <v>7</v>
      </c>
      <c r="I21" s="24" t="str">
        <f t="shared" si="0"/>
        <v>insert into suppplying_books (supplier_ID,Btitle,sup_date,quantity,price) values (79,"Starting The Angels","18-10-26",5,7);</v>
      </c>
    </row>
    <row r="22" spans="1:9">
      <c r="A22" s="34">
        <v>80</v>
      </c>
      <c r="B22" t="s">
        <v>94</v>
      </c>
      <c r="C22" s="50" t="s">
        <v>416</v>
      </c>
      <c r="D22" s="2">
        <v>6</v>
      </c>
      <c r="E22" s="2">
        <v>4</v>
      </c>
      <c r="I22" s="24" t="str">
        <f t="shared" si="0"/>
        <v>insert into suppplying_books (supplier_ID,Btitle,sup_date,quantity,price) values (80,"Rescue In The Darkness","18-11-06",6,4);</v>
      </c>
    </row>
    <row r="23" spans="1:9">
      <c r="A23" s="34">
        <v>81</v>
      </c>
      <c r="B23" t="s">
        <v>96</v>
      </c>
      <c r="C23" s="50" t="s">
        <v>417</v>
      </c>
      <c r="D23" s="2">
        <v>7</v>
      </c>
      <c r="E23" s="2">
        <v>2</v>
      </c>
      <c r="I23" s="24" t="str">
        <f t="shared" si="0"/>
        <v>insert into suppplying_books (supplier_ID,Btitle,sup_date,quantity,price) values (81,"Mouse Of The Land","18-11-08",7,2);</v>
      </c>
    </row>
    <row r="24" spans="1:9">
      <c r="A24" s="34">
        <v>82</v>
      </c>
      <c r="B24" t="s">
        <v>98</v>
      </c>
      <c r="C24" s="50" t="s">
        <v>418</v>
      </c>
      <c r="D24" s="2">
        <v>6</v>
      </c>
      <c r="E24" s="2">
        <v>3</v>
      </c>
      <c r="I24" s="24" t="str">
        <f t="shared" si="0"/>
        <v>insert into suppplying_books (supplier_ID,Btitle,sup_date,quantity,price) values (82,"Army Of The Broken Banner","18-11-09",6,3);</v>
      </c>
    </row>
    <row r="25" spans="1:9">
      <c r="A25" s="34">
        <v>83</v>
      </c>
      <c r="B25" t="s">
        <v>100</v>
      </c>
      <c r="C25" s="50" t="s">
        <v>419</v>
      </c>
      <c r="D25" s="2">
        <v>5</v>
      </c>
      <c r="E25" s="2">
        <v>11</v>
      </c>
      <c r="I25" s="24" t="str">
        <f t="shared" si="0"/>
        <v>insert into suppplying_books (supplier_ID,Btitle,sup_date,quantity,price) values (83,"Blacksmiths Of Nature","18-11-20",5,11);</v>
      </c>
    </row>
    <row r="26" spans="1:9">
      <c r="A26" s="34">
        <v>84</v>
      </c>
      <c r="B26" t="s">
        <v>102</v>
      </c>
      <c r="C26" s="50" t="s">
        <v>420</v>
      </c>
      <c r="D26" s="2">
        <v>4</v>
      </c>
      <c r="E26" s="2">
        <v>5</v>
      </c>
      <c r="I26" s="24" t="str">
        <f t="shared" si="0"/>
        <v>insert into suppplying_books (supplier_ID,Btitle,sup_date,quantity,price) values (84,"Officers With Vigor","18-12-12",4,5);</v>
      </c>
    </row>
    <row r="27" spans="1:9">
      <c r="A27" s="34">
        <v>85</v>
      </c>
      <c r="B27" t="s">
        <v>104</v>
      </c>
      <c r="C27" s="50" t="s">
        <v>421</v>
      </c>
      <c r="D27" s="2">
        <v>3</v>
      </c>
      <c r="E27" s="2">
        <v>4</v>
      </c>
      <c r="I27" s="24" t="str">
        <f t="shared" si="0"/>
        <v>insert into suppplying_books (supplier_ID,Btitle,sup_date,quantity,price) values (85,"Mages And Dwarves","18-12-17",3,4);</v>
      </c>
    </row>
    <row r="28" spans="1:9">
      <c r="A28" s="34">
        <v>86</v>
      </c>
      <c r="B28" t="s">
        <v>106</v>
      </c>
      <c r="C28" s="50" t="s">
        <v>422</v>
      </c>
      <c r="D28" s="2">
        <v>3</v>
      </c>
      <c r="E28" s="2">
        <v>4</v>
      </c>
      <c r="I28" s="24" t="str">
        <f t="shared" si="0"/>
        <v>insert into suppplying_books (supplier_ID,Btitle,sup_date,quantity,price) values (86,"Turtles And Trolls","18-02-01",3,4);</v>
      </c>
    </row>
    <row r="29" spans="1:9">
      <c r="A29" s="34">
        <v>87</v>
      </c>
      <c r="B29" t="s">
        <v>108</v>
      </c>
      <c r="C29" s="50" t="s">
        <v>423</v>
      </c>
      <c r="D29" s="2">
        <v>3</v>
      </c>
      <c r="E29" s="2">
        <v>5</v>
      </c>
      <c r="I29" s="24" t="str">
        <f t="shared" si="0"/>
        <v>insert into suppplying_books (supplier_ID,Btitle,sup_date,quantity,price) values (87,"Source Without A Home","18-02-02",3,5);</v>
      </c>
    </row>
    <row r="30" spans="1:9">
      <c r="A30" s="34">
        <v>88</v>
      </c>
      <c r="B30" t="s">
        <v>110</v>
      </c>
      <c r="C30" s="50" t="s">
        <v>424</v>
      </c>
      <c r="D30" s="2">
        <v>3</v>
      </c>
      <c r="E30" s="2">
        <v>15</v>
      </c>
      <c r="I30" s="24" t="str">
        <f t="shared" si="0"/>
        <v>insert into suppplying_books (supplier_ID,Btitle,sup_date,quantity,price) values (88,"Throne Of Shadows","18-02-06",3,15);</v>
      </c>
    </row>
    <row r="31" spans="1:9">
      <c r="A31" s="34">
        <v>89</v>
      </c>
      <c r="B31" t="s">
        <v>112</v>
      </c>
      <c r="C31" s="50" t="s">
        <v>425</v>
      </c>
      <c r="D31" s="2">
        <v>3</v>
      </c>
      <c r="E31" s="2">
        <v>10</v>
      </c>
      <c r="I31" s="24" t="str">
        <f t="shared" si="0"/>
        <v>insert into suppplying_books (supplier_ID,Btitle,sup_date,quantity,price) values (89,"Travel To The Ocean","18-03-08",3,10);</v>
      </c>
    </row>
    <row r="32" spans="1:9">
      <c r="A32" s="34">
        <v>90</v>
      </c>
      <c r="B32" t="s">
        <v>114</v>
      </c>
      <c r="C32" s="50" t="s">
        <v>426</v>
      </c>
      <c r="D32" s="2">
        <v>7</v>
      </c>
      <c r="E32" s="2">
        <v>7</v>
      </c>
      <c r="I32" s="24" t="str">
        <f t="shared" si="0"/>
        <v>insert into suppplying_books (supplier_ID,Btitle,sup_date,quantity,price) values (90,"Screams In The Beginning","18-03-31",7,7);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Sheet2</vt:lpstr>
      <vt:lpstr>Purchae</vt:lpstr>
      <vt:lpstr>ORDER</vt:lpstr>
      <vt:lpstr>BOOK</vt:lpstr>
      <vt:lpstr>supplier</vt:lpstr>
      <vt:lpstr>customer</vt:lpstr>
      <vt:lpstr>books_purchase</vt:lpstr>
      <vt:lpstr>employee</vt:lpstr>
      <vt:lpstr>discount</vt:lpstr>
      <vt:lpstr>books_order</vt:lpstr>
      <vt:lpstr>suppplying_books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אבישי</dc:creator>
  <cp:lastModifiedBy>אבישי</cp:lastModifiedBy>
  <dcterms:created xsi:type="dcterms:W3CDTF">2018-07-20T10:08:14Z</dcterms:created>
  <dcterms:modified xsi:type="dcterms:W3CDTF">2018-08-05T13:22:50Z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ed6b2024-136f-48e0-8d2b-5b12b2ff11a7</vt:lpwstr>
  </property>
</Properties>
</file>