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Análisis de avance\"/>
    </mc:Choice>
  </mc:AlternateContent>
  <bookViews>
    <workbookView xWindow="0" yWindow="0" windowWidth="15345" windowHeight="4485" activeTab="1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J2" i="2" l="1"/>
  <c r="O2" i="3" l="1"/>
  <c r="N2" i="3"/>
  <c r="M2" i="3"/>
  <c r="K2" i="3"/>
  <c r="J2" i="3"/>
  <c r="P2" i="2"/>
  <c r="N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26" i="2"/>
  <c r="C26" i="2"/>
  <c r="K2" i="2" s="1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26" i="2"/>
  <c r="L2" i="2" s="1"/>
  <c r="D32" i="1"/>
  <c r="K2" i="1" s="1"/>
</calcChain>
</file>

<file path=xl/sharedStrings.xml><?xml version="1.0" encoding="utf-8"?>
<sst xmlns="http://schemas.openxmlformats.org/spreadsheetml/2006/main" count="118" uniqueCount="64">
  <si>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</si>
  <si>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</si>
  <si>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</si>
  <si>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</si>
  <si>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</si>
  <si>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</si>
  <si>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</si>
  <si>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</si>
  <si>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</si>
  <si>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</si>
  <si>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</si>
  <si>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</si>
  <si>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</si>
  <si>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</si>
  <si>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</si>
  <si>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</si>
  <si>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</si>
  <si>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</si>
  <si>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</si>
  <si>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</si>
  <si>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</si>
  <si>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</si>
  <si>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</si>
  <si>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</si>
  <si>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</si>
  <si>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</si>
  <si>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</si>
  <si>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</si>
  <si>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</si>
  <si>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</si>
  <si>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</si>
  <si>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</si>
  <si>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</si>
  <si>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</si>
  <si>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</si>
  <si>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</si>
  <si>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</si>
  <si>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</si>
  <si>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</si>
  <si>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</si>
  <si>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</si>
  <si>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</si>
  <si>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</si>
  <si>
    <t xml:space="preserve">Seguimiento casos de uso proyecto </t>
  </si>
  <si>
    <t>Carta Gantt</t>
  </si>
  <si>
    <t>RACI</t>
  </si>
  <si>
    <t xml:space="preserve">Plan de riesgos </t>
  </si>
  <si>
    <t>Plan de Comunicaciones</t>
  </si>
  <si>
    <t xml:space="preserve">Casos de uso </t>
  </si>
  <si>
    <t>Diagrama de componentes</t>
  </si>
  <si>
    <t>Diagrama de clases</t>
  </si>
  <si>
    <t>Diagrama de secuencias</t>
  </si>
  <si>
    <t>Modelo de base de datos</t>
  </si>
  <si>
    <t>Diccionario de datos</t>
  </si>
  <si>
    <t>Implementación servidores</t>
  </si>
  <si>
    <t>Gestión de Control de Cambio</t>
  </si>
  <si>
    <t>Ejecución de la pruebas</t>
  </si>
  <si>
    <t>Entrega Video demostración funcionamiento completo iteración 2</t>
  </si>
  <si>
    <t>Presentación Iteración 2</t>
  </si>
  <si>
    <t>Fases</t>
  </si>
  <si>
    <t>Analisis y Planificación</t>
  </si>
  <si>
    <t>Diseño</t>
  </si>
  <si>
    <t>Desarrollo</t>
  </si>
  <si>
    <t>Implementación y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</si>
</sst>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3" fillId="2" borderId="1" xfId="0" applyFont="1" applyFill="1" applyBorder="1" applyAlignment="1"/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/>
    <xf numFmtId="0" fontId="6" fillId="0" borderId="4" xfId="0" applyFont="1" applyBorder="1" applyAlignment="1">
      <alignment wrapText="1"/>
    </xf>
    <xf numFmtId="0" fontId="4" fillId="0" borderId="4" xfId="0" applyFont="1" applyBorder="1"/>
    <xf numFmtId="0" fontId="6" fillId="0" borderId="4" xfId="0" applyFont="1" applyBorder="1" applyAlignme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7" fillId="2" borderId="5" xfId="0" applyFont="1" applyFill="1" applyBorder="1"/>
    <xf numFmtId="0" fontId="7" fillId="0" borderId="4" xfId="0" applyFont="1" applyBorder="1" applyAlignment="1">
      <alignment wrapText="1"/>
    </xf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C1" workbookViewId="0">
      <selection activeCell="N7" sqref="N7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150</v>
      </c>
      <c r="K2" s="8">
        <f t="shared" si="2"/>
        <v>0</v>
      </c>
      <c r="L2" s="12">
        <v>15</v>
      </c>
      <c r="M2" s="7">
        <f>G2-L2</f>
        <v>48</v>
      </c>
      <c r="N2" s="8">
        <v>13</v>
      </c>
      <c r="O2" s="8">
        <f>G3-N2</f>
        <v>0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5</v>
      </c>
      <c r="D22" s="6">
        <f t="shared" si="0"/>
        <v>0</v>
      </c>
      <c r="E22" s="6">
        <v>5</v>
      </c>
      <c r="F22" s="6" t="str">
        <f t="shared" si="1"/>
        <v>LISTO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5</v>
      </c>
      <c r="D29" s="6">
        <f t="shared" si="0"/>
        <v>0</v>
      </c>
      <c r="E29" s="6">
        <v>5</v>
      </c>
      <c r="F29" s="6" t="str">
        <f t="shared" si="1"/>
        <v>LISTO</v>
      </c>
    </row>
    <row r="30" spans="2:6" ht="15.75" customHeight="1" thickBot="1" x14ac:dyDescent="0.3">
      <c r="B30" s="5" t="s">
        <v>37</v>
      </c>
      <c r="C30" s="11">
        <v>5</v>
      </c>
      <c r="D30" s="6">
        <f t="shared" si="0"/>
        <v>0</v>
      </c>
      <c r="E30" s="6">
        <v>5</v>
      </c>
      <c r="F30" s="6" t="str">
        <f t="shared" si="1"/>
        <v>LISTO</v>
      </c>
    </row>
    <row r="31" spans="2:6" ht="15.75" customHeight="1" thickBot="1" x14ac:dyDescent="0.3">
      <c r="B31" s="5" t="s">
        <v>38</v>
      </c>
      <c r="C31" s="11">
        <v>5</v>
      </c>
      <c r="D31" s="6">
        <f t="shared" si="0"/>
        <v>0</v>
      </c>
      <c r="E31" s="6">
        <v>5</v>
      </c>
      <c r="F31" s="6" t="str">
        <f t="shared" si="1"/>
        <v>LISTO</v>
      </c>
    </row>
    <row r="32" spans="2:6" ht="15" customHeight="1" x14ac:dyDescent="0.25">
      <c r="B32" s="1"/>
      <c r="C32" s="9">
        <f t="shared" ref="C32:E32" si="3">SUM(C2:C31)</f>
        <v>150</v>
      </c>
      <c r="D32" s="9">
        <f t="shared" si="3"/>
        <v>0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C10" sqref="C10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5" width="10.7109375" customWidth="1"/>
    <col min="6" max="6" width="19.85546875" customWidth="1"/>
    <col min="7" max="12" width="10.7109375" customWidth="1"/>
  </cols>
  <sheetData>
    <row r="1" spans="2:16" ht="15.75" thickBot="1" x14ac:dyDescent="0.3">
      <c r="B1" s="14" t="s">
        <v>0</v>
      </c>
      <c r="C1" s="15" t="s">
        <v>1</v>
      </c>
      <c r="D1" s="15" t="s">
        <v>2</v>
      </c>
      <c r="E1" s="15" t="s">
        <v>3</v>
      </c>
      <c r="F1" s="21" t="s">
        <v>59</v>
      </c>
      <c r="G1" s="15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13" t="s">
        <v>39</v>
      </c>
      <c r="N1" s="13" t="s">
        <v>40</v>
      </c>
      <c r="O1" s="13" t="s">
        <v>41</v>
      </c>
      <c r="P1" s="13" t="s">
        <v>42</v>
      </c>
    </row>
    <row r="2" spans="2:16" ht="30.75" thickBot="1" x14ac:dyDescent="0.3">
      <c r="B2" s="16" t="s">
        <v>43</v>
      </c>
      <c r="C2" s="19">
        <v>5</v>
      </c>
      <c r="D2" s="17">
        <f t="shared" ref="D2:D25" si="0">E2-C2</f>
        <v>0</v>
      </c>
      <c r="E2" s="17">
        <v>5</v>
      </c>
      <c r="F2" s="22" t="s">
        <v>60</v>
      </c>
      <c r="G2" s="17" t="str">
        <f t="shared" ref="G2:G25" si="1">IF(C2=5,"LISTO",IF(C2=0,"PENDIENTE",IF(C2&lt;5,"PROCESO",IF(C2&gt;0,"PENDIENTE"))))</f>
        <v>LISTO</v>
      </c>
      <c r="H2">
        <v>63</v>
      </c>
      <c r="I2" s="7">
        <v>70</v>
      </c>
      <c r="J2" s="7">
        <f>E26-I2</f>
        <v>50</v>
      </c>
      <c r="K2" s="8">
        <f>C26</f>
        <v>67.569999999999993</v>
      </c>
      <c r="L2" s="8">
        <f>D26</f>
        <v>52.43</v>
      </c>
      <c r="M2" s="12">
        <v>38</v>
      </c>
      <c r="N2" s="7">
        <f>H2-M2</f>
        <v>25</v>
      </c>
      <c r="O2" s="8">
        <v>20</v>
      </c>
      <c r="P2" s="8">
        <f>H3-O2</f>
        <v>18</v>
      </c>
    </row>
    <row r="3" spans="2:16" ht="30.75" thickBot="1" x14ac:dyDescent="0.3">
      <c r="B3" s="16" t="s">
        <v>44</v>
      </c>
      <c r="C3" s="20">
        <v>5</v>
      </c>
      <c r="D3" s="17">
        <f t="shared" si="0"/>
        <v>0</v>
      </c>
      <c r="E3" s="17">
        <v>5</v>
      </c>
      <c r="F3" s="22" t="s">
        <v>60</v>
      </c>
      <c r="G3" s="17" t="str">
        <f t="shared" si="1"/>
        <v>LISTO</v>
      </c>
      <c r="H3">
        <v>38</v>
      </c>
    </row>
    <row r="4" spans="2:16" ht="30.75" thickBot="1" x14ac:dyDescent="0.3">
      <c r="B4" s="16" t="s">
        <v>45</v>
      </c>
      <c r="C4" s="20">
        <v>5</v>
      </c>
      <c r="D4" s="17">
        <f t="shared" si="0"/>
        <v>0</v>
      </c>
      <c r="E4" s="17">
        <v>5</v>
      </c>
      <c r="F4" s="22" t="s">
        <v>60</v>
      </c>
      <c r="G4" s="17" t="str">
        <f t="shared" si="1"/>
        <v>LISTO</v>
      </c>
    </row>
    <row r="5" spans="2:16" ht="30.75" thickBot="1" x14ac:dyDescent="0.3">
      <c r="B5" s="16" t="s">
        <v>46</v>
      </c>
      <c r="C5" s="20">
        <v>5</v>
      </c>
      <c r="D5" s="17">
        <f t="shared" si="0"/>
        <v>0</v>
      </c>
      <c r="E5" s="17">
        <v>5</v>
      </c>
      <c r="F5" s="22" t="s">
        <v>60</v>
      </c>
      <c r="G5" s="17" t="str">
        <f t="shared" si="1"/>
        <v>LISTO</v>
      </c>
    </row>
    <row r="6" spans="2:16" ht="30.75" thickBot="1" x14ac:dyDescent="0.3">
      <c r="B6" s="18" t="s">
        <v>47</v>
      </c>
      <c r="C6" s="20">
        <v>2</v>
      </c>
      <c r="D6" s="17">
        <f t="shared" si="0"/>
        <v>3</v>
      </c>
      <c r="E6" s="17">
        <v>5</v>
      </c>
      <c r="F6" s="22" t="s">
        <v>60</v>
      </c>
      <c r="G6" s="17" t="str">
        <f t="shared" si="1"/>
        <v>PROCESO</v>
      </c>
    </row>
    <row r="7" spans="2:16" ht="30.75" thickBot="1" x14ac:dyDescent="0.3">
      <c r="B7" s="18" t="s">
        <v>48</v>
      </c>
      <c r="C7" s="20">
        <v>2</v>
      </c>
      <c r="D7" s="17">
        <f t="shared" si="0"/>
        <v>3</v>
      </c>
      <c r="E7" s="17">
        <v>5</v>
      </c>
      <c r="F7" s="22" t="s">
        <v>60</v>
      </c>
      <c r="G7" s="17" t="str">
        <f t="shared" si="1"/>
        <v>PROCESO</v>
      </c>
    </row>
    <row r="8" spans="2:16" ht="16.5" thickBot="1" x14ac:dyDescent="0.3">
      <c r="B8" s="18" t="s">
        <v>20</v>
      </c>
      <c r="C8" s="20">
        <v>0</v>
      </c>
      <c r="D8" s="17">
        <f t="shared" si="0"/>
        <v>5</v>
      </c>
      <c r="E8" s="17">
        <v>5</v>
      </c>
      <c r="F8" s="22" t="s">
        <v>61</v>
      </c>
      <c r="G8" s="17" t="str">
        <f t="shared" si="1"/>
        <v>PENDIENTE</v>
      </c>
    </row>
    <row r="9" spans="2:16" ht="16.5" thickBot="1" x14ac:dyDescent="0.3">
      <c r="B9" s="18" t="s">
        <v>49</v>
      </c>
      <c r="C9" s="20">
        <v>5</v>
      </c>
      <c r="D9" s="17">
        <f t="shared" si="0"/>
        <v>0</v>
      </c>
      <c r="E9" s="17">
        <v>5</v>
      </c>
      <c r="F9" s="22" t="s">
        <v>61</v>
      </c>
      <c r="G9" s="17" t="str">
        <f t="shared" si="1"/>
        <v>LISTO</v>
      </c>
    </row>
    <row r="10" spans="2:16" ht="16.5" thickBot="1" x14ac:dyDescent="0.3">
      <c r="B10" s="18" t="s">
        <v>50</v>
      </c>
      <c r="C10" s="20">
        <v>2</v>
      </c>
      <c r="D10" s="17">
        <f t="shared" si="0"/>
        <v>3</v>
      </c>
      <c r="E10" s="17">
        <v>5</v>
      </c>
      <c r="F10" s="22" t="s">
        <v>61</v>
      </c>
      <c r="G10" s="17" t="str">
        <f t="shared" si="1"/>
        <v>PROCESO</v>
      </c>
    </row>
    <row r="11" spans="2:16" ht="16.5" thickBot="1" x14ac:dyDescent="0.3">
      <c r="B11" s="18" t="s">
        <v>51</v>
      </c>
      <c r="C11" s="20">
        <v>0</v>
      </c>
      <c r="D11" s="17">
        <f t="shared" si="0"/>
        <v>5</v>
      </c>
      <c r="E11" s="17">
        <v>5</v>
      </c>
      <c r="F11" s="22" t="s">
        <v>61</v>
      </c>
      <c r="G11" s="17" t="str">
        <f t="shared" si="1"/>
        <v>PENDIENTE</v>
      </c>
    </row>
    <row r="12" spans="2:16" ht="16.5" thickBot="1" x14ac:dyDescent="0.3">
      <c r="B12" s="18" t="s">
        <v>52</v>
      </c>
      <c r="C12" s="20">
        <v>4</v>
      </c>
      <c r="D12" s="17">
        <f t="shared" si="0"/>
        <v>1</v>
      </c>
      <c r="E12" s="17">
        <v>5</v>
      </c>
      <c r="F12" s="22" t="s">
        <v>61</v>
      </c>
      <c r="G12" s="17" t="str">
        <f t="shared" si="1"/>
        <v>PROCESO</v>
      </c>
    </row>
    <row r="13" spans="2:16" ht="16.5" thickBot="1" x14ac:dyDescent="0.3">
      <c r="B13" s="18" t="s">
        <v>53</v>
      </c>
      <c r="C13" s="20">
        <v>5</v>
      </c>
      <c r="D13" s="17">
        <f t="shared" si="0"/>
        <v>0</v>
      </c>
      <c r="E13" s="17">
        <v>5</v>
      </c>
      <c r="F13" s="22" t="s">
        <v>61</v>
      </c>
      <c r="G13" s="17" t="str">
        <f t="shared" si="1"/>
        <v>LISTO</v>
      </c>
    </row>
    <row r="14" spans="2:16" ht="16.5" thickBot="1" x14ac:dyDescent="0.3">
      <c r="B14" s="18" t="s">
        <v>54</v>
      </c>
      <c r="C14" s="20">
        <v>4</v>
      </c>
      <c r="D14" s="17">
        <f t="shared" si="0"/>
        <v>1</v>
      </c>
      <c r="E14" s="17">
        <v>5</v>
      </c>
      <c r="F14" s="22" t="s">
        <v>62</v>
      </c>
      <c r="G14" s="17" t="str">
        <f t="shared" si="1"/>
        <v>PROCESO</v>
      </c>
    </row>
    <row r="15" spans="2:16" ht="16.5" thickBot="1" x14ac:dyDescent="0.3">
      <c r="B15" s="18" t="s">
        <v>29</v>
      </c>
      <c r="C15" s="20">
        <v>2.57</v>
      </c>
      <c r="D15" s="17">
        <f t="shared" si="0"/>
        <v>2.4300000000000002</v>
      </c>
      <c r="E15" s="17">
        <v>5</v>
      </c>
      <c r="F15" s="22" t="s">
        <v>62</v>
      </c>
      <c r="G15" s="17" t="str">
        <f t="shared" si="1"/>
        <v>PROCESO</v>
      </c>
    </row>
    <row r="16" spans="2:16" ht="16.5" thickBot="1" x14ac:dyDescent="0.3">
      <c r="B16" s="18" t="s">
        <v>55</v>
      </c>
      <c r="C16" s="20">
        <v>1</v>
      </c>
      <c r="D16" s="17">
        <f t="shared" si="0"/>
        <v>4</v>
      </c>
      <c r="E16" s="17">
        <v>5</v>
      </c>
      <c r="F16" s="22" t="s">
        <v>62</v>
      </c>
      <c r="G16" s="17" t="str">
        <f t="shared" si="1"/>
        <v>PROCESO</v>
      </c>
    </row>
    <row r="17" spans="2:7" ht="16.5" thickBot="1" x14ac:dyDescent="0.3">
      <c r="B17" s="18" t="s">
        <v>30</v>
      </c>
      <c r="C17" s="20">
        <v>2</v>
      </c>
      <c r="D17" s="17">
        <f t="shared" si="0"/>
        <v>3</v>
      </c>
      <c r="E17" s="17">
        <v>5</v>
      </c>
      <c r="F17" s="22" t="s">
        <v>62</v>
      </c>
      <c r="G17" s="17" t="str">
        <f t="shared" si="1"/>
        <v>PROCESO</v>
      </c>
    </row>
    <row r="18" spans="2:7" ht="15.75" customHeight="1" thickBot="1" x14ac:dyDescent="0.3">
      <c r="B18" s="18" t="s">
        <v>31</v>
      </c>
      <c r="C18" s="20">
        <v>2</v>
      </c>
      <c r="D18" s="17">
        <f t="shared" si="0"/>
        <v>3</v>
      </c>
      <c r="E18" s="17">
        <v>5</v>
      </c>
      <c r="F18" s="22" t="s">
        <v>63</v>
      </c>
      <c r="G18" s="17" t="str">
        <f t="shared" si="1"/>
        <v>PROCESO</v>
      </c>
    </row>
    <row r="19" spans="2:7" ht="15.75" customHeight="1" thickBot="1" x14ac:dyDescent="0.3">
      <c r="B19" s="18" t="s">
        <v>56</v>
      </c>
      <c r="C19" s="20">
        <v>2</v>
      </c>
      <c r="D19" s="17">
        <f t="shared" si="0"/>
        <v>3</v>
      </c>
      <c r="E19" s="17">
        <v>5</v>
      </c>
      <c r="F19" s="22" t="s">
        <v>63</v>
      </c>
      <c r="G19" s="17" t="str">
        <f t="shared" si="1"/>
        <v>PROCESO</v>
      </c>
    </row>
    <row r="20" spans="2:7" ht="15.75" customHeight="1" thickBot="1" x14ac:dyDescent="0.3">
      <c r="B20" s="18" t="s">
        <v>33</v>
      </c>
      <c r="C20" s="20">
        <v>5</v>
      </c>
      <c r="D20" s="17">
        <f t="shared" si="0"/>
        <v>0</v>
      </c>
      <c r="E20" s="17">
        <v>5</v>
      </c>
      <c r="F20" s="22" t="s">
        <v>61</v>
      </c>
      <c r="G20" s="17" t="str">
        <f t="shared" si="1"/>
        <v>LISTO</v>
      </c>
    </row>
    <row r="21" spans="2:7" ht="15.75" customHeight="1" thickBot="1" x14ac:dyDescent="0.3">
      <c r="B21" s="18" t="s">
        <v>34</v>
      </c>
      <c r="C21" s="20">
        <v>5</v>
      </c>
      <c r="D21" s="17">
        <f t="shared" si="0"/>
        <v>0</v>
      </c>
      <c r="E21" s="17">
        <v>5</v>
      </c>
      <c r="F21" s="22" t="s">
        <v>61</v>
      </c>
      <c r="G21" s="17" t="str">
        <f t="shared" si="1"/>
        <v>LISTO</v>
      </c>
    </row>
    <row r="22" spans="2:7" ht="15.75" customHeight="1" thickBot="1" x14ac:dyDescent="0.3">
      <c r="B22" s="18" t="s">
        <v>35</v>
      </c>
      <c r="C22" s="20">
        <v>4</v>
      </c>
      <c r="D22" s="17">
        <f t="shared" si="0"/>
        <v>1</v>
      </c>
      <c r="E22" s="17">
        <v>5</v>
      </c>
      <c r="F22" s="22" t="s">
        <v>60</v>
      </c>
      <c r="G22" s="17" t="str">
        <f t="shared" si="1"/>
        <v>PROCESO</v>
      </c>
    </row>
    <row r="23" spans="2:7" ht="15.75" customHeight="1" thickBot="1" x14ac:dyDescent="0.3">
      <c r="B23" s="18" t="s">
        <v>36</v>
      </c>
      <c r="C23" s="20">
        <v>0</v>
      </c>
      <c r="D23" s="17">
        <f t="shared" si="0"/>
        <v>5</v>
      </c>
      <c r="E23" s="17">
        <v>5</v>
      </c>
      <c r="F23" s="22" t="s">
        <v>63</v>
      </c>
      <c r="G23" s="17" t="str">
        <f t="shared" si="1"/>
        <v>PENDIENTE</v>
      </c>
    </row>
    <row r="24" spans="2:7" ht="15.75" customHeight="1" thickBot="1" x14ac:dyDescent="0.3">
      <c r="B24" s="18" t="s">
        <v>57</v>
      </c>
      <c r="C24" s="20">
        <v>0</v>
      </c>
      <c r="D24" s="17">
        <f t="shared" si="0"/>
        <v>5</v>
      </c>
      <c r="E24" s="17">
        <v>5</v>
      </c>
      <c r="F24" s="22" t="s">
        <v>63</v>
      </c>
      <c r="G24" s="17" t="str">
        <f t="shared" si="1"/>
        <v>PENDIENTE</v>
      </c>
    </row>
    <row r="25" spans="2:7" ht="15.75" customHeight="1" thickBot="1" x14ac:dyDescent="0.3">
      <c r="B25" s="18" t="s">
        <v>58</v>
      </c>
      <c r="C25" s="20">
        <v>0</v>
      </c>
      <c r="D25" s="17">
        <f t="shared" si="0"/>
        <v>5</v>
      </c>
      <c r="E25" s="17">
        <v>5</v>
      </c>
      <c r="F25" s="22" t="s">
        <v>63</v>
      </c>
      <c r="G25" s="17" t="str">
        <f t="shared" si="1"/>
        <v>PENDIENTE</v>
      </c>
    </row>
    <row r="26" spans="2:7" ht="15.75" customHeight="1" x14ac:dyDescent="0.25">
      <c r="B26" s="1"/>
      <c r="C26" s="9">
        <f>SUM(C2:C25)</f>
        <v>67.569999999999993</v>
      </c>
      <c r="D26" s="9">
        <f>SUM(D2:D25)</f>
        <v>52.43</v>
      </c>
      <c r="E26" s="9">
        <f>SUM(E2:E25)</f>
        <v>120</v>
      </c>
      <c r="F26" s="9"/>
    </row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</sheetData>
  <conditionalFormatting sqref="G1:G26">
    <cfRule type="containsText" dxfId="5" priority="1" operator="containsText" text="PENDIENTE">
      <formula>NOT(ISERROR(SEARCH(("PENDIENTE"),(G1))))</formula>
    </cfRule>
  </conditionalFormatting>
  <conditionalFormatting sqref="G1:G26">
    <cfRule type="containsText" dxfId="4" priority="2" operator="containsText" text="PROCESO">
      <formula>NOT(ISERROR(SEARCH(("PROCESO"),(G1))))</formula>
    </cfRule>
  </conditionalFormatting>
  <conditionalFormatting sqref="G1:G26">
    <cfRule type="containsText" dxfId="3" priority="3" operator="containsText" text="LISTO">
      <formula>NOT(ISERROR(SEARCH(("LISTO"),(G1))))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2022-09-27T03:02:13Z</dcterms:modified>
</cp:coreProperties>
</file>