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hidePivotFieldList="1"/>
  <mc:AlternateContent xmlns:mc="http://schemas.openxmlformats.org/markup-compatibility/2006">
    <mc:Choice Requires="x15">
      <x15ac:absPath xmlns:x15ac="http://schemas.microsoft.com/office/spreadsheetml/2010/11/ac" url="C:\Users\Suyash\Desktop\DataScience\4-hour-course-xl-files\"/>
    </mc:Choice>
  </mc:AlternateContent>
  <xr:revisionPtr revIDLastSave="0" documentId="13_ncr:1_{8420CC0B-60F5-44E0-B2D1-9C771D19CF1F}" xr6:coauthVersionLast="47" xr6:coauthVersionMax="47" xr10:uidLastSave="{00000000-0000-0000-0000-000000000000}"/>
  <bookViews>
    <workbookView xWindow="-108" yWindow="-108" windowWidth="23256" windowHeight="13896" activeTab="2" xr2:uid="{26D4546B-D2A1-4444-8EAF-A6228F96F0C1}"/>
  </bookViews>
  <sheets>
    <sheet name="Data" sheetId="2" r:id="rId1"/>
    <sheet name="Assets" sheetId="4" r:id="rId2"/>
    <sheet name="Sheet1" sheetId="5" r:id="rId3"/>
    <sheet name="pivot Tables" sheetId="6"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74" r:id="rId5"/>
    <pivotCache cacheId="221" r:id="rId6"/>
    <pivotCache cacheId="528" r:id="rId7"/>
    <pivotCache cacheId="740" r:id="rId8"/>
    <pivotCache cacheId="1013" r:id="rId9"/>
    <pivotCache cacheId="1016" r:id="rId10"/>
    <pivotCache cacheId="1019" r:id="rId11"/>
    <pivotCache cacheId="1022" r:id="rId12"/>
    <pivotCache cacheId="1025" r:id="rId13"/>
  </pivotCaches>
  <extLst>
    <ext xmlns:x14="http://schemas.microsoft.com/office/spreadsheetml/2009/9/main" uri="{876F7934-8845-4945-9796-88D515C7AA90}">
      <x14:pivotCaches>
        <pivotCache cacheId="6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 i="5" l="1" a="1"/>
  <c r="Q19" i="5" s="1"/>
  <c r="P20" i="5" a="1"/>
  <c r="P20" i="5" s="1"/>
  <c r="K30" i="6"/>
  <c r="J34" i="6" s="1" a="1"/>
  <c r="J34"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33" i="6" l="1"/>
  <c r="K34" i="6"/>
  <c r="K37" i="6"/>
  <c r="K36" i="6"/>
  <c r="K35" i="6"/>
  <c r="J36" i="6" a="1"/>
  <c r="J36" i="6" s="1"/>
  <c r="J35" i="6" a="1"/>
  <c r="J35" i="6" s="1"/>
  <c r="J33" i="6" a="1"/>
  <c r="J33" i="6" s="1"/>
  <c r="J37" i="6" a="1"/>
  <c r="J37"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8D7C1-C14A-4431-B4AA-2D1A1F5E0E7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5BD448-BB22-4060-9BF6-2B73CD35C13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FF73EB5-1012-45B3-A743-5DA7A0796B22}"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<sst xmlns="http://schemas.openxmlformats.org/spreadsheetml/2006/main" count="3169" uniqueCount="1078">
  <si>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</si>
  <si>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</si>
  <si>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</si>
  <si>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</si>
  <si>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</si>
  <si>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</si>
  <si>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</si>
  <si>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</si>
  <si>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</si>
  <si>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</si>
  <si>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</si>
  <si>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</si>
  <si>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</si>
  <si>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</si>
  <si>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</si>
  <si>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</si>
  <si>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</si>
  <si>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</si>
  <si>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</si>
  <si>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</si>
  <si>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</si>
  <si>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</si>
  <si>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</si>
  <si>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</si>
  <si>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</si>
  <si>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</si>
  <si>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</si>
  <si>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</si>
  <si>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</si>
  <si>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</si>
  <si>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</si>
  <si>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</si>
  <si>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</si>
  <si>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</si>
  <si>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</si>
  <si>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</si>
  <si>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</si>
  <si>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</si>
  <si>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</si>
  <si>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</si>
  <si>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</si>
  <si>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</si>
  <si>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</si>
  <si>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</si>
  <si>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</si>
  <si>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</si>
  <si>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</si>
  <si>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</si>
  <si>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</si>
  <si>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</si>
  <si>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</si>
  <si>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</si>
  <si>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</si>
  <si>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</si>
  <si>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</si>
  <si>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</si>
  <si>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</si>
  <si>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</si>
  <si>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</si>
  <si>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</si>
  <si>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</si>
  <si>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</si>
  <si>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</si>
  <si>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</si>
  <si>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</si>
  <si>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</si>
  <si>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</si>
  <si>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</si>
  <si>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</si>
  <si>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</si>
  <si>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</si>
  <si>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</si>
  <si>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</si>
  <si>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</si>
  <si>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</si>
  <si>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</si>
  <si>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</si>
  <si>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</si>
  <si>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</si>
  <si>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</si>
  <si>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</si>
  <si>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</si>
  <si>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</si>
  <si>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</si>
  <si>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</si>
  <si>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</si>
  <si>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</si>
  <si>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</si>
  <si>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</si>
  <si>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</si>
  <si>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</si>
  <si>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</si>
  <si>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</si>
  <si>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</si>
  <si>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</si>
  <si>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</si>
  <si>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</si>
  <si>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</si>
  <si>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</si>
  <si>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</si>
  <si>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</si>
  <si>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</si>
  <si>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</si>
  <si>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</si>
  <si>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</si>
  <si>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</si>
  <si>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</si>
  <si>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</si>
  <si>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</si>
  <si>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</si>
  <si>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</si>
  <si>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</si>
  <si>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</si>
  <si>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</si>
  <si>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</si>
  <si>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</si>
  <si>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</si>
  <si>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</si>
  <si>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</si>
  <si>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</si>
  <si>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</si>
  <si>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</si>
  <si>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</si>
  <si>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</si>
  <si>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</si>
  <si>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</si>
  <si>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</si>
  <si>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</si>
  <si>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</si>
  <si>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</si>
  <si>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</si>
  <si>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</si>
  <si>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</si>
  <si>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</si>
  <si>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</si>
  <si>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</si>
  <si>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</si>
  <si>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</si>
  <si>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</si>
  <si>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</si>
  <si>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</si>
  <si>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</si>
  <si>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</si>
  <si>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</si>
  <si>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</si>
  <si>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</si>
  <si>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</si>
  <si>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</si>
  <si>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</si>
  <si>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</si>
  <si>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</si>
  <si>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</si>
  <si>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</si>
  <si>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</si>
  <si>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</si>
  <si>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</si>
  <si>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</si>
  <si>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</si>
  <si>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</si>
  <si>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</si>
  <si>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</si>
  <si>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</si>
  <si>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</si>
  <si>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</si>
  <si>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</si>
  <si>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</si>
  <si>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</si>
  <si>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</si>
  <si>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</si>
  <si>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</si>
  <si>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</si>
  <si>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</si>
  <si>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</si>
  <si>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</si>
  <si>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</si>
  <si>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</si>
  <si>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</si>
  <si>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</si>
  <si>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</si>
  <si>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</si>
  <si>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</si>
  <si>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</si>
  <si>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</si>
  <si>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</si>
  <si>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</si>
  <si>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</si>
  <si>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</si>
  <si>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</si>
  <si>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</si>
  <si>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</si>
  <si>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</si>
  <si>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</si>
  <si>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</si>
  <si>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</si>
  <si>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</si>
  <si>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</si>
  <si>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</si>
  <si>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</si>
  <si>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</si>
  <si>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</si>
  <si>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</si>
  <si>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</si>
  <si>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</si>
  <si>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</si>
  <si>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</si>
  <si>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</si>
  <si>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</si>
  <si>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</si>
  <si>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</si>
  <si>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</si>
  <si>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</si>
  <si>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</si>
  <si>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</si>
  <si>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</si>
  <si>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</si>
  <si>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</si>
  <si>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</si>
  <si>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</si>
  <si>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</si>
  <si>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</si>
  <si>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</si>
  <si>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</si>
  <si>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</si>
  <si>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</si>
  <si>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</si>
  <si>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</si>
  <si>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</si>
  <si>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</si>
  <si>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</si>
  <si>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</si>
  <si>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</si>
  <si>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</si>
  <si>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</si>
  <si>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</si>
  <si>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</si>
  <si>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</si>
  <si>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</si>
  <si>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</si>
  <si>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</si>
  <si>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</si>
  <si>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</si>
  <si>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</si>
  <si>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</si>
  <si>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</si>
  <si>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</si>
  <si>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</si>
  <si>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</si>
  <si>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</si>
  <si>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</si>
  <si>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</si>
  <si>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</si>
  <si>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</si>
  <si>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</si>
  <si>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</si>
  <si>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</si>
  <si>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</si>
  <si>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</si>
  <si>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</si>
  <si>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</si>
  <si>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</si>
  <si>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</si>
  <si>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</si>
  <si>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</si>
  <si>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</si>
  <si>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</si>
  <si>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</si>
  <si>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</si>
  <si>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</si>
  <si>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</si>
  <si>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</si>
  <si>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</si>
  <si>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</si>
  <si>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</si>
  <si>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</si>
  <si>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</si>
  <si>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</si>
  <si>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</si>
  <si>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</si>
  <si>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</si>
  <si>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</si>
  <si>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</si>
  <si>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</si>
  <si>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</si>
  <si>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</si>
  <si>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</si>
  <si>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</si>
  <si>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</si>
  <si>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</si>
  <si>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</si>
  <si>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</si>
  <si>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</si>
  <si>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</si>
  <si>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</si>
  <si>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</si>
  <si>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</si>
  <si>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</si>
  <si>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</si>
  <si>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</si>
  <si>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</si>
  <si>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</si>
  <si>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</si>
  <si>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</si>
  <si>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</si>
  <si>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</si>
  <si>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</si>
  <si>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</si>
  <si>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</si>
  <si>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</si>
  <si>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</si>
  <si>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</si>
  <si>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</si>
  <si>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</si>
  <si>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</si>
  <si>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</si>
  <si>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</si>
  <si>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</si>
  <si>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</si>
  <si>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</si>
  <si>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</si>
  <si>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</si>
  <si>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</si>
  <si>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</si>
  <si>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</si>
  <si>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</si>
  <si>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</si>
  <si>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</si>
  <si>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</si>
  <si>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</si>
  <si>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</si>
  <si>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</si>
  <si>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</si>
  <si>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</si>
  <si>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</si>
  <si>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</si>
  <si>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</si>
  <si>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</si>
  <si>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</si>
  <si>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</si>
  <si>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</si>
  <si>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</si>
  <si>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</si>
  <si>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</si>
  <si>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</si>
  <si>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</si>
  <si>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</si>
  <si>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</si>
  <si>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</si>
  <si>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</si>
  <si>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</si>
  <si>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</si>
  <si>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</si>
  <si>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</si>
  <si>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</si>
  <si>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</si>
  <si>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</si>
  <si>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</si>
  <si>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</si>
  <si>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</si>
  <si>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</si>
  <si>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</si>
  <si>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</si>
  <si>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</si>
  <si>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</si>
  <si>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</si>
  <si>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</si>
  <si>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</si>
  <si>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</si>
  <si>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</si>
  <si>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</si>
  <si>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</si>
  <si>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</si>
  <si>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</si>
  <si>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</si>
  <si>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</si>
  <si>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</si>
  <si>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</si>
  <si>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</si>
  <si>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</si>
  <si>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</si>
  <si>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</si>
  <si>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</si>
  <si>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</si>
  <si>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</si>
  <si>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</si>
  <si>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</si>
  <si>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</si>
  <si>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</si>
  <si>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</si>
  <si>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</si>
  <si>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</si>
  <si>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</si>
  <si>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</si>
  <si>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</si>
  <si>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</si>
  <si>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</si>
  <si>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</si>
  <si>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</si>
  <si>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</si>
  <si>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</si>
  <si>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</si>
  <si>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</si>
  <si>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</si>
  <si>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</si>
  <si>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</si>
  <si>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</si>
  <si>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</si>
  <si>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</si>
  <si>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</si>
  <si>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</si>
  <si>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</si>
  <si>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</si>
  <si>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</si>
  <si>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</si>
  <si>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</si>
  <si>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</si>
  <si>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</si>
  <si>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</si>
  <si>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</si>
  <si>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</si>
  <si>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</si>
  <si>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</si>
  <si>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</si>
  <si>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</si>
  <si>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</si>
  <si>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</si>
  <si>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</si>
  <si>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</si>
  <si>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</si>
  <si>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</si>
  <si>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</si>
  <si>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</si>
  <si>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</si>
  <si>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</si>
  <si>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</si>
  <si>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</si>
  <si>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</si>
  <si>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</si>
  <si>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</si>
  <si>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</si>
  <si>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</si>
  <si>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</si>
  <si>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</si>
  <si>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</si>
  <si>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</si>
  <si>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</si>
  <si>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</si>
  <si>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</si>
  <si>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</si>
  <si>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</si>
  <si>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</si>
  <si>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</si>
  <si>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</si>
  <si>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</si>
  <si>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</si>
  <si>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</si>
  <si>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</si>
  <si>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</si>
  <si>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</si>
  <si>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</si>
  <si>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</si>
  <si>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</si>
  <si>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</si>
  <si>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</si>
  <si>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</si>
  <si>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</si>
  <si>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</si>
  <si>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</si>
  <si>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</si>
  <si>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</si>
  <si>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</si>
  <si>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</si>
  <si>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</si>
  <si>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</si>
  <si>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</si>
  <si>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</si>
  <si>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</si>
  <si>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</si>
  <si>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</si>
  <si>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</si>
  <si>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</si>
  <si>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</si>
  <si>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</si>
  <si>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</si>
  <si>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</si>
  <si>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</si>
  <si>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</si>
  <si>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</si>
  <si>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</si>
  <si>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</si>
  <si>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</si>
  <si>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</si>
  <si>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</si>
  <si>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</si>
  <si>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</si>
  <si>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</si>
  <si>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</si>
  <si>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</si>
  <si>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</si>
  <si>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</si>
  <si>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</si>
  <si>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</si>
  <si>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</si>
  <si>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</si>
  <si>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</si>
  <si>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</si>
  <si>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</si>
  <si>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</si>
  <si>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</si>
  <si>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</si>
  <si>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</si>
  <si>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</si>
  <si>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</si>
  <si>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</si>
  <si>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</si>
  <si>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</si>
  <si>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</si>
  <si>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</si>
  <si>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</si>
  <si>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</si>
  <si>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</si>
  <si>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</si>
  <si>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</si>
  <si>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</si>
  <si>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</si>
  <si>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</si>
  <si>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</si>
  <si>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</si>
  <si>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</si>
  <si>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</si>
  <si>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</si>
  <si>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</si>
  <si>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</si>
  <si>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</si>
  <si>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</si>
  <si>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</si>
  <si>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</si>
  <si>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</si>
  <si>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</si>
  <si>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</si>
  <si>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</si>
  <si>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</si>
  <si>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</si>
  <si>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</si>
  <si>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</si>
  <si>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</si>
  <si>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</si>
  <si>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</si>
  <si>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</si>
  <si>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</si>
  <si>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</si>
  <si>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</si>
  <si>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</si>
  <si>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</si>
  <si>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</si>
  <si>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</si>
  <si>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</si>
  <si>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</si>
  <si>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</si>
  <si>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</si>
  <si>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</si>
  <si>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</si>
  <si>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</si>
  <si>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</si>
  <si>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</si>
  <si>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</si>
  <si>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</si>
  <si>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</si>
  <si>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</si>
  <si>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</si>
  <si>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</si>
  <si>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</si>
  <si>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</si>
  <si>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</si>
  <si>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</si>
  <si>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</si>
  <si>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</si>
  <si>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</si>
  <si>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</si>
  <si>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</si>
  <si>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</si>
  <si>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</si>
  <si>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</si>
  <si>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</si>
  <si>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</si>
  <si>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</si>
  <si>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</si>
  <si>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</si>
  <si>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</si>
  <si>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</si>
  <si>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</si>
  <si>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</si>
  <si>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</si>
  <si>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</si>
  <si>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</si>
  <si>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</si>
  <si>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</si>
  <si>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</si>
  <si>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</si>
  <si>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</si>
  <si>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</si>
  <si>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</si>
  <si>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</si>
  <si>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</si>
  <si>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</si>
  <si>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</si>
  <si>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</si>
  <si>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</si>
  <si>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</si>
  <si>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</si>
  <si>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</si>
  <si>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</si>
  <si>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</si>
  <si>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</si>
  <si>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</si>
  <si>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</si>
  <si>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</si>
  <si>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</si>
  <si>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</si>
  <si>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</si>
  <si>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</si>
  <si>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</si>
  <si>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</si>
  <si>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</si>
  <si>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</si>
  <si>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</si>
  <si>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</si>
  <si>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</si>
  <si>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</si>
  <si>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</si>
  <si>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</si>
  <si>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</si>
  <si>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</si>
  <si>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</si>
  <si>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</si>
  <si>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</si>
  <si>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</si>
  <si>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</si>
  <si>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</si>
  <si>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</si>
  <si>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</si>
  <si>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</si>
  <si>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</si>
  <si>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</si>
  <si>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</si>
  <si>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</si>
  <si>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</si>
  <si>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</si>
  <si>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</si>
  <si>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</si>
  <si>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</si>
  <si>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</si>
  <si>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</si>
  <si>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</si>
  <si>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</si>
  <si>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</si>
  <si>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</si>
  <si>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</si>
  <si>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</si>
  <si>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</si>
  <si>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</si>
  <si>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</si>
  <si>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</si>
  <si>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</si>
  <si>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</si>
  <si>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</si>
  <si>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</si>
  <si>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</si>
  <si>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</si>
  <si>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</si>
  <si>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</si>
  <si>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</si>
  <si>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</si>
  <si>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</si>
  <si>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</si>
  <si>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</si>
  <si>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</si>
  <si>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</si>
  <si>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</si>
  <si>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</si>
  <si>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</si>
  <si>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</si>
  <si>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</si>
  <si>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</si>
  <si>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</si>
  <si>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</si>
  <si>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</si>
  <si>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</si>
  <si>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</si>
  <si>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</si>
  <si>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</si>
  <si>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</si>
  <si>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</si>
  <si>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</si>
  <si>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</si>
  <si>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</si>
  <si>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</si>
  <si>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</si>
  <si>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</si>
  <si>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</si>
  <si>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</si>
  <si>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</si>
  <si>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</si>
  <si>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</si>
  <si>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</si>
  <si>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</si>
  <si>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</si>
  <si>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</si>
  <si>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</si>
  <si>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</si>
  <si>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</si>
  <si>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</si>
  <si>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</si>
  <si>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</si>
  <si>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</si>
  <si>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</si>
  <si>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</si>
  <si>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</si>
  <si>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</si>
  <si>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</si>
  <si>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</si>
  <si>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</si>
  <si>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</si>
  <si>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</si>
  <si>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</si>
  <si>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</si>
  <si>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</si>
  <si>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</si>
  <si>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</si>
  <si>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</si>
  <si>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</si>
  <si>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</si>
  <si>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</si>
  <si>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</si>
  <si>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</si>
  <si>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</si>
  <si>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</si>
  <si>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</si>
  <si>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</si>
  <si>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</si>
  <si>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</si>
  <si>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</si>
  <si>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</si>
  <si>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</si>
  <si>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</si>
  <si>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</si>
  <si>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</si>
  <si>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</si>
  <si>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</si>
  <si>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</si>
  <si>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</si>
  <si>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</si>
  <si>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</si>
  <si>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</si>
  <si>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</si>
  <si>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</si>
  <si>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</si>
  <si>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</si>
  <si>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</si>
  <si>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</si>
  <si>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</si>
  <si>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</si>
  <si>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</si>
  <si>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</si>
  <si>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</si>
  <si>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</si>
  <si>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</si>
  <si>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</si>
  <si>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</si>
  <si>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</si>
  <si>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</si>
  <si>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</si>
  <si>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</si>
  <si>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</si>
  <si>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</si>
  <si>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</si>
  <si>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</si>
  <si>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</si>
  <si>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</si>
  <si>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</si>
  <si>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</si>
  <si>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</si>
  <si>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</si>
  <si>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</si>
  <si>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</si>
  <si>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</si>
  <si>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</si>
  <si>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</si>
  <si>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</si>
  <si>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</si>
  <si>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</si>
  <si>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</si>
  <si>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</si>
  <si>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</si>
  <si>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</si>
  <si>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</si>
  <si>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</si>
  <si>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</si>
  <si>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</si>
  <si>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</si>
  <si>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</si>
  <si>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</si>
  <si>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</si>
  <si>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</si>
  <si>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</si>
  <si>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</si>
  <si>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</si>
  <si>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</si>
  <si>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</si>
  <si>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</si>
  <si>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</si>
  <si>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</si>
  <si>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</si>
  <si>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</si>
  <si>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</si>
  <si>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</si>
  <si>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</si>
  <si>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</si>
  <si>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</si>
  <si>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</si>
  <si>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</si>
  <si>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</si>
  <si>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</si>
  <si>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</si>
  <si>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</si>
  <si>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</si>
  <si>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</si>
  <si>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</si>
  <si>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</si>
  <si>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</si>
  <si>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</si>
  <si>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</si>
  <si>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</si>
  <si>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</si>
  <si>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</si>
  <si>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</si>
  <si>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</si>
  <si>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</si>
  <si>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</si>
  <si>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</si>
  <si>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</si>
  <si>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</si>
  <si>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</si>
  <si>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</si>
  <si>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</si>
  <si>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</si>
  <si>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</si>
  <si>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</si>
  <si>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</si>
  <si>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</si>
  <si>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</si>
  <si>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</si>
  <si>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</si>
  <si>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</si>
  <si>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</si>
  <si>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</si>
  <si>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</si>
  <si>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</si>
  <si>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</si>
  <si>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</si>
  <si>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</si>
  <si>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</si>
  <si>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</si>
  <si>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</si>
  <si>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</si>
  <si>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</si>
  <si>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</si>
  <si>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</si>
  <si>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</si>
  <si>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</si>
  <si>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</si>
  <si>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</si>
  <si>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</si>
  <si>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</si>
  <si>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</si>
  <si>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</si>
  <si>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</si>
  <si>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</si>
  <si>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</si>
  <si>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</si>
  <si>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</si>
  <si>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</si>
  <si>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</si>
  <si>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</si>
  <si>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</si>
  <si>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</si>
  <si>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</si>
  <si>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</si>
  <si>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</si>
  <si>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</si>
  <si>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</si>
  <si>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</si>
  <si>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</si>
  <si>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</si>
  <si>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</si>
  <si>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</si>
  <si>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</si>
  <si>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</si>
  <si>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</si>
  <si>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</si>
  <si>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</si>
  <si>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</si>
  <si>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</si>
  <si>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</si>
  <si>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</si>
  <si>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</si>
  <si>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</si>
  <si>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</si>
  <si>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</si>
  <si>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</si>
  <si>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</si>
  <si>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</si>
  <si>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</si>
  <si>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</si>
  <si>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</si>
  <si>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</si>
  <si>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</si>
  <si>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</si>
  <si>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</si>
  <si>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</si>
  <si>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</si>
  <si>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</si>
  <si>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</si>
  <si>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</si>
  <si>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</si>
  <si>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</si>
  <si>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</si>
  <si>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</si>
  <si>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</si>
  <si>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</si>
  <si>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</si>
  <si>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</si>
  <si>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</si>
  <si>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</si>
  <si>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</si>
  <si>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</si>
  <si>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</si>
  <si>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</si>
  <si>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</si>
  <si>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</si>
  <si>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</si>
  <si>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</si>
  <si>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</si>
  <si>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</si>
  <si>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</si>
  <si>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</si>
  <si>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</si>
  <si>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</si>
  <si>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</si>
  <si>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</si>
  <si>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</si>
  <si>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</si>
  <si>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</si>
  <si>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</si>
  <si>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</si>
  <si>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</si>
  <si>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</si>
  <si>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</si>
  <si>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</si>
  <si>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</si>
  <si>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</si>
  <si>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</si>
  <si>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</si>
  <si>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</si>
  <si>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</si>
  <si>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</si>
  <si>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</si>
  <si>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</si>
  <si>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</si>
  <si>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</si>
  <si>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</si>
  <si>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</si>
  <si>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</si>
  <si>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</si>
  <si>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</si>
  <si>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</si>
  <si>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</si>
  <si>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</si>
  <si>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</si>
  <si>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</si>
  <si>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</si>
  <si>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</si>
  <si>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</si>
  <si>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</si>
  <si>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</si>
  <si>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</si>
  <si>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</si>
  <si>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</si>
  <si>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</si>
  <si>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</si>
  <si>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</si>
  <si>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</si>
  <si>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</si>
  <si>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</si>
  <si>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</si>
  <si>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</si>
  <si>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</si>
  <si>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</si>
  <si>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</si>
  <si>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</si>
  <si>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</si>
  <si>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</si>
  <si>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</si>
  <si>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</si>
  <si>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</si>
  <si>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</si>
  <si>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</si>
  <si>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</si>
  <si>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</si>
  <si>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</si>
  <si>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</si>
  <si>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</si>
  <si>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</si>
  <si>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</si>
  <si>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</si>
  <si>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</si>
  <si>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</si>
  <si>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</si>
  <si>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</si>
  <si>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</si>
  <si>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</si>
  <si>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</si>
  <si>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</si>
  <si>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</si>
  <si>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</si>
  <si>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</si>
  <si>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</si>
  <si>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</si>
  <si>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</si>
  <si>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</si>
  <si>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</si>
  <si>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</si>
  <si>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</si>
  <si>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</si>
  <si>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</si>
  <si>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</si>
  <si>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</si>
  <si>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</si>
  <si>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</si>
  <si>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</si>
  <si>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</si>
  <si>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</si>
  <si>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</si>
  <si>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</si>
  <si>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</si>
  <si>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</si>
  <si>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Avg.Rating</t>
  </si>
  <si>
    <t>5* Calls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</si>
  <si>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</si>
  <si>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</si>
  <si>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</si>
  <si>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</si>
  <si>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</si>
  <si>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</si>
  <si>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</si>
  <si>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</si>
  <si>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</si>
  <si>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</si>
  <si>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</si>
  <si>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</si>
  <si>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</si>
  <si>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</si>
  <si>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</si>
  <si>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</si>
  <si>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</si>
  <si>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</si>
  <si>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</si>
  <si>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</si>
  <si>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</si>
  <si>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</si>
  <si>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</si>
  <si>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selected rep</t>
  </si>
  <si>
    <t>Rep</t>
  </si>
  <si>
    <t xml:space="preserve">Calls  </t>
  </si>
  <si>
    <t>Amount</t>
  </si>
  <si>
    <t>Sel.calls</t>
  </si>
  <si>
    <t>Sel.Amount</t>
  </si>
  <si>
    <t>TOTAl</t>
  </si>
  <si>
    <r>
      <rPr>
        <b/>
        <sz val="36"/>
        <color theme="0" tint="-0.499984740745262"/>
        <rFont val="Aptos"/>
        <family val="2"/>
        <scheme val="minor"/>
      </rPr>
      <t xml:space="preserve">Call Centre Report - </t>
    </r>
    <r>
      <rPr>
        <sz val="36"/>
        <color theme="0" tint="-0.499984740745262"/>
        <rFont val="Aptos"/>
        <family val="2"/>
        <scheme val="minor"/>
      </rPr>
      <t>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</si>
</sst>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36"/>
      <color theme="0" tint="-0.499984740745262"/>
      <name val="Aptos"/>
      <family val="2"/>
      <scheme val="minor"/>
    </font>
    <font>
      <sz val="36"/>
      <color theme="0" tint="-0.499984740745262"/>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theme="0" tint="-0.24994659260841701"/>
      </right>
      <top style="thin">
        <color theme="0" tint="-0.24994659260841701"/>
      </top>
      <bottom style="thin">
        <color indexed="64"/>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0" fillId="3" borderId="0" xfId="0" applyFont="1" applyFill="1" applyAlignment="1">
      <alignment horizontal="center" vertical="center"/>
    </xf>
    <xf numFmtId="0" fontId="0" fillId="3" borderId="0" xfId="0" applyFont="1" applyFill="1"/>
    <xf numFmtId="0" fontId="0" fillId="3" borderId="15" xfId="0" applyFont="1" applyFill="1" applyBorder="1"/>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0" fillId="3" borderId="10" xfId="0" applyFont="1" applyFill="1" applyBorder="1"/>
    <xf numFmtId="0" fontId="0" fillId="3" borderId="0" xfId="0" applyFont="1" applyFill="1" applyBorder="1" applyAlignment="1">
      <alignment horizontal="center" vertical="center"/>
    </xf>
    <xf numFmtId="0" fontId="0" fillId="3" borderId="11" xfId="0" applyFont="1" applyFill="1" applyBorder="1"/>
    <xf numFmtId="0" fontId="0" fillId="3" borderId="0" xfId="0" applyFont="1" applyFill="1" applyBorder="1"/>
    <xf numFmtId="0" fontId="0" fillId="3" borderId="12" xfId="0" applyFont="1" applyFill="1" applyBorder="1"/>
    <xf numFmtId="0" fontId="0" fillId="3" borderId="13" xfId="0" applyFont="1" applyFill="1" applyBorder="1"/>
    <xf numFmtId="0" fontId="0" fillId="3" borderId="14" xfId="0" applyFont="1" applyFill="1" applyBorder="1"/>
    <xf numFmtId="0" fontId="4" fillId="3" borderId="0" xfId="0" applyFont="1" applyFill="1" applyAlignment="1">
      <alignment horizontal="center" vertical="center"/>
    </xf>
  </cellXfs>
  <cellStyles count="1">
    <cellStyle name="Normal" xfId="0" builtinId="0"/>
  </cellStyles>
  <dxfs count="44">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theme="1" tint="0.24994659260841701"/>
        </left>
        <right style="thin">
          <color theme="1" tint="0.24994659260841701"/>
        </righ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8"/>
        </bottom>
        <vertical/>
        <horizontal/>
      </border>
    </dxf>
    <dxf>
      <font>
        <color theme="1"/>
      </font>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43"/>
    </tableStyle>
    <tableStyle name="SlicerStyleDark5 2" pivot="0" table="0" count="10" xr9:uid="{50FACE90-2A36-435D-ABA1-A0A259D99596}">
      <tableStyleElement type="wholeTable" dxfId="28"/>
      <tableStyleElement type="headerRow" dxfId="27"/>
    </tableStyle>
    <tableStyle name="SlicerStyleDark5 3" pivot="0" table="0" count="10" xr9:uid="{0D522E86-D71A-4426-8CD9-82BAD9A671EB}">
      <tableStyleElement type="wholeTable" dxfId="26"/>
      <tableStyleElement type="headerRow" dxfId="25"/>
    </tableStyle>
    <tableStyle name="SlicerStyleDark5 4" pivot="0" table="0" count="10" xr9:uid="{4196C2D9-8EA9-40D7-9ACC-144925AB0DEF}">
      <tableStyleElement type="wholeTable" dxfId="24"/>
      <tableStyleElement type="headerRow" dxfId="23"/>
    </tableStyle>
    <tableStyle name="SlicerStyleDark5 5" pivot="0" table="0" count="10" xr9:uid="{8D469727-8FE6-4DD8-BE8E-07D4BED56692}">
      <tableStyleElement type="wholeTable" dxfId="22"/>
      <tableStyleElement type="headerRow" dxfId="21"/>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5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5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 Tables!Monthly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accent5"/>
                </a:solidFill>
              </a:rPr>
              <a:t>Call Trend</a:t>
            </a:r>
          </a:p>
        </c:rich>
      </c:tx>
      <c:layout>
        <c:manualLayout>
          <c:xMode val="edge"/>
          <c:yMode val="edge"/>
          <c:x val="7.9861111111111105E-2"/>
          <c:y val="4.60750915152900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 Tables'!$C$15</c:f>
              <c:strCache>
                <c:ptCount val="1"/>
                <c:pt idx="0">
                  <c:v>Call Count2</c:v>
                </c:pt>
              </c:strCache>
            </c:strRef>
          </c:tx>
          <c:spPr>
            <a:gradFill flip="none" rotWithShape="1">
              <a:gsLst>
                <a:gs pos="0">
                  <a:schemeClr val="accent6">
                    <a:lumMod val="40000"/>
                    <a:lumOff val="60000"/>
                  </a:schemeClr>
                </a:gs>
                <a:gs pos="100000">
                  <a:schemeClr val="accent6"/>
                </a:gs>
              </a:gsLst>
              <a:lin ang="16200000" scaled="1"/>
              <a:tileRect/>
            </a:gradFill>
            <a:ln>
              <a:noFill/>
            </a:ln>
            <a:effectLst/>
          </c:spP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718F-423F-BCA4-61CD631FC355}"/>
            </c:ext>
          </c:extLst>
        </c:ser>
        <c:dLbls>
          <c:showLegendKey val="0"/>
          <c:showVal val="0"/>
          <c:showCatName val="0"/>
          <c:showSerName val="0"/>
          <c:showPercent val="0"/>
          <c:showBubbleSize val="0"/>
        </c:dLbls>
        <c:axId val="1037850160"/>
        <c:axId val="1037866960"/>
      </c:areaChart>
      <c:lineChart>
        <c:grouping val="standard"/>
        <c:varyColors val="0"/>
        <c:ser>
          <c:idx val="0"/>
          <c:order val="0"/>
          <c:tx>
            <c:strRef>
              <c:f>'pivot Tables'!$B$15</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718F-423F-BCA4-61CD631FC355}"/>
            </c:ext>
          </c:extLst>
        </c:ser>
        <c:dLbls>
          <c:showLegendKey val="0"/>
          <c:showVal val="0"/>
          <c:showCatName val="0"/>
          <c:showSerName val="0"/>
          <c:showPercent val="0"/>
          <c:showBubbleSize val="0"/>
        </c:dLbls>
        <c:marker val="1"/>
        <c:smooth val="0"/>
        <c:axId val="1037850160"/>
        <c:axId val="1037866960"/>
      </c:lineChart>
      <c:catAx>
        <c:axId val="1037850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866960"/>
        <c:crosses val="autoZero"/>
        <c:auto val="1"/>
        <c:lblAlgn val="ctr"/>
        <c:lblOffset val="100"/>
        <c:noMultiLvlLbl val="0"/>
      </c:catAx>
      <c:valAx>
        <c:axId val="1037866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8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 Tables!Weekly Trend</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Tables'!$H$15</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Tables'!$G$16:$G$23</c:f>
              <c:strCache>
                <c:ptCount val="7"/>
                <c:pt idx="0">
                  <c:v>Sunday</c:v>
                </c:pt>
                <c:pt idx="1">
                  <c:v>Monday</c:v>
                </c:pt>
                <c:pt idx="2">
                  <c:v>Tuesday</c:v>
                </c:pt>
                <c:pt idx="3">
                  <c:v>Wednesday</c:v>
                </c:pt>
                <c:pt idx="4">
                  <c:v>Thursday</c:v>
                </c:pt>
                <c:pt idx="5">
                  <c:v>Friday</c:v>
                </c:pt>
                <c:pt idx="6">
                  <c:v>Saturday</c:v>
                </c:pt>
              </c:strCache>
            </c:strRef>
          </c:cat>
          <c:val>
            <c:numRef>
              <c:f>'pivot Tables'!$H$16:$H$23</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2112-40FB-8E89-D21F975EB8A6}"/>
            </c:ext>
          </c:extLst>
        </c:ser>
        <c:dLbls>
          <c:dLblPos val="outEnd"/>
          <c:showLegendKey val="0"/>
          <c:showVal val="1"/>
          <c:showCatName val="0"/>
          <c:showSerName val="0"/>
          <c:showPercent val="0"/>
          <c:showBubbleSize val="0"/>
        </c:dLbls>
        <c:gapWidth val="25"/>
        <c:axId val="1142445696"/>
        <c:axId val="1142455776"/>
      </c:barChart>
      <c:catAx>
        <c:axId val="1142445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455776"/>
        <c:crosses val="autoZero"/>
        <c:auto val="1"/>
        <c:lblAlgn val="ctr"/>
        <c:lblOffset val="100"/>
        <c:noMultiLvlLbl val="0"/>
      </c:catAx>
      <c:valAx>
        <c:axId val="1142455776"/>
        <c:scaling>
          <c:orientation val="minMax"/>
        </c:scaling>
        <c:delete val="1"/>
        <c:axPos val="b"/>
        <c:numFmt formatCode="#,##0" sourceLinked="1"/>
        <c:majorTickMark val="out"/>
        <c:minorTickMark val="none"/>
        <c:tickLblPos val="nextTo"/>
        <c:crossAx val="114244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solidFill>
                  <a:schemeClr val="accent5"/>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Tables'!$G$33:$G$37</c:f>
              <c:strCache>
                <c:ptCount val="5"/>
                <c:pt idx="0">
                  <c:v>R01</c:v>
                </c:pt>
                <c:pt idx="1">
                  <c:v>R02</c:v>
                </c:pt>
                <c:pt idx="2">
                  <c:v>R03</c:v>
                </c:pt>
                <c:pt idx="3">
                  <c:v>R04</c:v>
                </c:pt>
                <c:pt idx="4">
                  <c:v>R05</c:v>
                </c:pt>
              </c:strCache>
            </c:strRef>
          </c:cat>
          <c:val>
            <c:numRef>
              <c:f>'pivot Tables'!$H$33:$H$37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A6E-4FC9-BF78-B1E2DE7D2683}"/>
            </c:ext>
          </c:extLst>
        </c:ser>
        <c:ser>
          <c:idx val="1"/>
          <c:order val="1"/>
          <c:tx>
            <c:strRef>
              <c:f>'pivot Tables'!$J$32</c:f>
              <c:strCache>
                <c:ptCount val="1"/>
                <c:pt idx="0">
                  <c:v>Sel.calls</c:v>
                </c:pt>
              </c:strCache>
            </c:strRef>
          </c:tx>
          <c:spPr>
            <a:gradFill>
              <a:gsLst>
                <a:gs pos="0">
                  <a:schemeClr val="accent5">
                    <a:lumMod val="20000"/>
                    <a:lumOff val="80000"/>
                  </a:schemeClr>
                </a:gs>
                <a:gs pos="64000">
                  <a:schemeClr val="accent5"/>
                </a:gs>
              </a:gsLst>
              <a:lin ang="0" scaled="1"/>
            </a:gradFill>
            <a:ln>
              <a:noFill/>
            </a:ln>
            <a:effectLst/>
          </c:spPr>
          <c:invertIfNegative val="0"/>
          <c:dPt>
            <c:idx val="1"/>
            <c:invertIfNegative val="0"/>
            <c:bubble3D val="0"/>
            <c:spPr>
              <a:gradFill>
                <a:gsLst>
                  <a:gs pos="0">
                    <a:schemeClr val="accent5">
                      <a:lumMod val="20000"/>
                      <a:lumOff val="80000"/>
                    </a:schemeClr>
                  </a:gs>
                  <a:gs pos="64000">
                    <a:schemeClr val="accent5"/>
                  </a:gs>
                </a:gsLst>
                <a:lin ang="0" scaled="1"/>
              </a:gradFill>
              <a:ln>
                <a:noFill/>
              </a:ln>
              <a:effectLst/>
            </c:spPr>
            <c:extLst>
              <c:ext xmlns:c16="http://schemas.microsoft.com/office/drawing/2014/chart" uri="{C3380CC4-5D6E-409C-BE32-E72D297353CC}">
                <c16:uniqueId val="{00000002-3A6E-4FC9-BF78-B1E2DE7D26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Tables'!$J$33:$J$37</c:f>
              <c:numCache>
                <c:formatCode>General</c:formatCode>
                <c:ptCount val="5"/>
                <c:pt idx="0">
                  <c:v>0</c:v>
                </c:pt>
                <c:pt idx="1">
                  <c:v>0</c:v>
                </c:pt>
                <c:pt idx="2">
                  <c:v>0</c:v>
                </c:pt>
                <c:pt idx="3">
                  <c:v>0</c:v>
                </c:pt>
                <c:pt idx="4">
                  <c:v>200</c:v>
                </c:pt>
              </c:numCache>
            </c:numRef>
          </c:val>
          <c:extLst>
            <c:ext xmlns:c16="http://schemas.microsoft.com/office/drawing/2014/chart" uri="{C3380CC4-5D6E-409C-BE32-E72D297353CC}">
              <c16:uniqueId val="{00000003-3A6E-4FC9-BF78-B1E2DE7D2683}"/>
            </c:ext>
          </c:extLst>
        </c:ser>
        <c:dLbls>
          <c:dLblPos val="outEnd"/>
          <c:showLegendKey val="0"/>
          <c:showVal val="1"/>
          <c:showCatName val="0"/>
          <c:showSerName val="0"/>
          <c:showPercent val="0"/>
          <c:showBubbleSize val="0"/>
        </c:dLbls>
        <c:gapWidth val="30"/>
        <c:overlap val="100"/>
        <c:axId val="1151785824"/>
        <c:axId val="1151786304"/>
      </c:barChart>
      <c:catAx>
        <c:axId val="1151785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786304"/>
        <c:crosses val="autoZero"/>
        <c:auto val="1"/>
        <c:lblAlgn val="ctr"/>
        <c:lblOffset val="100"/>
        <c:noMultiLvlLbl val="0"/>
      </c:catAx>
      <c:valAx>
        <c:axId val="1151786304"/>
        <c:scaling>
          <c:orientation val="minMax"/>
        </c:scaling>
        <c:delete val="1"/>
        <c:axPos val="t"/>
        <c:numFmt formatCode="#,##0" sourceLinked="1"/>
        <c:majorTickMark val="none"/>
        <c:minorTickMark val="none"/>
        <c:tickLblPos val="nextTo"/>
        <c:crossAx val="11517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solidFill>
                  <a:schemeClr val="accent6"/>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Tables'!$G$33:$G$37</c:f>
              <c:strCache>
                <c:ptCount val="5"/>
                <c:pt idx="0">
                  <c:v>R01</c:v>
                </c:pt>
                <c:pt idx="1">
                  <c:v>R02</c:v>
                </c:pt>
                <c:pt idx="2">
                  <c:v>R03</c:v>
                </c:pt>
                <c:pt idx="3">
                  <c:v>R04</c:v>
                </c:pt>
                <c:pt idx="4">
                  <c:v>R05</c:v>
                </c:pt>
              </c:strCache>
            </c:strRef>
          </c:cat>
          <c:val>
            <c:numRef>
              <c:f>'pivot Tables'!$I$33:$I$37</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D9C-4B7D-8A76-387FFB7270AE}"/>
            </c:ext>
          </c:extLst>
        </c:ser>
        <c:ser>
          <c:idx val="1"/>
          <c:order val="1"/>
          <c:tx>
            <c:strRef>
              <c:f>'pivot Tables'!$K$32</c:f>
              <c:strCache>
                <c:ptCount val="1"/>
                <c:pt idx="0">
                  <c:v>Sel.Amount</c:v>
                </c:pt>
              </c:strCache>
            </c:strRef>
          </c:tx>
          <c:spPr>
            <a:gradFill flip="none" rotWithShape="1">
              <a:gsLst>
                <a:gs pos="0">
                  <a:schemeClr val="accent5">
                    <a:lumMod val="20000"/>
                    <a:lumOff val="80000"/>
                  </a:schemeClr>
                </a:gs>
                <a:gs pos="64000">
                  <a:schemeClr val="accent6"/>
                </a:gs>
              </a:gsLst>
              <a:lin ang="0" scaled="1"/>
              <a:tileRect/>
            </a:gradFill>
            <a:ln>
              <a:noFill/>
            </a:ln>
            <a:effectLst/>
          </c:spPr>
          <c:invertIfNegative val="0"/>
          <c:dLbls>
            <c:delete val="1"/>
          </c:dLbls>
          <c:val>
            <c:numRef>
              <c:f>'pivot Tables'!$K$33:$K$37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CD9C-4B7D-8A76-387FFB7270AE}"/>
            </c:ext>
          </c:extLst>
        </c:ser>
        <c:dLbls>
          <c:dLblPos val="outEnd"/>
          <c:showLegendKey val="0"/>
          <c:showVal val="1"/>
          <c:showCatName val="0"/>
          <c:showSerName val="0"/>
          <c:showPercent val="0"/>
          <c:showBubbleSize val="0"/>
        </c:dLbls>
        <c:gapWidth val="30"/>
        <c:overlap val="100"/>
        <c:axId val="1151785824"/>
        <c:axId val="1151786304"/>
      </c:barChart>
      <c:catAx>
        <c:axId val="1151785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786304"/>
        <c:crosses val="autoZero"/>
        <c:auto val="1"/>
        <c:lblAlgn val="ctr"/>
        <c:lblOffset val="100"/>
        <c:noMultiLvlLbl val="0"/>
      </c:catAx>
      <c:valAx>
        <c:axId val="1151786304"/>
        <c:scaling>
          <c:orientation val="minMax"/>
        </c:scaling>
        <c:delete val="1"/>
        <c:axPos val="t"/>
        <c:numFmt formatCode="\$#,##0;\(\$#,##0\);\$#,##0" sourceLinked="1"/>
        <c:majorTickMark val="none"/>
        <c:minorTickMark val="none"/>
        <c:tickLblPos val="nextTo"/>
        <c:crossAx val="11517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 Tables!PivotTable7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a:t> vs </a:t>
            </a:r>
            <a:r>
              <a:rPr lang="en-IN" b="1">
                <a:solidFill>
                  <a:schemeClr val="accent2"/>
                </a:solidFill>
              </a:rPr>
              <a:t>Male</a:t>
            </a:r>
            <a:r>
              <a:rPr lang="en-IN"/>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Tables'!$B$46:$B$47</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Tables'!$A$48:$A$51</c:f>
              <c:strCache>
                <c:ptCount val="3"/>
                <c:pt idx="0">
                  <c:v>Cincinnati</c:v>
                </c:pt>
                <c:pt idx="1">
                  <c:v>Cleveland</c:v>
                </c:pt>
                <c:pt idx="2">
                  <c:v>Columbus</c:v>
                </c:pt>
              </c:strCache>
            </c:strRef>
          </c:cat>
          <c:val>
            <c:numRef>
              <c:f>'pivot Tables'!$B$48:$B$51</c:f>
              <c:numCache>
                <c:formatCode>#,##0</c:formatCode>
                <c:ptCount val="3"/>
                <c:pt idx="0">
                  <c:v>144</c:v>
                </c:pt>
                <c:pt idx="1">
                  <c:v>326</c:v>
                </c:pt>
                <c:pt idx="2">
                  <c:v>129</c:v>
                </c:pt>
              </c:numCache>
            </c:numRef>
          </c:val>
          <c:extLst>
            <c:ext xmlns:c16="http://schemas.microsoft.com/office/drawing/2014/chart" uri="{C3380CC4-5D6E-409C-BE32-E72D297353CC}">
              <c16:uniqueId val="{00000000-4B67-4B87-BCAC-54BD34E9A84F}"/>
            </c:ext>
          </c:extLst>
        </c:ser>
        <c:ser>
          <c:idx val="1"/>
          <c:order val="1"/>
          <c:tx>
            <c:strRef>
              <c:f>'pivot Tables'!$C$46:$C$47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Tables'!$A$48:$A$51</c:f>
              <c:strCache>
                <c:ptCount val="3"/>
                <c:pt idx="0">
                  <c:v>Cincinnati</c:v>
                </c:pt>
                <c:pt idx="1">
                  <c:v>Cleveland</c:v>
                </c:pt>
                <c:pt idx="2">
                  <c:v>Columbus</c:v>
                </c:pt>
              </c:strCache>
            </c:strRef>
          </c:cat>
          <c:val>
            <c:numRef>
              <c:f>'pivot Tables'!$C$48:$C$51</c:f>
              <c:numCache>
                <c:formatCode>#,##0</c:formatCode>
                <c:ptCount val="3"/>
                <c:pt idx="0">
                  <c:v>132</c:v>
                </c:pt>
                <c:pt idx="1">
                  <c:v>63</c:v>
                </c:pt>
                <c:pt idx="2">
                  <c:v>206</c:v>
                </c:pt>
              </c:numCache>
            </c:numRef>
          </c:val>
          <c:extLst>
            <c:ext xmlns:c16="http://schemas.microsoft.com/office/drawing/2014/chart" uri="{C3380CC4-5D6E-409C-BE32-E72D297353CC}">
              <c16:uniqueId val="{00000001-4B67-4B87-BCAC-54BD34E9A84F}"/>
            </c:ext>
          </c:extLst>
        </c:ser>
        <c:dLbls>
          <c:dLblPos val="ctr"/>
          <c:showLegendKey val="0"/>
          <c:showVal val="1"/>
          <c:showCatName val="0"/>
          <c:showSerName val="0"/>
          <c:showPercent val="0"/>
          <c:showBubbleSize val="0"/>
        </c:dLbls>
        <c:gapWidth val="25"/>
        <c:overlap val="100"/>
        <c:axId val="1179119584"/>
        <c:axId val="1179120064"/>
      </c:barChart>
      <c:catAx>
        <c:axId val="117911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120064"/>
        <c:crosses val="autoZero"/>
        <c:auto val="1"/>
        <c:lblAlgn val="ctr"/>
        <c:lblOffset val="100"/>
        <c:noMultiLvlLbl val="0"/>
      </c:catAx>
      <c:valAx>
        <c:axId val="1179120064"/>
        <c:scaling>
          <c:orientation val="minMax"/>
        </c:scaling>
        <c:delete val="1"/>
        <c:axPos val="l"/>
        <c:numFmt formatCode="#,##0" sourceLinked="1"/>
        <c:majorTickMark val="none"/>
        <c:minorTickMark val="none"/>
        <c:tickLblPos val="nextTo"/>
        <c:crossAx val="117911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 Tables!rep satification</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Tables'!$B$54</c:f>
              <c:strCache>
                <c:ptCount val="1"/>
                <c:pt idx="0">
                  <c:v>Total</c:v>
                </c:pt>
              </c:strCache>
            </c:strRef>
          </c:tx>
          <c:spPr>
            <a:solidFill>
              <a:schemeClr val="accent1"/>
            </a:solidFill>
            <a:ln>
              <a:noFill/>
            </a:ln>
            <a:effectLst/>
          </c:spPr>
          <c:invertIfNegative val="0"/>
          <c:cat>
            <c:strRef>
              <c:f>'pivot Tables'!$A$55:$A$59</c:f>
              <c:strCache>
                <c:ptCount val="4"/>
                <c:pt idx="0">
                  <c:v>2</c:v>
                </c:pt>
                <c:pt idx="1">
                  <c:v>3</c:v>
                </c:pt>
                <c:pt idx="2">
                  <c:v>4</c:v>
                </c:pt>
                <c:pt idx="3">
                  <c:v>5</c:v>
                </c:pt>
              </c:strCache>
            </c:strRef>
          </c:cat>
          <c:val>
            <c:numRef>
              <c:f>'pivot Tables'!$B$55:$B$59</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0E15-49D8-91FA-75C8ABB8FE2D}"/>
            </c:ext>
          </c:extLst>
        </c:ser>
        <c:dLbls>
          <c:showLegendKey val="0"/>
          <c:showVal val="0"/>
          <c:showCatName val="0"/>
          <c:showSerName val="0"/>
          <c:showPercent val="0"/>
          <c:showBubbleSize val="0"/>
        </c:dLbls>
        <c:gapWidth val="10"/>
        <c:overlap val="-27"/>
        <c:axId val="1040067664"/>
        <c:axId val="1040064784"/>
      </c:barChart>
      <c:catAx>
        <c:axId val="1040067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64784"/>
        <c:crosses val="autoZero"/>
        <c:auto val="1"/>
        <c:lblAlgn val="ctr"/>
        <c:lblOffset val="100"/>
        <c:noMultiLvlLbl val="0"/>
      </c:catAx>
      <c:valAx>
        <c:axId val="1040064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06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4</xdr:col>
      <xdr:colOff>0</xdr:colOff>
      <xdr:row>8</xdr:row>
      <xdr:rowOff>0</xdr:rowOff>
    </xdr:to>
    <xdr:sp macro="" textlink="'pivot Tables'!A4">
      <xdr:nvSpPr>
        <xdr:cNvPr id="4" name="Rectangle 3">
          <a:extLst>
            <a:ext uri="{FF2B5EF4-FFF2-40B4-BE49-F238E27FC236}">
              <a16:creationId xmlns:a16="http://schemas.microsoft.com/office/drawing/2014/main" id="{DA901247-BC4E-7EBA-79B9-1E1485DAA922}"/>
            </a:ext>
          </a:extLst>
        </xdr:cNvPr>
        <xdr:cNvSpPr/>
      </xdr:nvSpPr>
      <xdr:spPr>
        <a:xfrm>
          <a:off x="373380" y="548640"/>
          <a:ext cx="153924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FFA5F63-7DED-48D8-BCEE-96D92880F591}" type="TxLink">
            <a:rPr lang="en-US" sz="2800" b="1" i="0" u="none" strike="noStrike">
              <a:solidFill>
                <a:schemeClr val="bg1"/>
              </a:solidFill>
              <a:latin typeface="Aptos"/>
            </a:rPr>
            <a:pPr algn="ctr"/>
            <a:t>1,000</a:t>
          </a:fld>
          <a:endParaRPr lang="en-IN" sz="2800" b="1">
            <a:solidFill>
              <a:schemeClr val="bg1"/>
            </a:solidFill>
          </a:endParaRPr>
        </a:p>
      </xdr:txBody>
    </xdr:sp>
    <xdr:clientData/>
  </xdr:twoCellAnchor>
  <xdr:oneCellAnchor>
    <xdr:from>
      <xdr:col>2</xdr:col>
      <xdr:colOff>0</xdr:colOff>
      <xdr:row>3</xdr:row>
      <xdr:rowOff>23468</xdr:rowOff>
    </xdr:from>
    <xdr:ext cx="1104900" cy="264560"/>
    <xdr:sp macro="" textlink="">
      <xdr:nvSpPr>
        <xdr:cNvPr id="5" name="TextBox 4">
          <a:extLst>
            <a:ext uri="{FF2B5EF4-FFF2-40B4-BE49-F238E27FC236}">
              <a16:creationId xmlns:a16="http://schemas.microsoft.com/office/drawing/2014/main" id="{F7A27198-524D-293C-154D-13B1B334FD71}"/>
            </a:ext>
          </a:extLst>
        </xdr:cNvPr>
        <xdr:cNvSpPr txBox="1"/>
      </xdr:nvSpPr>
      <xdr:spPr>
        <a:xfrm>
          <a:off x="571500" y="572108"/>
          <a:ext cx="11049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a:solidFill>
                <a:schemeClr val="bg1">
                  <a:lumMod val="85000"/>
                </a:schemeClr>
              </a:solidFill>
            </a:rPr>
            <a:t>Calls</a:t>
          </a:r>
        </a:p>
      </xdr:txBody>
    </xdr:sp>
    <xdr:clientData/>
  </xdr:oneCellAnchor>
  <xdr:twoCellAnchor editAs="oneCell">
    <xdr:from>
      <xdr:col>1</xdr:col>
      <xdr:colOff>47158</xdr:colOff>
      <xdr:row>3</xdr:row>
      <xdr:rowOff>80741</xdr:rowOff>
    </xdr:from>
    <xdr:to>
      <xdr:col>2</xdr:col>
      <xdr:colOff>57557</xdr:colOff>
      <xdr:row>4</xdr:row>
      <xdr:rowOff>101321</xdr:rowOff>
    </xdr:to>
    <xdr:pic>
      <xdr:nvPicPr>
        <xdr:cNvPr id="6" name="Graphic 5" descr="Receiver with solid fill">
          <a:extLst>
            <a:ext uri="{FF2B5EF4-FFF2-40B4-BE49-F238E27FC236}">
              <a16:creationId xmlns:a16="http://schemas.microsoft.com/office/drawing/2014/main" id="{A4F8452C-4E5F-4BB1-B875-8EFCC2E22ED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51080">
          <a:off x="420538" y="629381"/>
          <a:ext cx="208519" cy="203460"/>
        </a:xfrm>
        <a:prstGeom prst="rect">
          <a:avLst/>
        </a:prstGeom>
      </xdr:spPr>
    </xdr:pic>
    <xdr:clientData/>
  </xdr:twoCellAnchor>
  <xdr:twoCellAnchor>
    <xdr:from>
      <xdr:col>2</xdr:col>
      <xdr:colOff>30480</xdr:colOff>
      <xdr:row>6</xdr:row>
      <xdr:rowOff>99060</xdr:rowOff>
    </xdr:from>
    <xdr:to>
      <xdr:col>3</xdr:col>
      <xdr:colOff>571500</xdr:colOff>
      <xdr:row>7</xdr:row>
      <xdr:rowOff>137160</xdr:rowOff>
    </xdr:to>
    <xdr:sp macro="" textlink="'pivot Tables'!A11">
      <xdr:nvSpPr>
        <xdr:cNvPr id="8" name="TextBox 7">
          <a:extLst>
            <a:ext uri="{FF2B5EF4-FFF2-40B4-BE49-F238E27FC236}">
              <a16:creationId xmlns:a16="http://schemas.microsoft.com/office/drawing/2014/main" id="{EC443260-8139-C5C1-2D99-795306B45094}"/>
            </a:ext>
          </a:extLst>
        </xdr:cNvPr>
        <xdr:cNvSpPr txBox="1"/>
      </xdr:nvSpPr>
      <xdr:spPr>
        <a:xfrm>
          <a:off x="601980" y="1196340"/>
          <a:ext cx="12115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64BC90-B34A-4460-9E1F-E630B3A3D908}" type="TxLink">
            <a:rPr lang="en-US" sz="1100" b="0" i="0" u="none" strike="noStrike">
              <a:solidFill>
                <a:schemeClr val="accent6">
                  <a:lumMod val="20000"/>
                  <a:lumOff val="80000"/>
                </a:schemeClr>
              </a:solidFill>
              <a:latin typeface="Aptos"/>
            </a:rPr>
            <a:t>200</a:t>
          </a:fld>
          <a:endParaRPr lang="en-IN" sz="1100">
            <a:solidFill>
              <a:schemeClr val="accent6">
                <a:lumMod val="20000"/>
                <a:lumOff val="80000"/>
              </a:schemeClr>
            </a:solidFill>
          </a:endParaRPr>
        </a:p>
      </xdr:txBody>
    </xdr:sp>
    <xdr:clientData/>
  </xdr:twoCellAnchor>
  <xdr:twoCellAnchor>
    <xdr:from>
      <xdr:col>1</xdr:col>
      <xdr:colOff>0</xdr:colOff>
      <xdr:row>10</xdr:row>
      <xdr:rowOff>0</xdr:rowOff>
    </xdr:from>
    <xdr:to>
      <xdr:col>4</xdr:col>
      <xdr:colOff>0</xdr:colOff>
      <xdr:row>15</xdr:row>
      <xdr:rowOff>0</xdr:rowOff>
    </xdr:to>
    <xdr:sp macro="" textlink="'pivot Tables'!B4">
      <xdr:nvSpPr>
        <xdr:cNvPr id="13" name="Rectangle 12">
          <a:extLst>
            <a:ext uri="{FF2B5EF4-FFF2-40B4-BE49-F238E27FC236}">
              <a16:creationId xmlns:a16="http://schemas.microsoft.com/office/drawing/2014/main" id="{ECF2A299-A537-4541-9D62-29D404F61D65}"/>
            </a:ext>
          </a:extLst>
        </xdr:cNvPr>
        <xdr:cNvSpPr/>
      </xdr:nvSpPr>
      <xdr:spPr>
        <a:xfrm>
          <a:off x="373380" y="1828800"/>
          <a:ext cx="153924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4F5FB4F-409E-45B9-9B1A-0ECD35D51C61}" type="TxLink">
            <a:rPr lang="en-US" sz="2800" b="1" i="0" u="none" strike="noStrike">
              <a:solidFill>
                <a:schemeClr val="bg1"/>
              </a:solidFill>
              <a:latin typeface="Aptos"/>
            </a:rPr>
            <a:t>$96,623</a:t>
          </a:fld>
          <a:endParaRPr lang="en-IN" sz="2800" b="1">
            <a:solidFill>
              <a:schemeClr val="bg1"/>
            </a:solidFill>
          </a:endParaRPr>
        </a:p>
      </xdr:txBody>
    </xdr:sp>
    <xdr:clientData/>
  </xdr:twoCellAnchor>
  <xdr:oneCellAnchor>
    <xdr:from>
      <xdr:col>2</xdr:col>
      <xdr:colOff>0</xdr:colOff>
      <xdr:row>10</xdr:row>
      <xdr:rowOff>23468</xdr:rowOff>
    </xdr:from>
    <xdr:ext cx="1104900" cy="264560"/>
    <xdr:sp macro="" textlink="">
      <xdr:nvSpPr>
        <xdr:cNvPr id="14" name="TextBox 13">
          <a:extLst>
            <a:ext uri="{FF2B5EF4-FFF2-40B4-BE49-F238E27FC236}">
              <a16:creationId xmlns:a16="http://schemas.microsoft.com/office/drawing/2014/main" id="{A8499F35-6F89-453A-9407-AA5ED9314296}"/>
            </a:ext>
          </a:extLst>
        </xdr:cNvPr>
        <xdr:cNvSpPr txBox="1"/>
      </xdr:nvSpPr>
      <xdr:spPr>
        <a:xfrm>
          <a:off x="571500" y="1852268"/>
          <a:ext cx="11049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a:solidFill>
                <a:schemeClr val="bg1">
                  <a:lumMod val="85000"/>
                </a:schemeClr>
              </a:solidFill>
            </a:rPr>
            <a:t>Amount</a:t>
          </a:r>
        </a:p>
      </xdr:txBody>
    </xdr:sp>
    <xdr:clientData/>
  </xdr:oneCellAnchor>
  <xdr:twoCellAnchor>
    <xdr:from>
      <xdr:col>2</xdr:col>
      <xdr:colOff>30480</xdr:colOff>
      <xdr:row>13</xdr:row>
      <xdr:rowOff>99060</xdr:rowOff>
    </xdr:from>
    <xdr:to>
      <xdr:col>3</xdr:col>
      <xdr:colOff>571500</xdr:colOff>
      <xdr:row>14</xdr:row>
      <xdr:rowOff>137160</xdr:rowOff>
    </xdr:to>
    <xdr:sp macro="" textlink="'pivot Tables'!B11">
      <xdr:nvSpPr>
        <xdr:cNvPr id="16" name="TextBox 15">
          <a:extLst>
            <a:ext uri="{FF2B5EF4-FFF2-40B4-BE49-F238E27FC236}">
              <a16:creationId xmlns:a16="http://schemas.microsoft.com/office/drawing/2014/main" id="{A2883AC0-6D18-4567-BC36-8D11BCC20BC7}"/>
            </a:ext>
          </a:extLst>
        </xdr:cNvPr>
        <xdr:cNvSpPr txBox="1"/>
      </xdr:nvSpPr>
      <xdr:spPr>
        <a:xfrm>
          <a:off x="601980" y="2476500"/>
          <a:ext cx="12115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4909C7-E239-4980-9DDE-EC6198B72C3E}" type="TxLink">
            <a:rPr lang="en-US" sz="1100" b="0" i="0" u="none" strike="noStrike">
              <a:solidFill>
                <a:schemeClr val="bg1"/>
              </a:solidFill>
              <a:latin typeface="Aptos"/>
            </a:rPr>
            <a:t>$20,104</a:t>
          </a:fld>
          <a:endParaRPr lang="en-IN" sz="1100">
            <a:solidFill>
              <a:schemeClr val="bg1"/>
            </a:solidFill>
          </a:endParaRPr>
        </a:p>
      </xdr:txBody>
    </xdr:sp>
    <xdr:clientData/>
  </xdr:twoCellAnchor>
  <xdr:twoCellAnchor>
    <xdr:from>
      <xdr:col>1</xdr:col>
      <xdr:colOff>0</xdr:colOff>
      <xdr:row>17</xdr:row>
      <xdr:rowOff>0</xdr:rowOff>
    </xdr:from>
    <xdr:to>
      <xdr:col>4</xdr:col>
      <xdr:colOff>0</xdr:colOff>
      <xdr:row>22</xdr:row>
      <xdr:rowOff>0</xdr:rowOff>
    </xdr:to>
    <xdr:sp macro="" textlink="'pivot Tables'!C4">
      <xdr:nvSpPr>
        <xdr:cNvPr id="17" name="Rectangle 16">
          <a:extLst>
            <a:ext uri="{FF2B5EF4-FFF2-40B4-BE49-F238E27FC236}">
              <a16:creationId xmlns:a16="http://schemas.microsoft.com/office/drawing/2014/main" id="{58F4C283-BE2E-426F-B5ED-2CFCDA2CE81B}"/>
            </a:ext>
          </a:extLst>
        </xdr:cNvPr>
        <xdr:cNvSpPr/>
      </xdr:nvSpPr>
      <xdr:spPr>
        <a:xfrm>
          <a:off x="373380" y="3108960"/>
          <a:ext cx="153924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5AA9930-321E-4005-B09F-395C18A9A793}" type="TxLink">
            <a:rPr lang="en-US" sz="2800" b="1" i="0" u="none" strike="noStrike">
              <a:solidFill>
                <a:schemeClr val="accent6">
                  <a:lumMod val="20000"/>
                  <a:lumOff val="80000"/>
                </a:schemeClr>
              </a:solidFill>
              <a:latin typeface="Aptos"/>
            </a:rPr>
            <a:t>89,850</a:t>
          </a:fld>
          <a:endParaRPr lang="en-IN" sz="2800" b="1">
            <a:solidFill>
              <a:schemeClr val="accent6">
                <a:lumMod val="20000"/>
                <a:lumOff val="80000"/>
              </a:schemeClr>
            </a:solidFill>
          </a:endParaRPr>
        </a:p>
      </xdr:txBody>
    </xdr:sp>
    <xdr:clientData/>
  </xdr:twoCellAnchor>
  <xdr:oneCellAnchor>
    <xdr:from>
      <xdr:col>2</xdr:col>
      <xdr:colOff>0</xdr:colOff>
      <xdr:row>17</xdr:row>
      <xdr:rowOff>23468</xdr:rowOff>
    </xdr:from>
    <xdr:ext cx="1104900" cy="264560"/>
    <xdr:sp macro="" textlink="">
      <xdr:nvSpPr>
        <xdr:cNvPr id="18" name="TextBox 17">
          <a:extLst>
            <a:ext uri="{FF2B5EF4-FFF2-40B4-BE49-F238E27FC236}">
              <a16:creationId xmlns:a16="http://schemas.microsoft.com/office/drawing/2014/main" id="{142AFDE3-26B0-4277-AB44-6F11C8FE242E}"/>
            </a:ext>
          </a:extLst>
        </xdr:cNvPr>
        <xdr:cNvSpPr txBox="1"/>
      </xdr:nvSpPr>
      <xdr:spPr>
        <a:xfrm>
          <a:off x="571500" y="3132428"/>
          <a:ext cx="11049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a:solidFill>
                <a:schemeClr val="bg1">
                  <a:lumMod val="85000"/>
                </a:schemeClr>
              </a:solidFill>
            </a:rPr>
            <a:t>Duration</a:t>
          </a:r>
        </a:p>
      </xdr:txBody>
    </xdr:sp>
    <xdr:clientData/>
  </xdr:oneCellAnchor>
  <xdr:twoCellAnchor>
    <xdr:from>
      <xdr:col>2</xdr:col>
      <xdr:colOff>30480</xdr:colOff>
      <xdr:row>20</xdr:row>
      <xdr:rowOff>99060</xdr:rowOff>
    </xdr:from>
    <xdr:to>
      <xdr:col>3</xdr:col>
      <xdr:colOff>571500</xdr:colOff>
      <xdr:row>21</xdr:row>
      <xdr:rowOff>137160</xdr:rowOff>
    </xdr:to>
    <xdr:sp macro="" textlink="'pivot Tables'!C11">
      <xdr:nvSpPr>
        <xdr:cNvPr id="20" name="TextBox 19">
          <a:extLst>
            <a:ext uri="{FF2B5EF4-FFF2-40B4-BE49-F238E27FC236}">
              <a16:creationId xmlns:a16="http://schemas.microsoft.com/office/drawing/2014/main" id="{CA1A2939-B7FE-4A5D-88A3-0659523F5166}"/>
            </a:ext>
          </a:extLst>
        </xdr:cNvPr>
        <xdr:cNvSpPr txBox="1"/>
      </xdr:nvSpPr>
      <xdr:spPr>
        <a:xfrm>
          <a:off x="601980" y="3756660"/>
          <a:ext cx="12115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E2F94E-21F3-4640-A5F3-7C20F177A31D}" type="TxLink">
            <a:rPr lang="en-US" sz="1100" b="0" i="0" u="none" strike="noStrike">
              <a:solidFill>
                <a:schemeClr val="accent6">
                  <a:lumMod val="20000"/>
                  <a:lumOff val="80000"/>
                </a:schemeClr>
              </a:solidFill>
              <a:latin typeface="Aptos"/>
            </a:rPr>
            <a:t>18,209</a:t>
          </a:fld>
          <a:endParaRPr lang="en-IN" sz="1100">
            <a:solidFill>
              <a:schemeClr val="accent6">
                <a:lumMod val="20000"/>
                <a:lumOff val="80000"/>
              </a:schemeClr>
            </a:solidFill>
          </a:endParaRPr>
        </a:p>
      </xdr:txBody>
    </xdr:sp>
    <xdr:clientData/>
  </xdr:twoCellAnchor>
  <xdr:twoCellAnchor>
    <xdr:from>
      <xdr:col>1</xdr:col>
      <xdr:colOff>0</xdr:colOff>
      <xdr:row>24</xdr:row>
      <xdr:rowOff>0</xdr:rowOff>
    </xdr:from>
    <xdr:to>
      <xdr:col>4</xdr:col>
      <xdr:colOff>0</xdr:colOff>
      <xdr:row>29</xdr:row>
      <xdr:rowOff>0</xdr:rowOff>
    </xdr:to>
    <xdr:sp macro="" textlink="'pivot Tables'!D4">
      <xdr:nvSpPr>
        <xdr:cNvPr id="21" name="Rectangle 20">
          <a:extLst>
            <a:ext uri="{FF2B5EF4-FFF2-40B4-BE49-F238E27FC236}">
              <a16:creationId xmlns:a16="http://schemas.microsoft.com/office/drawing/2014/main" id="{8DBD44C7-8A23-41E2-B614-6045F5AA4DB7}"/>
            </a:ext>
          </a:extLst>
        </xdr:cNvPr>
        <xdr:cNvSpPr/>
      </xdr:nvSpPr>
      <xdr:spPr>
        <a:xfrm>
          <a:off x="373380" y="4389120"/>
          <a:ext cx="1539240" cy="9144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30810BA-9BF2-4FAA-BA0B-DC19DCF9561F}" type="TxLink">
            <a:rPr lang="en-US" sz="2800" b="0" i="0" u="none" strike="noStrike">
              <a:solidFill>
                <a:schemeClr val="accent6">
                  <a:lumMod val="20000"/>
                  <a:lumOff val="80000"/>
                </a:schemeClr>
              </a:solidFill>
              <a:latin typeface="Aptos"/>
            </a:rPr>
            <a:t>3.9</a:t>
          </a:fld>
          <a:endParaRPr lang="en-IN" sz="2800" b="1">
            <a:solidFill>
              <a:schemeClr val="accent6">
                <a:lumMod val="20000"/>
                <a:lumOff val="80000"/>
              </a:schemeClr>
            </a:solidFill>
          </a:endParaRPr>
        </a:p>
      </xdr:txBody>
    </xdr:sp>
    <xdr:clientData/>
  </xdr:twoCellAnchor>
  <xdr:oneCellAnchor>
    <xdr:from>
      <xdr:col>2</xdr:col>
      <xdr:colOff>0</xdr:colOff>
      <xdr:row>24</xdr:row>
      <xdr:rowOff>23468</xdr:rowOff>
    </xdr:from>
    <xdr:ext cx="1104900" cy="264560"/>
    <xdr:sp macro="" textlink="">
      <xdr:nvSpPr>
        <xdr:cNvPr id="22" name="TextBox 21">
          <a:extLst>
            <a:ext uri="{FF2B5EF4-FFF2-40B4-BE49-F238E27FC236}">
              <a16:creationId xmlns:a16="http://schemas.microsoft.com/office/drawing/2014/main" id="{CC64AF12-3790-4E10-9FC8-AF165E68A56C}"/>
            </a:ext>
          </a:extLst>
        </xdr:cNvPr>
        <xdr:cNvSpPr txBox="1"/>
      </xdr:nvSpPr>
      <xdr:spPr>
        <a:xfrm>
          <a:off x="571500" y="4412588"/>
          <a:ext cx="11049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a:solidFill>
                <a:schemeClr val="bg1">
                  <a:lumMod val="85000"/>
                </a:schemeClr>
              </a:solidFill>
            </a:rPr>
            <a:t>Rating</a:t>
          </a:r>
        </a:p>
      </xdr:txBody>
    </xdr:sp>
    <xdr:clientData/>
  </xdr:oneCellAnchor>
  <xdr:twoCellAnchor>
    <xdr:from>
      <xdr:col>1</xdr:col>
      <xdr:colOff>135255</xdr:colOff>
      <xdr:row>27</xdr:row>
      <xdr:rowOff>89535</xdr:rowOff>
    </xdr:from>
    <xdr:to>
      <xdr:col>3</xdr:col>
      <xdr:colOff>476250</xdr:colOff>
      <xdr:row>28</xdr:row>
      <xdr:rowOff>127635</xdr:rowOff>
    </xdr:to>
    <xdr:sp macro="" textlink="'pivot Tables'!D11">
      <xdr:nvSpPr>
        <xdr:cNvPr id="24" name="TextBox 23">
          <a:extLst>
            <a:ext uri="{FF2B5EF4-FFF2-40B4-BE49-F238E27FC236}">
              <a16:creationId xmlns:a16="http://schemas.microsoft.com/office/drawing/2014/main" id="{C4551F3B-B8EC-48C3-B167-41137BAD1DE7}"/>
            </a:ext>
          </a:extLst>
        </xdr:cNvPr>
        <xdr:cNvSpPr txBox="1"/>
      </xdr:nvSpPr>
      <xdr:spPr>
        <a:xfrm>
          <a:off x="506730" y="4975860"/>
          <a:ext cx="120777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F259D1-35AF-410D-83A6-ABDD88CEF0BE}" type="TxLink">
            <a:rPr lang="en-US" sz="1100" b="0" i="0" u="none" strike="noStrike">
              <a:solidFill>
                <a:schemeClr val="accent6">
                  <a:lumMod val="20000"/>
                  <a:lumOff val="80000"/>
                </a:schemeClr>
              </a:solidFill>
              <a:latin typeface="Aptos"/>
            </a:rPr>
            <a:t>3.9</a:t>
          </a:fld>
          <a:endParaRPr lang="en-IN" sz="1100">
            <a:solidFill>
              <a:schemeClr val="accent6">
                <a:lumMod val="20000"/>
                <a:lumOff val="80000"/>
              </a:schemeClr>
            </a:solidFill>
          </a:endParaRPr>
        </a:p>
      </xdr:txBody>
    </xdr:sp>
    <xdr:clientData/>
  </xdr:twoCellAnchor>
  <xdr:twoCellAnchor>
    <xdr:from>
      <xdr:col>1</xdr:col>
      <xdr:colOff>0</xdr:colOff>
      <xdr:row>30</xdr:row>
      <xdr:rowOff>184727</xdr:rowOff>
    </xdr:from>
    <xdr:to>
      <xdr:col>4</xdr:col>
      <xdr:colOff>0</xdr:colOff>
      <xdr:row>36</xdr:row>
      <xdr:rowOff>0</xdr:rowOff>
    </xdr:to>
    <xdr:sp macro="" textlink="'pivot Tables'!E4">
      <xdr:nvSpPr>
        <xdr:cNvPr id="25" name="Rectangle 24">
          <a:extLst>
            <a:ext uri="{FF2B5EF4-FFF2-40B4-BE49-F238E27FC236}">
              <a16:creationId xmlns:a16="http://schemas.microsoft.com/office/drawing/2014/main" id="{8A54BE8B-6DDD-43D8-AC99-A6B0CDC644AC}"/>
            </a:ext>
          </a:extLst>
        </xdr:cNvPr>
        <xdr:cNvSpPr/>
      </xdr:nvSpPr>
      <xdr:spPr>
        <a:xfrm>
          <a:off x="374073" y="5726545"/>
          <a:ext cx="1537854" cy="92363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AF39AC9-EFE8-46A0-92B1-EDACBED0CEB6}" type="TxLink">
            <a:rPr lang="en-US" sz="2800" b="0" i="0" u="none" strike="noStrike">
              <a:solidFill>
                <a:schemeClr val="accent6">
                  <a:lumMod val="20000"/>
                  <a:lumOff val="80000"/>
                </a:schemeClr>
              </a:solidFill>
              <a:latin typeface="Aptos"/>
            </a:rPr>
            <a:t>999</a:t>
          </a:fld>
          <a:endParaRPr lang="en-IN" sz="2800" b="1">
            <a:solidFill>
              <a:schemeClr val="accent6">
                <a:lumMod val="20000"/>
                <a:lumOff val="80000"/>
              </a:schemeClr>
            </a:solidFill>
          </a:endParaRPr>
        </a:p>
      </xdr:txBody>
    </xdr:sp>
    <xdr:clientData/>
  </xdr:twoCellAnchor>
  <xdr:oneCellAnchor>
    <xdr:from>
      <xdr:col>2</xdr:col>
      <xdr:colOff>0</xdr:colOff>
      <xdr:row>31</xdr:row>
      <xdr:rowOff>23468</xdr:rowOff>
    </xdr:from>
    <xdr:ext cx="1104900" cy="264560"/>
    <xdr:sp macro="" textlink="">
      <xdr:nvSpPr>
        <xdr:cNvPr id="26" name="TextBox 25">
          <a:extLst>
            <a:ext uri="{FF2B5EF4-FFF2-40B4-BE49-F238E27FC236}">
              <a16:creationId xmlns:a16="http://schemas.microsoft.com/office/drawing/2014/main" id="{EC927F4E-7777-4E03-829A-25A8BB8E258F}"/>
            </a:ext>
          </a:extLst>
        </xdr:cNvPr>
        <xdr:cNvSpPr txBox="1"/>
      </xdr:nvSpPr>
      <xdr:spPr>
        <a:xfrm>
          <a:off x="571500" y="5692748"/>
          <a:ext cx="11049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a:solidFill>
                <a:schemeClr val="bg1">
                  <a:lumMod val="85000"/>
                </a:schemeClr>
              </a:solidFill>
            </a:rPr>
            <a:t>Happy</a:t>
          </a:r>
          <a:r>
            <a:rPr lang="en-IN" sz="1100" baseline="0">
              <a:solidFill>
                <a:schemeClr val="bg1">
                  <a:lumMod val="85000"/>
                </a:schemeClr>
              </a:solidFill>
            </a:rPr>
            <a:t> Callers</a:t>
          </a:r>
          <a:endParaRPr lang="en-IN" sz="1100">
            <a:solidFill>
              <a:schemeClr val="bg1">
                <a:lumMod val="85000"/>
              </a:schemeClr>
            </a:solidFill>
          </a:endParaRPr>
        </a:p>
      </xdr:txBody>
    </xdr:sp>
    <xdr:clientData/>
  </xdr:oneCellAnchor>
  <xdr:twoCellAnchor>
    <xdr:from>
      <xdr:col>1</xdr:col>
      <xdr:colOff>173355</xdr:colOff>
      <xdr:row>34</xdr:row>
      <xdr:rowOff>99060</xdr:rowOff>
    </xdr:from>
    <xdr:to>
      <xdr:col>3</xdr:col>
      <xdr:colOff>514350</xdr:colOff>
      <xdr:row>35</xdr:row>
      <xdr:rowOff>137160</xdr:rowOff>
    </xdr:to>
    <xdr:sp macro="" textlink="'pivot Tables'!E11">
      <xdr:nvSpPr>
        <xdr:cNvPr id="28" name="TextBox 27">
          <a:extLst>
            <a:ext uri="{FF2B5EF4-FFF2-40B4-BE49-F238E27FC236}">
              <a16:creationId xmlns:a16="http://schemas.microsoft.com/office/drawing/2014/main" id="{3942B299-9DC9-45EE-A993-6FAA3626022A}"/>
            </a:ext>
          </a:extLst>
        </xdr:cNvPr>
        <xdr:cNvSpPr txBox="1"/>
      </xdr:nvSpPr>
      <xdr:spPr>
        <a:xfrm>
          <a:off x="544830" y="6252210"/>
          <a:ext cx="120777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08768B-238D-46C7-9081-3D631C219619}" type="TxLink">
            <a:rPr lang="en-US" sz="1100" b="0" i="0" u="none" strike="noStrike">
              <a:solidFill>
                <a:schemeClr val="accent6">
                  <a:lumMod val="20000"/>
                  <a:lumOff val="80000"/>
                </a:schemeClr>
              </a:solidFill>
              <a:latin typeface="Aptos"/>
            </a:rPr>
            <a:t>200</a:t>
          </a:fld>
          <a:endParaRPr lang="en-IN" sz="1100">
            <a:solidFill>
              <a:schemeClr val="accent6">
                <a:lumMod val="20000"/>
                <a:lumOff val="80000"/>
              </a:schemeClr>
            </a:solidFill>
          </a:endParaRPr>
        </a:p>
      </xdr:txBody>
    </xdr:sp>
    <xdr:clientData/>
  </xdr:twoCellAnchor>
  <xdr:twoCellAnchor editAs="oneCell">
    <xdr:from>
      <xdr:col>1</xdr:col>
      <xdr:colOff>66675</xdr:colOff>
      <xdr:row>23</xdr:row>
      <xdr:rowOff>133350</xdr:rowOff>
    </xdr:from>
    <xdr:to>
      <xdr:col>2</xdr:col>
      <xdr:colOff>278130</xdr:colOff>
      <xdr:row>25</xdr:row>
      <xdr:rowOff>172941</xdr:rowOff>
    </xdr:to>
    <xdr:pic>
      <xdr:nvPicPr>
        <xdr:cNvPr id="29" name="Graphic 28" descr="Rating Star with solid fill">
          <a:extLst>
            <a:ext uri="{FF2B5EF4-FFF2-40B4-BE49-F238E27FC236}">
              <a16:creationId xmlns:a16="http://schemas.microsoft.com/office/drawing/2014/main" id="{F978B026-22B1-453D-B799-9F941C93EDB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8150" y="4295775"/>
          <a:ext cx="411480" cy="401541"/>
        </a:xfrm>
        <a:prstGeom prst="rect">
          <a:avLst/>
        </a:prstGeom>
      </xdr:spPr>
    </xdr:pic>
    <xdr:clientData/>
  </xdr:twoCellAnchor>
  <xdr:twoCellAnchor editAs="oneCell">
    <xdr:from>
      <xdr:col>1</xdr:col>
      <xdr:colOff>41564</xdr:colOff>
      <xdr:row>31</xdr:row>
      <xdr:rowOff>13856</xdr:rowOff>
    </xdr:from>
    <xdr:to>
      <xdr:col>2</xdr:col>
      <xdr:colOff>118534</xdr:colOff>
      <xdr:row>32</xdr:row>
      <xdr:rowOff>97158</xdr:rowOff>
    </xdr:to>
    <xdr:pic>
      <xdr:nvPicPr>
        <xdr:cNvPr id="30" name="Graphic 29" descr="Star-struck face outline with solid fill">
          <a:extLst>
            <a:ext uri="{FF2B5EF4-FFF2-40B4-BE49-F238E27FC236}">
              <a16:creationId xmlns:a16="http://schemas.microsoft.com/office/drawing/2014/main" id="{C059099A-FB23-4082-97AA-06FF2005C92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14097" y="5788123"/>
          <a:ext cx="271704" cy="269568"/>
        </a:xfrm>
        <a:prstGeom prst="rect">
          <a:avLst/>
        </a:prstGeom>
      </xdr:spPr>
    </xdr:pic>
    <xdr:clientData/>
  </xdr:twoCellAnchor>
  <xdr:twoCellAnchor editAs="oneCell">
    <xdr:from>
      <xdr:col>1</xdr:col>
      <xdr:colOff>50801</xdr:colOff>
      <xdr:row>10</xdr:row>
      <xdr:rowOff>8467</xdr:rowOff>
    </xdr:from>
    <xdr:to>
      <xdr:col>2</xdr:col>
      <xdr:colOff>116348</xdr:colOff>
      <xdr:row>11</xdr:row>
      <xdr:rowOff>73009</xdr:rowOff>
    </xdr:to>
    <xdr:pic>
      <xdr:nvPicPr>
        <xdr:cNvPr id="31" name="Graphic 30" descr="Shopping cart with solid fill">
          <a:extLst>
            <a:ext uri="{FF2B5EF4-FFF2-40B4-BE49-F238E27FC236}">
              <a16:creationId xmlns:a16="http://schemas.microsoft.com/office/drawing/2014/main" id="{1CA2D9B8-F43C-49A9-9CFB-45BF28412CE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23334" y="1871134"/>
          <a:ext cx="260281" cy="250808"/>
        </a:xfrm>
        <a:prstGeom prst="rect">
          <a:avLst/>
        </a:prstGeom>
      </xdr:spPr>
    </xdr:pic>
    <xdr:clientData/>
  </xdr:twoCellAnchor>
  <xdr:twoCellAnchor editAs="oneCell">
    <xdr:from>
      <xdr:col>1</xdr:col>
      <xdr:colOff>8467</xdr:colOff>
      <xdr:row>17</xdr:row>
      <xdr:rowOff>50800</xdr:rowOff>
    </xdr:from>
    <xdr:to>
      <xdr:col>2</xdr:col>
      <xdr:colOff>208212</xdr:colOff>
      <xdr:row>18</xdr:row>
      <xdr:rowOff>93133</xdr:rowOff>
    </xdr:to>
    <xdr:pic>
      <xdr:nvPicPr>
        <xdr:cNvPr id="32" name="Graphic 31" descr="Hourglass Finished with solid fill">
          <a:extLst>
            <a:ext uri="{FF2B5EF4-FFF2-40B4-BE49-F238E27FC236}">
              <a16:creationId xmlns:a16="http://schemas.microsoft.com/office/drawing/2014/main" id="{866D86F1-FCCF-41A6-A547-BB2672B4EF7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81000" y="3217333"/>
          <a:ext cx="394479" cy="228600"/>
        </a:xfrm>
        <a:prstGeom prst="rect">
          <a:avLst/>
        </a:prstGeom>
      </xdr:spPr>
    </xdr:pic>
    <xdr:clientData/>
  </xdr:twoCellAnchor>
  <xdr:twoCellAnchor>
    <xdr:from>
      <xdr:col>5</xdr:col>
      <xdr:colOff>110066</xdr:colOff>
      <xdr:row>3</xdr:row>
      <xdr:rowOff>0</xdr:rowOff>
    </xdr:from>
    <xdr:to>
      <xdr:col>12</xdr:col>
      <xdr:colOff>0</xdr:colOff>
      <xdr:row>16</xdr:row>
      <xdr:rowOff>59266</xdr:rowOff>
    </xdr:to>
    <xdr:graphicFrame macro="">
      <xdr:nvGraphicFramePr>
        <xdr:cNvPr id="33" name="Chart 32">
          <a:extLst>
            <a:ext uri="{FF2B5EF4-FFF2-40B4-BE49-F238E27FC236}">
              <a16:creationId xmlns:a16="http://schemas.microsoft.com/office/drawing/2014/main" id="{3B7DC5E9-7989-4566-B6B8-E8A2E2317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12</xdr:col>
      <xdr:colOff>84363</xdr:colOff>
      <xdr:row>20</xdr:row>
      <xdr:rowOff>107497</xdr:rowOff>
    </xdr:from>
    <xdr:to>
      <xdr:col>14</xdr:col>
      <xdr:colOff>353122</xdr:colOff>
      <xdr:row>34</xdr:row>
      <xdr:rowOff>38101</xdr:rowOff>
    </xdr:to>
    <mc:AlternateContent xmlns:mc="http://schemas.openxmlformats.org/markup-compatibility/2006">
      <mc:Choice xmlns:a14="http://schemas.microsoft.com/office/drawing/2010/main" Requires="a14">
        <xdr:graphicFrame macro="">
          <xdr:nvGraphicFramePr>
            <xdr:cNvPr id="34" name="Representative">
              <a:extLst>
                <a:ext uri="{FF2B5EF4-FFF2-40B4-BE49-F238E27FC236}">
                  <a16:creationId xmlns:a16="http://schemas.microsoft.com/office/drawing/2014/main" id="{2BAE8696-7F81-405A-A9A6-09CC6146CA3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174680" y="3824570"/>
              <a:ext cx="1690540" cy="2532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69850</xdr:colOff>
      <xdr:row>3</xdr:row>
      <xdr:rowOff>0</xdr:rowOff>
    </xdr:from>
    <xdr:to>
      <xdr:col>14</xdr:col>
      <xdr:colOff>609600</xdr:colOff>
      <xdr:row>16</xdr:row>
      <xdr:rowOff>28575</xdr:rowOff>
    </xdr:to>
    <xdr:graphicFrame macro="">
      <xdr:nvGraphicFramePr>
        <xdr:cNvPr id="35" name="Chart 34">
          <a:extLst>
            <a:ext uri="{FF2B5EF4-FFF2-40B4-BE49-F238E27FC236}">
              <a16:creationId xmlns:a16="http://schemas.microsoft.com/office/drawing/2014/main" id="{1E79EB3E-07A6-4099-B364-90651EACE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110066</xdr:colOff>
      <xdr:row>18</xdr:row>
      <xdr:rowOff>50800</xdr:rowOff>
    </xdr:from>
    <xdr:to>
      <xdr:col>8</xdr:col>
      <xdr:colOff>465666</xdr:colOff>
      <xdr:row>37</xdr:row>
      <xdr:rowOff>0</xdr:rowOff>
    </xdr:to>
    <xdr:graphicFrame macro="">
      <xdr:nvGraphicFramePr>
        <xdr:cNvPr id="37" name="Chart 36">
          <a:extLst>
            <a:ext uri="{FF2B5EF4-FFF2-40B4-BE49-F238E27FC236}">
              <a16:creationId xmlns:a16="http://schemas.microsoft.com/office/drawing/2014/main" id="{A0331096-AE0B-4774-9437-28C382670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457200</xdr:colOff>
      <xdr:row>18</xdr:row>
      <xdr:rowOff>59267</xdr:rowOff>
    </xdr:from>
    <xdr:to>
      <xdr:col>12</xdr:col>
      <xdr:colOff>0</xdr:colOff>
      <xdr:row>37</xdr:row>
      <xdr:rowOff>0</xdr:rowOff>
    </xdr:to>
    <xdr:graphicFrame macro="">
      <xdr:nvGraphicFramePr>
        <xdr:cNvPr id="39" name="Chart 38">
          <a:extLst>
            <a:ext uri="{FF2B5EF4-FFF2-40B4-BE49-F238E27FC236}">
              <a16:creationId xmlns:a16="http://schemas.microsoft.com/office/drawing/2014/main" id="{39272810-6D23-4D6C-9E7B-E96C1BFFF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65314</xdr:colOff>
      <xdr:row>3</xdr:row>
      <xdr:rowOff>0</xdr:rowOff>
    </xdr:from>
    <xdr:to>
      <xdr:col>19</xdr:col>
      <xdr:colOff>266699</xdr:colOff>
      <xdr:row>16</xdr:row>
      <xdr:rowOff>0</xdr:rowOff>
    </xdr:to>
    <xdr:graphicFrame macro="">
      <xdr:nvGraphicFramePr>
        <xdr:cNvPr id="40" name="Chart 39">
          <a:extLst>
            <a:ext uri="{FF2B5EF4-FFF2-40B4-BE49-F238E27FC236}">
              <a16:creationId xmlns:a16="http://schemas.microsoft.com/office/drawing/2014/main" id="{4701FE15-8391-490E-9051-2596CB061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314325</xdr:colOff>
      <xdr:row>3</xdr:row>
      <xdr:rowOff>19050</xdr:rowOff>
    </xdr:from>
    <xdr:to>
      <xdr:col>22</xdr:col>
      <xdr:colOff>47625</xdr:colOff>
      <xdr:row>16</xdr:row>
      <xdr:rowOff>19050</xdr:rowOff>
    </xdr:to>
    <xdr:graphicFrame macro="">
      <xdr:nvGraphicFramePr>
        <xdr:cNvPr id="41" name="Chart 40">
          <a:extLst>
            <a:ext uri="{FF2B5EF4-FFF2-40B4-BE49-F238E27FC236}">
              <a16:creationId xmlns:a16="http://schemas.microsoft.com/office/drawing/2014/main" id="{99DF7F2D-2D43-4F22-9220-FB30CC0A1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687568055553" backgroundQuery="1" createdVersion="8" refreshedVersion="8" minRefreshableVersion="3" recordCount="0" supportSubquery="1" supportAdvancedDrill="1" xr:uid="{6315F2C8-34AA-48DD-85B5-1812A290C59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02180555556" backgroundQuery="1" createdVersion="8" refreshedVersion="8" minRefreshableVersion="3" recordCount="0" supportSubquery="1" supportAdvancedDrill="1" xr:uid="{B46ACC0A-6386-4281-A5BC-A8FA1B9FBE0D}">
  <cacheSource type="external" connectionId="1"/>
  <cacheFields count="3">
    <cacheField name="[Measures].[Call Count]" caption="Call Count" numFmtId="0" hierarchy="17" level="32767"/>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54044444446" backgroundQuery="1" createdVersion="8" refreshedVersion="8" minRefreshableVersion="3" recordCount="0" supportSubquery="1" supportAdvancedDrill="1" xr:uid="{FB54D0AE-BA53-455B-BE2C-4CFC2BF93DC9}">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70392592596" backgroundQuery="1" createdVersion="8" refreshedVersion="8" minRefreshableVersion="3" recordCount="0" supportSubquery="1" supportAdvancedDrill="1" xr:uid="{7EEDF72A-94A8-4977-BEAD-1700637D120D}">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87305092592" backgroundQuery="1" createdVersion="8" refreshedVersion="8" minRefreshableVersion="3" recordCount="0" supportSubquery="1" supportAdvancedDrill="1" xr:uid="{AF4A5FE1-B7E7-46AF-B53A-D79F00B6D67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87305439815" backgroundQuery="1" createdVersion="8" refreshedVersion="8" minRefreshableVersion="3" recordCount="0" supportSubquery="1" supportAdvancedDrill="1" xr:uid="{B36F209A-F178-41DA-AD61-0426625C4597}">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87305787038" backgroundQuery="1" createdVersion="8" refreshedVersion="8" minRefreshableVersion="3" recordCount="0" supportSubquery="1" supportAdvancedDrill="1" xr:uid="{81ECC1AA-3800-4491-8B97-331E0E3FD3B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87306134262" backgroundQuery="1" createdVersion="8" refreshedVersion="8" minRefreshableVersion="3" recordCount="0" supportSubquery="1" supportAdvancedDrill="1" xr:uid="{90D9211B-52AE-4A7C-B28E-278CD942D1A1}">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787306597224" backgroundQuery="1" createdVersion="8" refreshedVersion="8" minRefreshableVersion="3" recordCount="0" supportSubquery="1" supportAdvancedDrill="1" xr:uid="{3BF01BA1-EC09-4043-8606-FE58B4C93DC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ash Patil" refreshedDate="45806.687562268518" backgroundQuery="1" createdVersion="3" refreshedVersion="8" minRefreshableVersion="3" recordCount="0" supportSubquery="1" supportAdvancedDrill="1" xr:uid="{FEEE732F-3AB8-4570-8E9F-EF98DE6C969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7143625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B4AED-919A-43FF-891C-85AE6E93FFD9}" name="Rep amount" cacheId="74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4">
  <location ref="A62:G8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DFAC23-9B95-4349-A68D-BFF1A5A00840}" name="rep satification" cacheId="10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A54:B5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EFB5EE-E929-49E2-B725-4F06304DCD87}" name="PivotTable7" cacheId="5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6:D51"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4460C9-C5E1-45B4-AE15-E30C15D05A24}" name="SelectedRep" cacheId="102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2:A4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0">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5598C8-5762-4374-B9DC-8B368221714A}" name="Rep call amount" cacheId="2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C38"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E9E651-FD8D-45CF-9133-07BE0F498839}" name="Weekly Trend" cacheId="10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G15:H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F544F4-1BF9-423B-B9A6-CF97E2A4DD9A}" name="Monthly Trend" cacheId="10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5:C28"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F70F59-9867-4AB5-84EC-E019BF32FF27}" name="rep pivot" cacheId="10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367FE2-F82A-4031-8874-506922307D46}" name="summary pivot"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13C9A4A-BE94-48B7-B297-5E9FB9978E3D}" sourceName="[calls].[Representative]">
  <pivotTables>
    <pivotTable tabId="6" name="rep pivot"/>
    <pivotTable tabId="6" name="Monthly Trend"/>
    <pivotTable tabId="6" name="Weekly Trend"/>
    <pivotTable tabId="6" name="SelectedRep"/>
    <pivotTable tabId="6" name="rep satification"/>
  </pivotTables>
  <data>
    <olap pivotCacheId="177143625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FBEBB83-2656-4486-9837-710D1D4EADD4}" cache="Slicer_Representative" caption="Representative" level="1" style="SlicerStyleDark5 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2"/>
    <tableColumn id="5" xr3:uid="{5A35565E-8707-4DED-AD15-A0669D67B382}" name="Date of Call" dataDxfId="41"/>
    <tableColumn id="6" xr3:uid="{F2E4F158-B41F-47BC-8DF8-DFCADFEE4E40}" name="Purchase Amount"/>
    <tableColumn id="7" xr3:uid="{04B291B5-47BD-4F78-8FD8-D1551CCA6BD9}" name="Satisfaction Rating"/>
    <tableColumn id="8" xr3:uid="{6E4123C0-0B17-43B8-A142-A1E540CE974C}" name="FY" dataDxfId="40">
      <calculatedColumnFormula>IF(MONTH(calls[[#This Row],[Date of Call]])&lt;=6, YEAR(calls[[#This Row],[Date of Call]]), YEAR(calls[[#This Row],[Date of Call]])+1)</calculatedColumnFormula>
    </tableColumn>
    <tableColumn id="9" xr3:uid="{199FA271-5E9B-46CE-9BC6-2801F92CD17E}" name="Day of week" dataDxfId="39">
      <calculatedColumnFormula>TEXT(calls[[#This Row],[Date of Call]],"DDDD")</calculatedColumnFormula>
    </tableColumn>
    <tableColumn id="10" xr3:uid="{328CDB09-95B8-4D5E-9ED9-EF0D363735A1}" name="Duration Bucket" dataDxfId="3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6" headerRowBorderDxfId="35" tableBorderDxfId="34" totalsRowBorderDxfId="33">
  <autoFilter ref="Q3:T18" xr:uid="{27158F51-A707-4171-8A04-81FB0AABCBA5}"/>
  <tableColumns count="4">
    <tableColumn id="1" xr3:uid="{02688061-6A8C-4E23-B7FF-D00CD8B58CAC}" name="Customer ID" dataDxfId="32"/>
    <tableColumn id="2" xr3:uid="{771678B6-DB44-426B-9874-B4E421A440D5}" name="Gedner" dataDxfId="31"/>
    <tableColumn id="3" xr3:uid="{B0D41C62-587E-494D-B49A-603F2C05F8D3}" name="Age" dataDxfId="30"/>
    <tableColumn id="4" xr3:uid="{663F92D6-FE31-4D81-9E01-8D066DDC8A88}" name="City" dataDxfId="2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B3" sqref="B3:L100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16" sqref="C16"/>
    </sheetView>
  </sheetViews>
  <sheetFormatPr defaultRowHeight="14.4" x14ac:dyDescent="0.3"/>
  <cols>
    <col min="5" max="5" width="10.8984375" customWidth="1"/>
    <col min="6" max="6" width="11.3984375" bestFit="1"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EE90-0198-414B-8B98-9F59DA87B4CC}">
  <dimension ref="B1:V38"/>
  <sheetViews>
    <sheetView tabSelected="1" zoomScale="82" zoomScaleNormal="70" workbookViewId="0">
      <selection activeCell="X25" sqref="X25"/>
    </sheetView>
  </sheetViews>
  <sheetFormatPr defaultRowHeight="14.4" x14ac:dyDescent="0.3"/>
  <cols>
    <col min="1" max="1" width="4.8984375" style="20" customWidth="1"/>
    <col min="2" max="2" width="2.59765625" style="20" customWidth="1"/>
    <col min="3" max="4" width="8.796875" style="20"/>
    <col min="5" max="5" width="3.09765625" style="20" customWidth="1"/>
    <col min="6" max="11" width="8.796875" style="20"/>
    <col min="12" max="12" width="12.296875" style="20" customWidth="1"/>
    <col min="13" max="13" width="9.8984375" style="20" customWidth="1"/>
    <col min="14" max="14" width="8.796875" style="20"/>
    <col min="15" max="15" width="6.3984375" style="20" customWidth="1"/>
    <col min="16" max="16" width="9.19921875" style="20" bestFit="1" customWidth="1"/>
    <col min="17" max="17" width="10.19921875" style="20" customWidth="1"/>
    <col min="18" max="18" width="12.296875" style="20" customWidth="1"/>
    <col min="19" max="19" width="13.59765625" style="20" customWidth="1"/>
    <col min="20" max="20" width="12.796875" style="20" customWidth="1"/>
    <col min="21" max="21" width="11.19921875" style="20" customWidth="1"/>
    <col min="22" max="22" width="12.796875" style="20" customWidth="1"/>
    <col min="23" max="16384" width="8.796875" style="20"/>
  </cols>
  <sheetData>
    <row r="1" spans="2:22" x14ac:dyDescent="0.3">
      <c r="B1" s="41" t="s">
        <v>1077</v>
      </c>
      <c r="C1" s="29"/>
      <c r="D1" s="29"/>
      <c r="E1" s="29"/>
      <c r="F1" s="29"/>
      <c r="G1" s="29"/>
      <c r="H1" s="29"/>
      <c r="I1" s="29"/>
      <c r="J1" s="29"/>
      <c r="K1" s="29"/>
      <c r="L1" s="29"/>
      <c r="M1" s="29"/>
      <c r="N1" s="29"/>
      <c r="O1" s="29"/>
      <c r="P1" s="29"/>
      <c r="Q1" s="29"/>
      <c r="R1" s="29"/>
      <c r="S1" s="29"/>
      <c r="T1" s="29"/>
      <c r="U1" s="29"/>
      <c r="V1" s="29"/>
    </row>
    <row r="2" spans="2:22" x14ac:dyDescent="0.3">
      <c r="B2" s="29"/>
      <c r="C2" s="29"/>
      <c r="D2" s="29"/>
      <c r="E2" s="29"/>
      <c r="F2" s="29"/>
      <c r="G2" s="29"/>
      <c r="H2" s="29"/>
      <c r="I2" s="29"/>
      <c r="J2" s="29"/>
      <c r="K2" s="29"/>
      <c r="L2" s="29"/>
      <c r="M2" s="29"/>
      <c r="N2" s="29"/>
      <c r="O2" s="29"/>
      <c r="P2" s="29"/>
      <c r="Q2" s="29"/>
      <c r="R2" s="29"/>
      <c r="S2" s="29"/>
      <c r="T2" s="29"/>
      <c r="U2" s="29"/>
      <c r="V2" s="29"/>
    </row>
    <row r="3" spans="2:22" x14ac:dyDescent="0.3">
      <c r="B3" s="29"/>
      <c r="C3" s="29"/>
      <c r="D3" s="29"/>
      <c r="E3" s="29"/>
      <c r="F3" s="29"/>
      <c r="G3" s="29"/>
      <c r="H3" s="29"/>
      <c r="I3" s="29"/>
      <c r="J3" s="29"/>
      <c r="K3" s="29"/>
      <c r="L3" s="29"/>
      <c r="M3" s="29"/>
      <c r="N3" s="29"/>
      <c r="O3" s="29"/>
      <c r="P3" s="29"/>
      <c r="Q3" s="29"/>
      <c r="R3" s="29"/>
      <c r="S3" s="29"/>
      <c r="T3" s="29"/>
      <c r="U3" s="29"/>
      <c r="V3" s="29"/>
    </row>
    <row r="4" spans="2:22" x14ac:dyDescent="0.3">
      <c r="B4" s="30"/>
      <c r="C4" s="30"/>
      <c r="D4" s="30"/>
      <c r="E4" s="30"/>
      <c r="F4" s="30"/>
      <c r="G4" s="30"/>
      <c r="H4" s="30"/>
      <c r="I4" s="30"/>
      <c r="J4" s="30"/>
      <c r="K4" s="30"/>
      <c r="L4" s="30"/>
      <c r="M4" s="30"/>
      <c r="N4" s="30"/>
      <c r="O4" s="30"/>
      <c r="P4" s="30"/>
      <c r="Q4" s="30"/>
      <c r="R4" s="30"/>
      <c r="S4" s="30"/>
      <c r="T4" s="30"/>
      <c r="U4" s="30"/>
      <c r="V4" s="30"/>
    </row>
    <row r="5" spans="2:22" x14ac:dyDescent="0.3">
      <c r="B5" s="30"/>
      <c r="C5" s="30"/>
      <c r="D5" s="30"/>
      <c r="E5" s="30"/>
      <c r="F5" s="30"/>
      <c r="G5" s="30"/>
      <c r="H5" s="30"/>
      <c r="I5" s="30"/>
      <c r="J5" s="30"/>
      <c r="K5" s="30"/>
      <c r="L5" s="30"/>
      <c r="M5" s="30"/>
      <c r="N5" s="30"/>
      <c r="O5" s="30"/>
      <c r="P5" s="30"/>
      <c r="Q5" s="30"/>
      <c r="R5" s="30"/>
      <c r="S5" s="30"/>
      <c r="T5" s="30"/>
      <c r="U5" s="30"/>
      <c r="V5" s="30"/>
    </row>
    <row r="6" spans="2:22" x14ac:dyDescent="0.3">
      <c r="B6" s="30"/>
      <c r="C6" s="30"/>
      <c r="D6" s="30"/>
      <c r="E6" s="30"/>
      <c r="F6" s="30"/>
      <c r="G6" s="30"/>
      <c r="H6" s="30"/>
      <c r="I6" s="30"/>
      <c r="J6" s="30"/>
      <c r="K6" s="30"/>
      <c r="L6" s="30"/>
      <c r="M6" s="30"/>
      <c r="N6" s="30"/>
      <c r="O6" s="30"/>
      <c r="P6" s="30"/>
      <c r="Q6" s="30"/>
      <c r="R6" s="30"/>
      <c r="S6" s="30"/>
      <c r="T6" s="30"/>
      <c r="U6" s="30"/>
      <c r="V6" s="30"/>
    </row>
    <row r="7" spans="2:22" x14ac:dyDescent="0.3">
      <c r="B7" s="30"/>
      <c r="C7" s="30"/>
      <c r="D7" s="30"/>
      <c r="E7" s="30"/>
      <c r="F7" s="30"/>
      <c r="G7" s="30"/>
      <c r="H7" s="30"/>
      <c r="I7" s="30"/>
      <c r="J7" s="30"/>
      <c r="K7" s="30"/>
      <c r="L7" s="30"/>
      <c r="M7" s="30"/>
      <c r="N7" s="30"/>
      <c r="O7" s="30"/>
      <c r="P7" s="30"/>
      <c r="Q7" s="30"/>
      <c r="R7" s="30"/>
      <c r="S7" s="30"/>
      <c r="T7" s="30"/>
      <c r="U7" s="30"/>
      <c r="V7" s="30"/>
    </row>
    <row r="8" spans="2:22" x14ac:dyDescent="0.3">
      <c r="B8" s="30"/>
      <c r="C8" s="30"/>
      <c r="D8" s="30"/>
      <c r="E8" s="30"/>
      <c r="F8" s="30"/>
      <c r="G8" s="30"/>
      <c r="H8" s="30"/>
      <c r="I8" s="30"/>
      <c r="J8" s="30"/>
      <c r="K8" s="30"/>
      <c r="L8" s="30"/>
      <c r="M8" s="30"/>
      <c r="N8" s="30"/>
      <c r="O8" s="30"/>
      <c r="P8" s="30"/>
      <c r="Q8" s="30"/>
      <c r="R8" s="30"/>
      <c r="S8" s="30"/>
      <c r="T8" s="30"/>
      <c r="U8" s="30"/>
      <c r="V8" s="30"/>
    </row>
    <row r="9" spans="2:22" x14ac:dyDescent="0.3">
      <c r="B9" s="30"/>
      <c r="C9" s="30"/>
      <c r="D9" s="30"/>
      <c r="E9" s="30"/>
      <c r="F9" s="30"/>
      <c r="G9" s="30"/>
      <c r="H9" s="30"/>
      <c r="I9" s="30"/>
      <c r="J9" s="30"/>
      <c r="K9" s="30"/>
      <c r="L9" s="30"/>
      <c r="M9" s="30"/>
      <c r="N9" s="30"/>
      <c r="O9" s="30"/>
      <c r="P9" s="30"/>
      <c r="Q9" s="30"/>
      <c r="R9" s="30"/>
      <c r="S9" s="30"/>
      <c r="T9" s="30"/>
      <c r="U9" s="30"/>
      <c r="V9" s="30"/>
    </row>
    <row r="10" spans="2:22" x14ac:dyDescent="0.3">
      <c r="B10" s="30"/>
      <c r="C10" s="30"/>
      <c r="D10" s="30"/>
      <c r="E10" s="30"/>
      <c r="F10" s="30"/>
      <c r="G10" s="30"/>
      <c r="H10" s="30"/>
      <c r="I10" s="30"/>
      <c r="J10" s="30"/>
      <c r="K10" s="30"/>
      <c r="L10" s="30"/>
      <c r="M10" s="30"/>
      <c r="N10" s="30"/>
      <c r="O10" s="30"/>
      <c r="P10" s="30"/>
      <c r="Q10" s="30"/>
      <c r="R10" s="30"/>
      <c r="S10" s="30"/>
      <c r="T10" s="30"/>
      <c r="U10" s="30"/>
      <c r="V10" s="30"/>
    </row>
    <row r="11" spans="2:22" x14ac:dyDescent="0.3">
      <c r="B11" s="30"/>
      <c r="C11" s="30"/>
      <c r="D11" s="30"/>
      <c r="E11" s="30"/>
      <c r="F11" s="30"/>
      <c r="G11" s="30"/>
      <c r="H11" s="30"/>
      <c r="I11" s="30"/>
      <c r="J11" s="30"/>
      <c r="K11" s="30"/>
      <c r="L11" s="30"/>
      <c r="M11" s="30"/>
      <c r="N11" s="30"/>
      <c r="O11" s="30"/>
      <c r="P11" s="30"/>
      <c r="Q11" s="30"/>
      <c r="R11" s="30"/>
      <c r="S11" s="30"/>
      <c r="T11" s="30"/>
      <c r="U11" s="30"/>
      <c r="V11" s="30"/>
    </row>
    <row r="12" spans="2:22" x14ac:dyDescent="0.3">
      <c r="B12" s="30"/>
      <c r="C12" s="30"/>
      <c r="D12" s="30"/>
      <c r="E12" s="30"/>
      <c r="F12" s="30"/>
      <c r="G12" s="30"/>
      <c r="H12" s="30"/>
      <c r="I12" s="30"/>
      <c r="J12" s="30"/>
      <c r="K12" s="30"/>
      <c r="L12" s="30"/>
      <c r="M12" s="30"/>
      <c r="N12" s="30"/>
      <c r="O12" s="30"/>
      <c r="P12" s="30"/>
      <c r="Q12" s="30"/>
      <c r="R12" s="30"/>
      <c r="S12" s="30"/>
      <c r="T12" s="30"/>
      <c r="U12" s="30"/>
      <c r="V12" s="30"/>
    </row>
    <row r="13" spans="2:22" x14ac:dyDescent="0.3">
      <c r="B13" s="30"/>
      <c r="C13" s="30"/>
      <c r="D13" s="30"/>
      <c r="E13" s="30"/>
      <c r="F13" s="30"/>
      <c r="G13" s="30"/>
      <c r="H13" s="30"/>
      <c r="I13" s="30"/>
      <c r="J13" s="30"/>
      <c r="K13" s="30"/>
      <c r="L13" s="30"/>
      <c r="M13" s="30"/>
      <c r="N13" s="30"/>
      <c r="O13" s="30"/>
      <c r="P13" s="30"/>
      <c r="Q13" s="30"/>
      <c r="R13" s="30"/>
      <c r="S13" s="30"/>
      <c r="T13" s="30"/>
      <c r="U13" s="30"/>
      <c r="V13" s="30"/>
    </row>
    <row r="14" spans="2:22" x14ac:dyDescent="0.3">
      <c r="B14" s="30"/>
      <c r="C14" s="30"/>
      <c r="D14" s="30"/>
      <c r="E14" s="30"/>
      <c r="F14" s="30"/>
      <c r="G14" s="30"/>
      <c r="H14" s="30"/>
      <c r="I14" s="30"/>
      <c r="J14" s="30"/>
      <c r="K14" s="30"/>
      <c r="L14" s="30"/>
      <c r="M14" s="30"/>
      <c r="N14" s="30"/>
      <c r="O14" s="30"/>
      <c r="P14" s="30"/>
      <c r="Q14" s="30"/>
      <c r="R14" s="30"/>
      <c r="S14" s="30"/>
      <c r="T14" s="30"/>
      <c r="U14" s="30"/>
      <c r="V14" s="30"/>
    </row>
    <row r="15" spans="2:22" x14ac:dyDescent="0.3">
      <c r="B15" s="30"/>
      <c r="C15" s="30"/>
      <c r="D15" s="30"/>
      <c r="E15" s="30"/>
      <c r="F15" s="30"/>
      <c r="G15" s="30"/>
      <c r="H15" s="30"/>
      <c r="I15" s="30"/>
      <c r="J15" s="30"/>
      <c r="K15" s="30"/>
      <c r="L15" s="30"/>
      <c r="M15" s="30"/>
      <c r="N15" s="30"/>
      <c r="O15" s="30"/>
      <c r="P15" s="30"/>
      <c r="Q15" s="30"/>
      <c r="R15" s="30"/>
      <c r="S15" s="30"/>
      <c r="T15" s="30"/>
      <c r="U15" s="30"/>
      <c r="V15" s="30"/>
    </row>
    <row r="16" spans="2:22" x14ac:dyDescent="0.3">
      <c r="B16" s="30"/>
      <c r="C16" s="30"/>
      <c r="D16" s="30"/>
      <c r="E16" s="30"/>
      <c r="F16" s="30"/>
      <c r="G16" s="30"/>
      <c r="H16" s="30"/>
      <c r="I16" s="30"/>
      <c r="J16" s="30"/>
      <c r="K16" s="30"/>
      <c r="L16" s="30"/>
      <c r="M16" s="30"/>
      <c r="N16" s="30"/>
      <c r="O16" s="30"/>
      <c r="P16" s="30"/>
      <c r="Q16" s="30"/>
      <c r="R16" s="30"/>
      <c r="S16" s="30"/>
      <c r="T16" s="30"/>
      <c r="U16" s="30"/>
      <c r="V16" s="30"/>
    </row>
    <row r="17" spans="2:22" x14ac:dyDescent="0.3">
      <c r="B17" s="30"/>
      <c r="C17" s="30"/>
      <c r="D17" s="30"/>
      <c r="E17" s="30"/>
      <c r="F17" s="30"/>
      <c r="G17" s="30"/>
      <c r="H17" s="30"/>
      <c r="I17" s="30"/>
      <c r="J17" s="30"/>
      <c r="K17" s="30"/>
      <c r="L17" s="30"/>
      <c r="M17" s="30"/>
      <c r="N17" s="30"/>
      <c r="O17" s="30"/>
      <c r="P17" s="30"/>
      <c r="Q17" s="30"/>
      <c r="R17" s="30"/>
      <c r="S17" s="30"/>
      <c r="T17" s="30"/>
      <c r="U17" s="30"/>
      <c r="V17" s="30"/>
    </row>
    <row r="18" spans="2:22" x14ac:dyDescent="0.3">
      <c r="B18" s="30"/>
      <c r="C18" s="30"/>
      <c r="D18" s="30"/>
      <c r="E18" s="30"/>
      <c r="F18" s="30"/>
      <c r="G18" s="30"/>
      <c r="H18" s="30"/>
      <c r="I18" s="30"/>
      <c r="J18" s="30"/>
      <c r="K18" s="30"/>
      <c r="L18" s="30"/>
      <c r="M18" s="30"/>
      <c r="N18" s="30"/>
      <c r="O18" s="30"/>
      <c r="P18" s="30"/>
      <c r="Q18" s="30"/>
      <c r="R18" s="30"/>
      <c r="S18" s="30"/>
      <c r="T18" s="30"/>
      <c r="U18" s="30"/>
      <c r="V18" s="30"/>
    </row>
    <row r="19" spans="2:22" ht="14.4" customHeight="1" x14ac:dyDescent="0.3">
      <c r="B19" s="30"/>
      <c r="C19" s="30"/>
      <c r="D19" s="30"/>
      <c r="E19" s="30"/>
      <c r="F19" s="30"/>
      <c r="G19" s="30"/>
      <c r="H19" s="30"/>
      <c r="I19" s="30"/>
      <c r="J19" s="30"/>
      <c r="K19" s="30"/>
      <c r="L19" s="30"/>
      <c r="M19" s="30"/>
      <c r="N19" s="30"/>
      <c r="O19" s="30"/>
      <c r="P19" s="31"/>
      <c r="Q19" s="32" t="str" cm="1">
        <f t="array" ref="Q19:U19">'pivot Tables'!B63:F63</f>
        <v>R01</v>
      </c>
      <c r="R19" s="32" t="str">
        <v>R02</v>
      </c>
      <c r="S19" s="32" t="str">
        <v>R03</v>
      </c>
      <c r="T19" s="32" t="str">
        <v>R04</v>
      </c>
      <c r="U19" s="32" t="str">
        <v>R05</v>
      </c>
      <c r="V19" s="33" t="s">
        <v>1076</v>
      </c>
    </row>
    <row r="20" spans="2:22" x14ac:dyDescent="0.3">
      <c r="B20" s="30"/>
      <c r="C20" s="30"/>
      <c r="D20" s="30"/>
      <c r="E20" s="30"/>
      <c r="F20" s="30"/>
      <c r="G20" s="30"/>
      <c r="H20" s="30"/>
      <c r="I20" s="30"/>
      <c r="J20" s="30"/>
      <c r="K20" s="30"/>
      <c r="L20" s="30"/>
      <c r="M20" s="30"/>
      <c r="N20" s="30"/>
      <c r="O20" s="30"/>
      <c r="P20" s="34" t="str" cm="1">
        <f t="array" ref="P20:V37">IF('pivot Tables'!A64:G81="","",'pivot Tables'!A64:G81)</f>
        <v>Cincinnati</v>
      </c>
      <c r="Q20" s="35" t="str">
        <v/>
      </c>
      <c r="R20" s="35" t="str">
        <v/>
      </c>
      <c r="S20" s="35" t="str">
        <v/>
      </c>
      <c r="T20" s="35" t="str">
        <v/>
      </c>
      <c r="U20" s="35" t="str">
        <v/>
      </c>
      <c r="V20" s="36" t="str">
        <v/>
      </c>
    </row>
    <row r="21" spans="2:22" x14ac:dyDescent="0.3">
      <c r="B21" s="30"/>
      <c r="C21" s="30"/>
      <c r="D21" s="30"/>
      <c r="E21" s="30"/>
      <c r="F21" s="30"/>
      <c r="G21" s="30"/>
      <c r="H21" s="30"/>
      <c r="I21" s="30"/>
      <c r="J21" s="30"/>
      <c r="K21" s="30"/>
      <c r="L21" s="30"/>
      <c r="M21" s="30"/>
      <c r="N21" s="30"/>
      <c r="O21" s="30"/>
      <c r="P21" s="34" t="str">
        <v>C0003</v>
      </c>
      <c r="Q21" s="37">
        <v>891</v>
      </c>
      <c r="R21" s="37">
        <v>1332</v>
      </c>
      <c r="S21" s="37">
        <v>1282</v>
      </c>
      <c r="T21" s="37">
        <v>739</v>
      </c>
      <c r="U21" s="37">
        <v>560</v>
      </c>
      <c r="V21" s="36">
        <v>4804</v>
      </c>
    </row>
    <row r="22" spans="2:22" ht="14.4" customHeight="1" x14ac:dyDescent="0.3">
      <c r="B22" s="30"/>
      <c r="C22" s="30"/>
      <c r="D22" s="30"/>
      <c r="E22" s="30"/>
      <c r="F22" s="30"/>
      <c r="G22" s="30"/>
      <c r="H22" s="30"/>
      <c r="I22" s="30"/>
      <c r="J22" s="30"/>
      <c r="K22" s="30"/>
      <c r="L22" s="30"/>
      <c r="M22" s="30"/>
      <c r="N22" s="30"/>
      <c r="O22" s="30"/>
      <c r="P22" s="34" t="str">
        <v>C0004</v>
      </c>
      <c r="Q22" s="37">
        <v>1991</v>
      </c>
      <c r="R22" s="37">
        <v>1886</v>
      </c>
      <c r="S22" s="37">
        <v>1206</v>
      </c>
      <c r="T22" s="37">
        <v>884</v>
      </c>
      <c r="U22" s="37">
        <v>1722</v>
      </c>
      <c r="V22" s="36">
        <v>7689</v>
      </c>
    </row>
    <row r="23" spans="2:22" x14ac:dyDescent="0.3">
      <c r="B23" s="30"/>
      <c r="C23" s="30"/>
      <c r="D23" s="30"/>
      <c r="E23" s="30"/>
      <c r="F23" s="30"/>
      <c r="G23" s="30"/>
      <c r="H23" s="30"/>
      <c r="I23" s="30"/>
      <c r="J23" s="30"/>
      <c r="K23" s="30"/>
      <c r="L23" s="30"/>
      <c r="M23" s="30"/>
      <c r="N23" s="30"/>
      <c r="O23" s="30"/>
      <c r="P23" s="34" t="str">
        <v>C0011</v>
      </c>
      <c r="Q23" s="37">
        <v>1163</v>
      </c>
      <c r="R23" s="37">
        <v>1180</v>
      </c>
      <c r="S23" s="37">
        <v>1616</v>
      </c>
      <c r="T23" s="37">
        <v>1043</v>
      </c>
      <c r="U23" s="37">
        <v>1747</v>
      </c>
      <c r="V23" s="36">
        <v>6749</v>
      </c>
    </row>
    <row r="24" spans="2:22" x14ac:dyDescent="0.3">
      <c r="B24" s="30"/>
      <c r="C24" s="30"/>
      <c r="D24" s="30"/>
      <c r="E24" s="30"/>
      <c r="F24" s="30"/>
      <c r="G24" s="30"/>
      <c r="H24" s="30"/>
      <c r="I24" s="30"/>
      <c r="J24" s="30"/>
      <c r="K24" s="30"/>
      <c r="L24" s="30"/>
      <c r="M24" s="30"/>
      <c r="N24" s="30"/>
      <c r="O24" s="30"/>
      <c r="P24" s="34" t="str">
        <v>C0012</v>
      </c>
      <c r="Q24" s="37">
        <v>1438</v>
      </c>
      <c r="R24" s="37">
        <v>1616</v>
      </c>
      <c r="S24" s="37">
        <v>866</v>
      </c>
      <c r="T24" s="37">
        <v>829</v>
      </c>
      <c r="U24" s="37">
        <v>2070</v>
      </c>
      <c r="V24" s="36">
        <v>6819</v>
      </c>
    </row>
    <row r="25" spans="2:22" ht="14.4" customHeight="1" x14ac:dyDescent="0.3">
      <c r="B25" s="30"/>
      <c r="C25" s="30"/>
      <c r="D25" s="30"/>
      <c r="E25" s="30"/>
      <c r="F25" s="30"/>
      <c r="G25" s="30"/>
      <c r="H25" s="30"/>
      <c r="I25" s="30"/>
      <c r="J25" s="30"/>
      <c r="K25" s="30"/>
      <c r="L25" s="30"/>
      <c r="M25" s="30"/>
      <c r="N25" s="30"/>
      <c r="O25" s="30"/>
      <c r="P25" s="34" t="str">
        <v>Cleveland</v>
      </c>
      <c r="Q25" s="37" t="str">
        <v/>
      </c>
      <c r="R25" s="37" t="str">
        <v/>
      </c>
      <c r="S25" s="37" t="str">
        <v/>
      </c>
      <c r="T25" s="37" t="str">
        <v/>
      </c>
      <c r="U25" s="37" t="str">
        <v/>
      </c>
      <c r="V25" s="36" t="str">
        <v/>
      </c>
    </row>
    <row r="26" spans="2:22" x14ac:dyDescent="0.3">
      <c r="B26" s="30"/>
      <c r="C26" s="30"/>
      <c r="D26" s="30"/>
      <c r="E26" s="30"/>
      <c r="F26" s="30"/>
      <c r="G26" s="30"/>
      <c r="H26" s="30"/>
      <c r="I26" s="30"/>
      <c r="J26" s="30"/>
      <c r="K26" s="30"/>
      <c r="L26" s="30"/>
      <c r="M26" s="30"/>
      <c r="N26" s="30"/>
      <c r="O26" s="30"/>
      <c r="P26" s="34" t="str">
        <v>C0002</v>
      </c>
      <c r="Q26" s="37">
        <v>1233</v>
      </c>
      <c r="R26" s="37">
        <v>223</v>
      </c>
      <c r="S26" s="37">
        <v>1680</v>
      </c>
      <c r="T26" s="37">
        <v>990</v>
      </c>
      <c r="U26" s="37">
        <v>1508</v>
      </c>
      <c r="V26" s="36">
        <v>5634</v>
      </c>
    </row>
    <row r="27" spans="2:22" x14ac:dyDescent="0.3">
      <c r="B27" s="30"/>
      <c r="C27" s="30"/>
      <c r="D27" s="30"/>
      <c r="E27" s="30"/>
      <c r="F27" s="30"/>
      <c r="G27" s="30"/>
      <c r="H27" s="30"/>
      <c r="I27" s="30"/>
      <c r="J27" s="30"/>
      <c r="K27" s="30"/>
      <c r="L27" s="30"/>
      <c r="M27" s="30"/>
      <c r="N27" s="30"/>
      <c r="O27" s="30"/>
      <c r="P27" s="34" t="str">
        <v>C0007</v>
      </c>
      <c r="Q27" s="37">
        <v>1598</v>
      </c>
      <c r="R27" s="37">
        <v>1907</v>
      </c>
      <c r="S27" s="37">
        <v>869</v>
      </c>
      <c r="T27" s="37">
        <v>1426</v>
      </c>
      <c r="U27" s="37">
        <v>1416</v>
      </c>
      <c r="V27" s="36">
        <v>7216</v>
      </c>
    </row>
    <row r="28" spans="2:22" ht="14.4" customHeight="1" x14ac:dyDescent="0.3">
      <c r="B28" s="30"/>
      <c r="C28" s="30"/>
      <c r="D28" s="30"/>
      <c r="E28" s="30"/>
      <c r="F28" s="30"/>
      <c r="G28" s="30"/>
      <c r="H28" s="30"/>
      <c r="I28" s="30"/>
      <c r="J28" s="30"/>
      <c r="K28" s="30"/>
      <c r="L28" s="30"/>
      <c r="M28" s="30"/>
      <c r="N28" s="30"/>
      <c r="O28" s="30"/>
      <c r="P28" s="34" t="str">
        <v>C0008</v>
      </c>
      <c r="Q28" s="37">
        <v>900</v>
      </c>
      <c r="R28" s="37">
        <v>1016</v>
      </c>
      <c r="S28" s="37">
        <v>960</v>
      </c>
      <c r="T28" s="37">
        <v>940</v>
      </c>
      <c r="U28" s="37">
        <v>1193</v>
      </c>
      <c r="V28" s="36">
        <v>5009</v>
      </c>
    </row>
    <row r="29" spans="2:22" x14ac:dyDescent="0.3">
      <c r="B29" s="30"/>
      <c r="C29" s="30"/>
      <c r="D29" s="30"/>
      <c r="E29" s="30"/>
      <c r="F29" s="30"/>
      <c r="G29" s="30"/>
      <c r="H29" s="30"/>
      <c r="I29" s="30"/>
      <c r="J29" s="30"/>
      <c r="K29" s="30"/>
      <c r="L29" s="30"/>
      <c r="M29" s="30"/>
      <c r="N29" s="30"/>
      <c r="O29" s="30"/>
      <c r="P29" s="34" t="str">
        <v>C0010</v>
      </c>
      <c r="Q29" s="37">
        <v>900</v>
      </c>
      <c r="R29" s="37">
        <v>1470</v>
      </c>
      <c r="S29" s="37">
        <v>1617</v>
      </c>
      <c r="T29" s="37">
        <v>1314</v>
      </c>
      <c r="U29" s="37">
        <v>941</v>
      </c>
      <c r="V29" s="36">
        <v>6242</v>
      </c>
    </row>
    <row r="30" spans="2:22" x14ac:dyDescent="0.3">
      <c r="B30" s="30"/>
      <c r="C30" s="30"/>
      <c r="D30" s="30"/>
      <c r="E30" s="30"/>
      <c r="F30" s="30"/>
      <c r="G30" s="30"/>
      <c r="H30" s="30"/>
      <c r="I30" s="30"/>
      <c r="J30" s="30"/>
      <c r="K30" s="30"/>
      <c r="L30" s="30"/>
      <c r="M30" s="30"/>
      <c r="N30" s="30"/>
      <c r="O30" s="30"/>
      <c r="P30" s="34" t="str">
        <v>C0013</v>
      </c>
      <c r="Q30" s="37">
        <v>1255</v>
      </c>
      <c r="R30" s="37">
        <v>516</v>
      </c>
      <c r="S30" s="37">
        <v>1874</v>
      </c>
      <c r="T30" s="37">
        <v>1863</v>
      </c>
      <c r="U30" s="37">
        <v>1722</v>
      </c>
      <c r="V30" s="36">
        <v>7230</v>
      </c>
    </row>
    <row r="31" spans="2:22" ht="14.4" customHeight="1" x14ac:dyDescent="0.3">
      <c r="B31" s="30"/>
      <c r="C31" s="30"/>
      <c r="D31" s="30"/>
      <c r="E31" s="30"/>
      <c r="F31" s="30"/>
      <c r="G31" s="30"/>
      <c r="H31" s="30"/>
      <c r="I31" s="30"/>
      <c r="J31" s="30"/>
      <c r="K31" s="30"/>
      <c r="L31" s="30"/>
      <c r="M31" s="30"/>
      <c r="N31" s="30"/>
      <c r="O31" s="30"/>
      <c r="P31" s="34" t="str">
        <v>C0015</v>
      </c>
      <c r="Q31" s="37">
        <v>1138</v>
      </c>
      <c r="R31" s="37">
        <v>1898</v>
      </c>
      <c r="S31" s="37">
        <v>1482</v>
      </c>
      <c r="T31" s="37">
        <v>846</v>
      </c>
      <c r="U31" s="37">
        <v>1154</v>
      </c>
      <c r="V31" s="36">
        <v>6518</v>
      </c>
    </row>
    <row r="32" spans="2:22" x14ac:dyDescent="0.3">
      <c r="B32" s="30"/>
      <c r="C32" s="30"/>
      <c r="D32" s="30"/>
      <c r="E32" s="30"/>
      <c r="F32" s="30"/>
      <c r="G32" s="30"/>
      <c r="H32" s="30"/>
      <c r="I32" s="30"/>
      <c r="J32" s="30"/>
      <c r="K32" s="30"/>
      <c r="L32" s="30"/>
      <c r="M32" s="30"/>
      <c r="N32" s="30"/>
      <c r="O32" s="30"/>
      <c r="P32" s="34" t="str">
        <v>Columbus</v>
      </c>
      <c r="Q32" s="37" t="str">
        <v/>
      </c>
      <c r="R32" s="37" t="str">
        <v/>
      </c>
      <c r="S32" s="37" t="str">
        <v/>
      </c>
      <c r="T32" s="37" t="str">
        <v/>
      </c>
      <c r="U32" s="37" t="str">
        <v/>
      </c>
      <c r="V32" s="36" t="str">
        <v/>
      </c>
    </row>
    <row r="33" spans="2:22" x14ac:dyDescent="0.3">
      <c r="B33" s="30"/>
      <c r="C33" s="30"/>
      <c r="D33" s="30"/>
      <c r="E33" s="30"/>
      <c r="F33" s="30"/>
      <c r="G33" s="30"/>
      <c r="H33" s="30"/>
      <c r="I33" s="30"/>
      <c r="J33" s="30"/>
      <c r="K33" s="30"/>
      <c r="L33" s="30"/>
      <c r="M33" s="30"/>
      <c r="N33" s="30"/>
      <c r="O33" s="30"/>
      <c r="P33" s="34" t="str">
        <v>C0001</v>
      </c>
      <c r="Q33" s="37">
        <v>1655</v>
      </c>
      <c r="R33" s="37">
        <v>805</v>
      </c>
      <c r="S33" s="37">
        <v>2263</v>
      </c>
      <c r="T33" s="37">
        <v>987</v>
      </c>
      <c r="U33" s="37">
        <v>1075</v>
      </c>
      <c r="V33" s="36">
        <v>6785</v>
      </c>
    </row>
    <row r="34" spans="2:22" ht="14.4" customHeight="1" x14ac:dyDescent="0.3">
      <c r="B34" s="30"/>
      <c r="C34" s="30"/>
      <c r="D34" s="30"/>
      <c r="E34" s="30"/>
      <c r="F34" s="30"/>
      <c r="G34" s="30"/>
      <c r="H34" s="30"/>
      <c r="I34" s="30"/>
      <c r="J34" s="30"/>
      <c r="K34" s="30"/>
      <c r="L34" s="30"/>
      <c r="M34" s="30"/>
      <c r="N34" s="30"/>
      <c r="O34" s="30"/>
      <c r="P34" s="34" t="str">
        <v>C0005</v>
      </c>
      <c r="Q34" s="37">
        <v>1104</v>
      </c>
      <c r="R34" s="37">
        <v>2280</v>
      </c>
      <c r="S34" s="37">
        <v>1445</v>
      </c>
      <c r="T34" s="37">
        <v>1722</v>
      </c>
      <c r="U34" s="37">
        <v>1196</v>
      </c>
      <c r="V34" s="36">
        <v>7747</v>
      </c>
    </row>
    <row r="35" spans="2:22" x14ac:dyDescent="0.3">
      <c r="B35" s="30"/>
      <c r="C35" s="30"/>
      <c r="D35" s="30"/>
      <c r="E35" s="30"/>
      <c r="F35" s="30"/>
      <c r="G35" s="30"/>
      <c r="H35" s="30"/>
      <c r="I35" s="30"/>
      <c r="J35" s="30"/>
      <c r="K35" s="30"/>
      <c r="L35" s="30"/>
      <c r="M35" s="30"/>
      <c r="N35" s="30"/>
      <c r="O35" s="30"/>
      <c r="P35" s="34" t="str">
        <v>C0006</v>
      </c>
      <c r="Q35" s="37">
        <v>372</v>
      </c>
      <c r="R35" s="37">
        <v>1818</v>
      </c>
      <c r="S35" s="37">
        <v>1346</v>
      </c>
      <c r="T35" s="37">
        <v>1156</v>
      </c>
      <c r="U35" s="37">
        <v>1484</v>
      </c>
      <c r="V35" s="36">
        <v>6176</v>
      </c>
    </row>
    <row r="36" spans="2:22" x14ac:dyDescent="0.3">
      <c r="B36" s="30"/>
      <c r="C36" s="30"/>
      <c r="D36" s="30"/>
      <c r="E36" s="30"/>
      <c r="F36" s="30"/>
      <c r="G36" s="30"/>
      <c r="H36" s="30"/>
      <c r="I36" s="30"/>
      <c r="J36" s="30"/>
      <c r="K36" s="30"/>
      <c r="L36" s="30"/>
      <c r="M36" s="30"/>
      <c r="N36" s="30"/>
      <c r="O36" s="30"/>
      <c r="P36" s="34" t="str">
        <v>C0009</v>
      </c>
      <c r="Q36" s="37">
        <v>1415</v>
      </c>
      <c r="R36" s="37">
        <v>1271</v>
      </c>
      <c r="S36" s="37">
        <v>1214</v>
      </c>
      <c r="T36" s="37">
        <v>1135</v>
      </c>
      <c r="U36" s="37">
        <v>1566</v>
      </c>
      <c r="V36" s="36">
        <v>6601</v>
      </c>
    </row>
    <row r="37" spans="2:22" ht="14.4" customHeight="1" x14ac:dyDescent="0.3">
      <c r="B37" s="30"/>
      <c r="C37" s="30"/>
      <c r="D37" s="30"/>
      <c r="E37" s="30"/>
      <c r="F37" s="30"/>
      <c r="G37" s="30"/>
      <c r="H37" s="30"/>
      <c r="I37" s="30"/>
      <c r="J37" s="30"/>
      <c r="K37" s="30"/>
      <c r="L37" s="30"/>
      <c r="M37" s="30"/>
      <c r="N37" s="30"/>
      <c r="O37" s="30"/>
      <c r="P37" s="38" t="str">
        <v>C0014</v>
      </c>
      <c r="Q37" s="39">
        <v>1362</v>
      </c>
      <c r="R37" s="39">
        <v>1363</v>
      </c>
      <c r="S37" s="39">
        <v>1152</v>
      </c>
      <c r="T37" s="39">
        <v>777</v>
      </c>
      <c r="U37" s="39">
        <v>750</v>
      </c>
      <c r="V37" s="40">
        <v>5404</v>
      </c>
    </row>
    <row r="38" spans="2:22" x14ac:dyDescent="0.3">
      <c r="B38" s="30"/>
      <c r="C38" s="30"/>
      <c r="D38" s="30"/>
      <c r="E38" s="30"/>
      <c r="F38" s="30"/>
      <c r="G38" s="30"/>
      <c r="H38" s="30"/>
      <c r="I38" s="30"/>
      <c r="J38" s="30"/>
      <c r="K38" s="30"/>
      <c r="L38" s="30"/>
      <c r="M38" s="30"/>
      <c r="N38" s="30"/>
      <c r="O38" s="30"/>
      <c r="P38" s="30"/>
      <c r="Q38" s="30"/>
      <c r="R38" s="30"/>
      <c r="S38" s="30"/>
      <c r="T38" s="30"/>
      <c r="U38" s="30"/>
      <c r="V38" s="30"/>
    </row>
  </sheetData>
  <mergeCells count="1">
    <mergeCell ref="B1:V3"/>
  </mergeCells>
  <phoneticPr fontId="2" type="noConversion"/>
  <conditionalFormatting sqref="Q21:U37">
    <cfRule type="dataBar" priority="2">
      <dataBar>
        <cfvo type="num" val="0"/>
        <cfvo type="formula" val="MAX($Q$21:$U$37)*2"/>
        <color theme="1"/>
      </dataBar>
      <extLst>
        <ext xmlns:x14="http://schemas.microsoft.com/office/spreadsheetml/2009/9/main" uri="{B025F937-C7B1-47D3-B67F-A62EFF666E3E}">
          <x14:id>{8E1EDFE2-1319-4968-B3A3-4F6039A6CFC4}</x14:id>
        </ext>
      </extLst>
    </cfRule>
  </conditionalFormatting>
  <conditionalFormatting sqref="Q39:U39 Q22:U37">
    <cfRule type="dataBar" priority="4">
      <dataBar>
        <cfvo type="min"/>
        <cfvo type="max"/>
        <color rgb="FF638EC6"/>
      </dataBar>
      <extLst>
        <ext xmlns:x14="http://schemas.microsoft.com/office/spreadsheetml/2009/9/main" uri="{B025F937-C7B1-47D3-B67F-A62EFF666E3E}">
          <x14:id>{52CF331D-D984-43ED-9F52-74427A57761B}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E1EDFE2-1319-4968-B3A3-4F6039A6CFC4}">
            <x14:dataBar minLength="0" maxLength="100" gradient="0">
              <x14:cfvo type="num">
                <xm:f>0</xm:f>
              </x14:cfvo>
              <x14:cfvo type="formula">
                <xm:f>MAX($Q$21:$U$37)*2</xm:f>
              </x14:cfvo>
              <x14:negativeFillColor rgb="FFFF0000"/>
              <x14:axisColor rgb="FF000000"/>
            </x14:dataBar>
          </x14:cfRule>
          <xm:sqref>Q21:U37</xm:sqref>
        </x14:conditionalFormatting>
        <x14:conditionalFormatting xmlns:xm="http://schemas.microsoft.com/office/excel/2006/main">
          <x14:cfRule type="dataBar" id="{52CF331D-D984-43ED-9F52-74427A57761B}">
            <x14:dataBar minLength="0" maxLength="100" gradient="0">
              <x14:cfvo type="autoMin"/>
              <x14:cfvo type="autoMax"/>
              <x14:negativeFillColor rgb="FFFF0000"/>
              <x14:axisColor rgb="FF000000"/>
            </x14:dataBar>
          </x14:cfRule>
          <xm:sqref>Q39:U39 Q22:U37</xm:sqref>
        </x14:conditionalFormatting>
        <x14:conditionalFormatting xmlns:xm="http://schemas.microsoft.com/office/excel/2006/main">
          <x14:cfRule type="expression" priority="7" id="{C5E958A7-4FB5-43FE-8593-204BF8FB1D47}">
            <xm:f>Q$19='pivot Tables'!$A$43</xm:f>
            <x14:dxf>
              <fill>
                <patternFill>
                  <bgColor theme="8" tint="0.59996337778862885"/>
                </patternFill>
              </fill>
              <border>
                <left style="thin">
                  <color theme="1" tint="0.24994659260841701"/>
                </left>
                <right style="thin">
                  <color theme="1" tint="0.24994659260841701"/>
                </right>
                <vertical/>
                <horizontal/>
              </border>
            </x14:dxf>
          </x14:cfRule>
          <xm:sqref>Q19:U37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56FB-390D-4DA6-B514-165732EE309B}">
  <dimension ref="A3:K81"/>
  <sheetViews>
    <sheetView zoomScale="80" zoomScaleNormal="80" workbookViewId="0">
      <selection activeCell="G64" sqref="G64"/>
    </sheetView>
  </sheetViews>
  <sheetFormatPr defaultRowHeight="14.4" x14ac:dyDescent="0.3"/>
  <cols>
    <col min="1" max="1" width="13.09765625" bestFit="1" customWidth="1"/>
    <col min="2" max="2" width="10" bestFit="1" customWidth="1"/>
    <col min="3" max="3" width="11" bestFit="1" customWidth="1"/>
    <col min="4" max="4" width="9.8984375" bestFit="1" customWidth="1"/>
    <col min="5" max="5" width="7.5" bestFit="1" customWidth="1"/>
    <col min="6" max="6" width="6.3984375" bestFit="1" customWidth="1"/>
    <col min="7" max="7" width="13.09765625" bestFit="1" customWidth="1"/>
    <col min="8" max="8" width="10" bestFit="1" customWidth="1"/>
    <col min="9" max="12" width="15.19921875" bestFit="1" customWidth="1"/>
    <col min="13" max="13" width="10.3984375" bestFit="1" customWidth="1"/>
    <col min="14" max="152" width="15.19921875" bestFit="1" customWidth="1"/>
    <col min="153" max="153" width="10.3984375" bestFit="1" customWidth="1"/>
  </cols>
  <sheetData>
    <row r="3" spans="1:8" x14ac:dyDescent="0.3">
      <c r="A3" t="s">
        <v>1042</v>
      </c>
      <c r="B3" t="s">
        <v>1043</v>
      </c>
      <c r="C3" t="s">
        <v>1044</v>
      </c>
      <c r="D3" t="s">
        <v>1045</v>
      </c>
      <c r="E3" t="s">
        <v>1046</v>
      </c>
    </row>
    <row r="4" spans="1:8" x14ac:dyDescent="0.3">
      <c r="A4" s="21">
        <v>1000</v>
      </c>
      <c r="B4" s="22">
        <v>96623</v>
      </c>
      <c r="C4" s="21">
        <v>89850</v>
      </c>
      <c r="D4" s="23">
        <v>3.8854000000000033</v>
      </c>
      <c r="E4" s="21">
        <v>999</v>
      </c>
    </row>
    <row r="10" spans="1:8" x14ac:dyDescent="0.3">
      <c r="A10" t="s">
        <v>1042</v>
      </c>
      <c r="B10" t="s">
        <v>1043</v>
      </c>
      <c r="C10" t="s">
        <v>1044</v>
      </c>
      <c r="D10" t="s">
        <v>1045</v>
      </c>
      <c r="E10" t="s">
        <v>1046</v>
      </c>
    </row>
    <row r="11" spans="1:8" x14ac:dyDescent="0.3">
      <c r="A11" s="21">
        <v>200</v>
      </c>
      <c r="B11" s="22">
        <v>20104</v>
      </c>
      <c r="C11" s="21">
        <v>18209</v>
      </c>
      <c r="D11" s="23">
        <v>3.8824999999999998</v>
      </c>
      <c r="E11" s="21">
        <v>200</v>
      </c>
    </row>
    <row r="15" spans="1:8" x14ac:dyDescent="0.3">
      <c r="A15" s="24" t="s">
        <v>1061</v>
      </c>
      <c r="B15" t="s">
        <v>1042</v>
      </c>
      <c r="C15" t="s">
        <v>1062</v>
      </c>
      <c r="G15" s="24" t="s">
        <v>1061</v>
      </c>
      <c r="H15" t="s">
        <v>1042</v>
      </c>
    </row>
    <row r="16" spans="1:8" x14ac:dyDescent="0.3">
      <c r="A16" s="25" t="s">
        <v>1049</v>
      </c>
      <c r="B16" s="21">
        <v>21</v>
      </c>
      <c r="C16" s="21">
        <v>21</v>
      </c>
      <c r="G16" s="25" t="s">
        <v>1066</v>
      </c>
      <c r="H16" s="21">
        <v>27</v>
      </c>
    </row>
    <row r="17" spans="1:11" x14ac:dyDescent="0.3">
      <c r="A17" s="25" t="s">
        <v>1050</v>
      </c>
      <c r="B17" s="21">
        <v>18</v>
      </c>
      <c r="C17" s="21">
        <v>18</v>
      </c>
      <c r="G17" s="25" t="s">
        <v>1064</v>
      </c>
      <c r="H17" s="21">
        <v>22</v>
      </c>
    </row>
    <row r="18" spans="1:11" x14ac:dyDescent="0.3">
      <c r="A18" s="25" t="s">
        <v>1051</v>
      </c>
      <c r="B18" s="21">
        <v>31</v>
      </c>
      <c r="C18" s="21">
        <v>31</v>
      </c>
      <c r="G18" s="25" t="s">
        <v>1068</v>
      </c>
      <c r="H18" s="21">
        <v>27</v>
      </c>
    </row>
    <row r="19" spans="1:11" x14ac:dyDescent="0.3">
      <c r="A19" s="25" t="s">
        <v>1052</v>
      </c>
      <c r="B19" s="21">
        <v>20</v>
      </c>
      <c r="C19" s="21">
        <v>20</v>
      </c>
      <c r="G19" s="25" t="s">
        <v>1069</v>
      </c>
      <c r="H19" s="21">
        <v>27</v>
      </c>
    </row>
    <row r="20" spans="1:11" x14ac:dyDescent="0.3">
      <c r="A20" s="25" t="s">
        <v>1053</v>
      </c>
      <c r="B20" s="21">
        <v>8</v>
      </c>
      <c r="C20" s="21">
        <v>8</v>
      </c>
      <c r="G20" s="25" t="s">
        <v>1067</v>
      </c>
      <c r="H20" s="21">
        <v>27</v>
      </c>
    </row>
    <row r="21" spans="1:11" x14ac:dyDescent="0.3">
      <c r="A21" s="25" t="s">
        <v>1054</v>
      </c>
      <c r="B21" s="21">
        <v>12</v>
      </c>
      <c r="C21" s="21">
        <v>12</v>
      </c>
      <c r="G21" s="25" t="s">
        <v>1063</v>
      </c>
      <c r="H21" s="21">
        <v>32</v>
      </c>
    </row>
    <row r="22" spans="1:11" x14ac:dyDescent="0.3">
      <c r="A22" s="25" t="s">
        <v>1055</v>
      </c>
      <c r="B22" s="21">
        <v>12</v>
      </c>
      <c r="C22" s="21">
        <v>12</v>
      </c>
      <c r="G22" s="25" t="s">
        <v>1065</v>
      </c>
      <c r="H22" s="21">
        <v>38</v>
      </c>
    </row>
    <row r="23" spans="1:11" x14ac:dyDescent="0.3">
      <c r="A23" s="25" t="s">
        <v>1056</v>
      </c>
      <c r="B23" s="21">
        <v>7</v>
      </c>
      <c r="C23" s="21">
        <v>7</v>
      </c>
      <c r="G23" s="25" t="s">
        <v>1048</v>
      </c>
      <c r="H23" s="21">
        <v>200</v>
      </c>
    </row>
    <row r="24" spans="1:11" x14ac:dyDescent="0.3">
      <c r="A24" s="25" t="s">
        <v>1057</v>
      </c>
      <c r="B24" s="21">
        <v>20</v>
      </c>
      <c r="C24" s="21">
        <v>20</v>
      </c>
    </row>
    <row r="25" spans="1:11" x14ac:dyDescent="0.3">
      <c r="A25" s="25" t="s">
        <v>1058</v>
      </c>
      <c r="B25" s="21">
        <v>24</v>
      </c>
      <c r="C25" s="21">
        <v>24</v>
      </c>
    </row>
    <row r="26" spans="1:11" x14ac:dyDescent="0.3">
      <c r="A26" s="25" t="s">
        <v>1059</v>
      </c>
      <c r="B26" s="21">
        <v>12</v>
      </c>
      <c r="C26" s="21">
        <v>12</v>
      </c>
    </row>
    <row r="27" spans="1:11" x14ac:dyDescent="0.3">
      <c r="A27" s="25" t="s">
        <v>1060</v>
      </c>
      <c r="B27" s="21">
        <v>15</v>
      </c>
      <c r="C27" s="21">
        <v>15</v>
      </c>
    </row>
    <row r="28" spans="1:11" x14ac:dyDescent="0.3">
      <c r="A28" s="25" t="s">
        <v>1048</v>
      </c>
      <c r="B28" s="21">
        <v>200</v>
      </c>
      <c r="C28" s="21">
        <v>200</v>
      </c>
    </row>
    <row r="30" spans="1:11" x14ac:dyDescent="0.3">
      <c r="J30" t="s">
        <v>1070</v>
      </c>
      <c r="K30" t="str">
        <f>A43</f>
        <v>R05</v>
      </c>
    </row>
    <row r="32" spans="1:11" x14ac:dyDescent="0.3">
      <c r="A32" s="24" t="s">
        <v>1061</v>
      </c>
      <c r="B32" t="s">
        <v>1042</v>
      </c>
      <c r="C32" t="s">
        <v>1043</v>
      </c>
      <c r="G32" t="s">
        <v>1071</v>
      </c>
      <c r="H32" t="s">
        <v>1072</v>
      </c>
      <c r="I32" t="s">
        <v>1073</v>
      </c>
      <c r="J32" t="s">
        <v>1074</v>
      </c>
      <c r="K32" t="s">
        <v>1075</v>
      </c>
    </row>
    <row r="33" spans="1:11" x14ac:dyDescent="0.3">
      <c r="A33" s="25" t="s">
        <v>11</v>
      </c>
      <c r="B33" s="21">
        <v>189</v>
      </c>
      <c r="C33" s="22">
        <v>18415</v>
      </c>
      <c r="G33" s="25" t="s">
        <v>11</v>
      </c>
      <c r="H33" s="21">
        <v>189</v>
      </c>
      <c r="I33" s="22">
        <v>18415</v>
      </c>
      <c r="J33" t="e" cm="1">
        <f t="array" ref="J33">IF(G33=$K$30,H33,Na)</f>
        <v>#NAME?</v>
      </c>
      <c r="K33" t="e">
        <f>IF(G33=$K$30,I33,NA())</f>
        <v>#N/A</v>
      </c>
    </row>
    <row r="34" spans="1:11" x14ac:dyDescent="0.3">
      <c r="A34" s="25" t="s">
        <v>9</v>
      </c>
      <c r="B34" s="21">
        <v>218</v>
      </c>
      <c r="C34" s="22">
        <v>20581</v>
      </c>
      <c r="G34" s="25" t="s">
        <v>9</v>
      </c>
      <c r="H34" s="21">
        <v>218</v>
      </c>
      <c r="I34" s="22">
        <v>20581</v>
      </c>
      <c r="J34" t="e" cm="1">
        <f t="array" ref="J34">IF(G34=$K$30,H34,Na)</f>
        <v>#NAME?</v>
      </c>
      <c r="K34" t="e">
        <f t="shared" ref="K34:K37" si="0">IF(G34=$K$30,I34,NA())</f>
        <v>#N/A</v>
      </c>
    </row>
    <row r="35" spans="1:11" x14ac:dyDescent="0.3">
      <c r="A35" s="25" t="s">
        <v>6</v>
      </c>
      <c r="B35" s="21">
        <v>207</v>
      </c>
      <c r="C35" s="22">
        <v>20872</v>
      </c>
      <c r="G35" s="25" t="s">
        <v>6</v>
      </c>
      <c r="H35" s="21">
        <v>207</v>
      </c>
      <c r="I35" s="22">
        <v>20872</v>
      </c>
      <c r="J35" t="e" cm="1">
        <f t="array" ref="J35">IF(G35=$K$30,H35,Na)</f>
        <v>#NAME?</v>
      </c>
      <c r="K35" t="e">
        <f t="shared" si="0"/>
        <v>#N/A</v>
      </c>
    </row>
    <row r="36" spans="1:11" x14ac:dyDescent="0.3">
      <c r="A36" s="25" t="s">
        <v>13</v>
      </c>
      <c r="B36" s="21">
        <v>186</v>
      </c>
      <c r="C36" s="22">
        <v>16651</v>
      </c>
      <c r="G36" s="25" t="s">
        <v>13</v>
      </c>
      <c r="H36" s="21">
        <v>186</v>
      </c>
      <c r="I36" s="22">
        <v>16651</v>
      </c>
      <c r="J36" t="e" cm="1">
        <f t="array" ref="J36">IF(G36=$K$30,H36,Na)</f>
        <v>#NAME?</v>
      </c>
      <c r="K36" t="e">
        <f t="shared" si="0"/>
        <v>#N/A</v>
      </c>
    </row>
    <row r="37" spans="1:11" x14ac:dyDescent="0.3">
      <c r="A37" s="25" t="s">
        <v>10</v>
      </c>
      <c r="B37" s="21">
        <v>200</v>
      </c>
      <c r="C37" s="22">
        <v>20104</v>
      </c>
      <c r="G37" s="25" t="s">
        <v>10</v>
      </c>
      <c r="H37" s="21">
        <v>200</v>
      </c>
      <c r="I37" s="22">
        <v>20104</v>
      </c>
      <c r="J37" cm="1">
        <f t="array" ref="J37">IF(G37=$K$30,H37,Na)</f>
        <v>200</v>
      </c>
      <c r="K37">
        <f t="shared" si="0"/>
        <v>20104</v>
      </c>
    </row>
    <row r="38" spans="1:11" x14ac:dyDescent="0.3">
      <c r="A38" s="25" t="s">
        <v>1048</v>
      </c>
      <c r="B38" s="21">
        <v>1000</v>
      </c>
      <c r="C38" s="22">
        <v>96623</v>
      </c>
    </row>
    <row r="42" spans="1:11" x14ac:dyDescent="0.3">
      <c r="A42" s="24" t="s">
        <v>1061</v>
      </c>
      <c r="G42" t="s">
        <v>1070</v>
      </c>
    </row>
    <row r="43" spans="1:11" x14ac:dyDescent="0.3">
      <c r="A43" s="26" t="s">
        <v>10</v>
      </c>
    </row>
    <row r="46" spans="1:11" x14ac:dyDescent="0.3">
      <c r="A46" s="24" t="s">
        <v>1042</v>
      </c>
      <c r="B46" s="24" t="s">
        <v>1047</v>
      </c>
    </row>
    <row r="47" spans="1:11" x14ac:dyDescent="0.3">
      <c r="A47" s="24" t="s">
        <v>1061</v>
      </c>
      <c r="B47" t="s">
        <v>999</v>
      </c>
      <c r="C47" t="s">
        <v>998</v>
      </c>
      <c r="D47" t="s">
        <v>1048</v>
      </c>
    </row>
    <row r="48" spans="1:11" x14ac:dyDescent="0.3">
      <c r="A48" s="25" t="s">
        <v>1002</v>
      </c>
      <c r="B48" s="21">
        <v>144</v>
      </c>
      <c r="C48" s="21">
        <v>132</v>
      </c>
      <c r="D48" s="21">
        <v>276</v>
      </c>
    </row>
    <row r="49" spans="1:7" x14ac:dyDescent="0.3">
      <c r="A49" s="25" t="s">
        <v>1001</v>
      </c>
      <c r="B49" s="21">
        <v>326</v>
      </c>
      <c r="C49" s="21">
        <v>63</v>
      </c>
      <c r="D49" s="21">
        <v>389</v>
      </c>
    </row>
    <row r="50" spans="1:7" x14ac:dyDescent="0.3">
      <c r="A50" s="25" t="s">
        <v>1000</v>
      </c>
      <c r="B50" s="21">
        <v>129</v>
      </c>
      <c r="C50" s="21">
        <v>206</v>
      </c>
      <c r="D50" s="21">
        <v>335</v>
      </c>
    </row>
    <row r="51" spans="1:7" x14ac:dyDescent="0.3">
      <c r="A51" s="25" t="s">
        <v>1048</v>
      </c>
      <c r="B51" s="21">
        <v>599</v>
      </c>
      <c r="C51" s="21">
        <v>401</v>
      </c>
      <c r="D51" s="21">
        <v>1000</v>
      </c>
    </row>
    <row r="54" spans="1:7" x14ac:dyDescent="0.3">
      <c r="A54" s="24" t="s">
        <v>1061</v>
      </c>
      <c r="B54" t="s">
        <v>1042</v>
      </c>
    </row>
    <row r="55" spans="1:7" x14ac:dyDescent="0.3">
      <c r="A55" s="25">
        <v>2</v>
      </c>
      <c r="B55" s="21">
        <v>10</v>
      </c>
    </row>
    <row r="56" spans="1:7" x14ac:dyDescent="0.3">
      <c r="A56" s="25">
        <v>3</v>
      </c>
      <c r="B56" s="21">
        <v>44</v>
      </c>
    </row>
    <row r="57" spans="1:7" x14ac:dyDescent="0.3">
      <c r="A57" s="25">
        <v>4</v>
      </c>
      <c r="B57" s="21">
        <v>95</v>
      </c>
    </row>
    <row r="58" spans="1:7" x14ac:dyDescent="0.3">
      <c r="A58" s="25">
        <v>5</v>
      </c>
      <c r="B58" s="21">
        <v>51</v>
      </c>
    </row>
    <row r="59" spans="1:7" x14ac:dyDescent="0.3">
      <c r="A59" s="25" t="s">
        <v>1048</v>
      </c>
      <c r="B59" s="21">
        <v>200</v>
      </c>
    </row>
    <row r="62" spans="1:7" x14ac:dyDescent="0.3">
      <c r="A62" s="24" t="s">
        <v>1043</v>
      </c>
      <c r="B62" s="24" t="s">
        <v>1047</v>
      </c>
    </row>
    <row r="63" spans="1:7" x14ac:dyDescent="0.3">
      <c r="A63" s="24" t="s">
        <v>1061</v>
      </c>
      <c r="B63" t="s">
        <v>11</v>
      </c>
      <c r="C63" t="s">
        <v>9</v>
      </c>
      <c r="D63" t="s">
        <v>6</v>
      </c>
      <c r="E63" t="s">
        <v>13</v>
      </c>
      <c r="F63" t="s">
        <v>10</v>
      </c>
      <c r="G63" t="s">
        <v>1048</v>
      </c>
    </row>
    <row r="64" spans="1:7" x14ac:dyDescent="0.3">
      <c r="A64" s="25" t="s">
        <v>1002</v>
      </c>
      <c r="B64" s="28"/>
      <c r="C64" s="28"/>
      <c r="D64" s="28"/>
      <c r="E64" s="28"/>
      <c r="F64" s="28"/>
      <c r="G64" s="28"/>
    </row>
    <row r="65" spans="1:7" x14ac:dyDescent="0.3">
      <c r="A65" s="27" t="s">
        <v>20</v>
      </c>
      <c r="B65" s="22">
        <v>891</v>
      </c>
      <c r="C65" s="22">
        <v>1332</v>
      </c>
      <c r="D65" s="22">
        <v>1282</v>
      </c>
      <c r="E65" s="22">
        <v>739</v>
      </c>
      <c r="F65" s="22">
        <v>560</v>
      </c>
      <c r="G65" s="22">
        <v>4804</v>
      </c>
    </row>
    <row r="66" spans="1:7" x14ac:dyDescent="0.3">
      <c r="A66" s="27" t="s">
        <v>12</v>
      </c>
      <c r="B66" s="22">
        <v>1991</v>
      </c>
      <c r="C66" s="22">
        <v>1886</v>
      </c>
      <c r="D66" s="22">
        <v>1206</v>
      </c>
      <c r="E66" s="22">
        <v>884</v>
      </c>
      <c r="F66" s="22">
        <v>1722</v>
      </c>
      <c r="G66" s="22">
        <v>7689</v>
      </c>
    </row>
    <row r="67" spans="1:7" x14ac:dyDescent="0.3">
      <c r="A67" s="27" t="s">
        <v>8</v>
      </c>
      <c r="B67" s="22">
        <v>1163</v>
      </c>
      <c r="C67" s="22">
        <v>1180</v>
      </c>
      <c r="D67" s="22">
        <v>1616</v>
      </c>
      <c r="E67" s="22">
        <v>1043</v>
      </c>
      <c r="F67" s="22">
        <v>1747</v>
      </c>
      <c r="G67" s="22">
        <v>6749</v>
      </c>
    </row>
    <row r="68" spans="1:7" x14ac:dyDescent="0.3">
      <c r="A68" s="27" t="s">
        <v>16</v>
      </c>
      <c r="B68" s="22">
        <v>1438</v>
      </c>
      <c r="C68" s="22">
        <v>1616</v>
      </c>
      <c r="D68" s="22">
        <v>866</v>
      </c>
      <c r="E68" s="22">
        <v>829</v>
      </c>
      <c r="F68" s="22">
        <v>2070</v>
      </c>
      <c r="G68" s="22">
        <v>6819</v>
      </c>
    </row>
    <row r="69" spans="1:7" x14ac:dyDescent="0.3">
      <c r="A69" s="25" t="s">
        <v>1001</v>
      </c>
      <c r="B69" s="28"/>
      <c r="C69" s="28"/>
      <c r="D69" s="28"/>
      <c r="E69" s="28"/>
      <c r="F69" s="28"/>
      <c r="G69" s="28"/>
    </row>
    <row r="70" spans="1:7" x14ac:dyDescent="0.3">
      <c r="A70" s="27" t="s">
        <v>24</v>
      </c>
      <c r="B70" s="22">
        <v>1233</v>
      </c>
      <c r="C70" s="22">
        <v>223</v>
      </c>
      <c r="D70" s="22">
        <v>1680</v>
      </c>
      <c r="E70" s="22">
        <v>990</v>
      </c>
      <c r="F70" s="22">
        <v>1508</v>
      </c>
      <c r="G70" s="22">
        <v>5634</v>
      </c>
    </row>
    <row r="71" spans="1:7" x14ac:dyDescent="0.3">
      <c r="A71" s="27" t="s">
        <v>15</v>
      </c>
      <c r="B71" s="22">
        <v>1598</v>
      </c>
      <c r="C71" s="22">
        <v>1907</v>
      </c>
      <c r="D71" s="22">
        <v>869</v>
      </c>
      <c r="E71" s="22">
        <v>1426</v>
      </c>
      <c r="F71" s="22">
        <v>1416</v>
      </c>
      <c r="G71" s="22">
        <v>7216</v>
      </c>
    </row>
    <row r="72" spans="1:7" x14ac:dyDescent="0.3">
      <c r="A72" s="27" t="s">
        <v>5</v>
      </c>
      <c r="B72" s="22">
        <v>900</v>
      </c>
      <c r="C72" s="22">
        <v>1016</v>
      </c>
      <c r="D72" s="22">
        <v>960</v>
      </c>
      <c r="E72" s="22">
        <v>940</v>
      </c>
      <c r="F72" s="22">
        <v>1193</v>
      </c>
      <c r="G72" s="22">
        <v>5009</v>
      </c>
    </row>
    <row r="73" spans="1:7" x14ac:dyDescent="0.3">
      <c r="A73" s="27" t="s">
        <v>18</v>
      </c>
      <c r="B73" s="22">
        <v>900</v>
      </c>
      <c r="C73" s="22">
        <v>1470</v>
      </c>
      <c r="D73" s="22">
        <v>1617</v>
      </c>
      <c r="E73" s="22">
        <v>1314</v>
      </c>
      <c r="F73" s="22">
        <v>941</v>
      </c>
      <c r="G73" s="22">
        <v>6242</v>
      </c>
    </row>
    <row r="74" spans="1:7" x14ac:dyDescent="0.3">
      <c r="A74" s="27" t="s">
        <v>14</v>
      </c>
      <c r="B74" s="22">
        <v>1255</v>
      </c>
      <c r="C74" s="22">
        <v>516</v>
      </c>
      <c r="D74" s="22">
        <v>1874</v>
      </c>
      <c r="E74" s="22">
        <v>1863</v>
      </c>
      <c r="F74" s="22">
        <v>1722</v>
      </c>
      <c r="G74" s="22">
        <v>7230</v>
      </c>
    </row>
    <row r="75" spans="1:7" x14ac:dyDescent="0.3">
      <c r="A75" s="27" t="s">
        <v>19</v>
      </c>
      <c r="B75" s="22">
        <v>1138</v>
      </c>
      <c r="C75" s="22">
        <v>1898</v>
      </c>
      <c r="D75" s="22">
        <v>1482</v>
      </c>
      <c r="E75" s="22">
        <v>846</v>
      </c>
      <c r="F75" s="22">
        <v>1154</v>
      </c>
      <c r="G75" s="22">
        <v>6518</v>
      </c>
    </row>
    <row r="76" spans="1:7" x14ac:dyDescent="0.3">
      <c r="A76" s="25" t="s">
        <v>1000</v>
      </c>
      <c r="B76" s="28"/>
      <c r="C76" s="28"/>
      <c r="D76" s="28"/>
      <c r="E76" s="28"/>
      <c r="F76" s="28"/>
      <c r="G76" s="28"/>
    </row>
    <row r="77" spans="1:7" x14ac:dyDescent="0.3">
      <c r="A77" s="27" t="s">
        <v>17</v>
      </c>
      <c r="B77" s="22">
        <v>1655</v>
      </c>
      <c r="C77" s="22">
        <v>805</v>
      </c>
      <c r="D77" s="22">
        <v>2263</v>
      </c>
      <c r="E77" s="22">
        <v>987</v>
      </c>
      <c r="F77" s="22">
        <v>1075</v>
      </c>
      <c r="G77" s="22">
        <v>6785</v>
      </c>
    </row>
    <row r="78" spans="1:7" x14ac:dyDescent="0.3">
      <c r="A78" s="27" t="s">
        <v>23</v>
      </c>
      <c r="B78" s="22">
        <v>1104</v>
      </c>
      <c r="C78" s="22">
        <v>2280</v>
      </c>
      <c r="D78" s="22">
        <v>1445</v>
      </c>
      <c r="E78" s="22">
        <v>1722</v>
      </c>
      <c r="F78" s="22">
        <v>1196</v>
      </c>
      <c r="G78" s="22">
        <v>7747</v>
      </c>
    </row>
    <row r="79" spans="1:7" x14ac:dyDescent="0.3">
      <c r="A79" s="27" t="s">
        <v>7</v>
      </c>
      <c r="B79" s="22">
        <v>372</v>
      </c>
      <c r="C79" s="22">
        <v>1818</v>
      </c>
      <c r="D79" s="22">
        <v>1346</v>
      </c>
      <c r="E79" s="22">
        <v>1156</v>
      </c>
      <c r="F79" s="22">
        <v>1484</v>
      </c>
      <c r="G79" s="22">
        <v>6176</v>
      </c>
    </row>
    <row r="80" spans="1:7" x14ac:dyDescent="0.3">
      <c r="A80" s="27" t="s">
        <v>22</v>
      </c>
      <c r="B80" s="22">
        <v>1415</v>
      </c>
      <c r="C80" s="22">
        <v>1271</v>
      </c>
      <c r="D80" s="22">
        <v>1214</v>
      </c>
      <c r="E80" s="22">
        <v>1135</v>
      </c>
      <c r="F80" s="22">
        <v>1566</v>
      </c>
      <c r="G80" s="22">
        <v>6601</v>
      </c>
    </row>
    <row r="81" spans="1:7" x14ac:dyDescent="0.3">
      <c r="A81" s="27" t="s">
        <v>21</v>
      </c>
      <c r="B81" s="22">
        <v>1362</v>
      </c>
      <c r="C81" s="22">
        <v>1363</v>
      </c>
      <c r="D81" s="22">
        <v>1152</v>
      </c>
      <c r="E81" s="22">
        <v>777</v>
      </c>
      <c r="F81" s="22">
        <v>750</v>
      </c>
      <c r="G81" s="22">
        <v>5404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Sheet1</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Suyash Patil</cp:lastModifiedBy>
  <dcterms:created xsi:type="dcterms:W3CDTF">2021-03-14T20:21:32Z</dcterms:created>
  <dcterms:modified xsi:type="dcterms:W3CDTF">2025-05-29T13:24:36Z</dcterms:modified>
</cp:coreProperties>
</file>