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H60" i="1" l="1"/>
  <c r="I60" i="1" s="1"/>
  <c r="J60" i="1" s="1"/>
  <c r="H59" i="1"/>
  <c r="I59" i="1" s="1"/>
  <c r="J59" i="1" s="1"/>
  <c r="H58" i="1"/>
  <c r="I58" i="1" s="1"/>
  <c r="J58" i="1" s="1"/>
  <c r="H57" i="1"/>
  <c r="I57" i="1" s="1"/>
  <c r="J57" i="1" s="1"/>
  <c r="H56" i="1"/>
  <c r="I56" i="1" s="1"/>
  <c r="J56" i="1" s="1"/>
  <c r="H55" i="1"/>
  <c r="I55" i="1" s="1"/>
  <c r="J55" i="1" s="1"/>
  <c r="H54" i="1"/>
  <c r="I54" i="1" s="1"/>
  <c r="J54" i="1" s="1"/>
  <c r="H53" i="1"/>
  <c r="I53" i="1" s="1"/>
  <c r="J53" i="1" s="1"/>
  <c r="H52" i="1"/>
  <c r="I52" i="1" s="1"/>
  <c r="J52" i="1" s="1"/>
  <c r="H51" i="1"/>
  <c r="I51" i="1" s="1"/>
  <c r="J51" i="1" s="1"/>
  <c r="H50" i="1"/>
  <c r="I50" i="1" s="1"/>
  <c r="J50" i="1" s="1"/>
  <c r="H49" i="1"/>
  <c r="I49" i="1" s="1"/>
  <c r="J49" i="1" s="1"/>
  <c r="H48" i="1"/>
  <c r="I48" i="1" s="1"/>
  <c r="J48" i="1" s="1"/>
  <c r="H47" i="1"/>
  <c r="I47" i="1" s="1"/>
  <c r="J47" i="1" s="1"/>
  <c r="H46" i="1"/>
  <c r="I46" i="1" s="1"/>
  <c r="J46" i="1" s="1"/>
  <c r="H45" i="1"/>
  <c r="I45" i="1" s="1"/>
  <c r="J45" i="1" s="1"/>
  <c r="H44" i="1"/>
  <c r="I44" i="1" s="1"/>
  <c r="J44" i="1" s="1"/>
  <c r="H43" i="1"/>
  <c r="I43" i="1" s="1"/>
  <c r="J43" i="1" s="1"/>
  <c r="H42" i="1"/>
  <c r="I42" i="1" s="1"/>
  <c r="J42" i="1" s="1"/>
  <c r="H41" i="1"/>
  <c r="I41" i="1" s="1"/>
  <c r="J41" i="1" s="1"/>
  <c r="H40" i="1"/>
  <c r="I40" i="1" s="1"/>
  <c r="J40" i="1" s="1"/>
  <c r="E60" i="1"/>
  <c r="F60" i="1" s="1"/>
  <c r="G60" i="1" s="1"/>
  <c r="E59" i="1"/>
  <c r="F59" i="1" s="1"/>
  <c r="G59" i="1" s="1"/>
  <c r="E58" i="1"/>
  <c r="F58" i="1" s="1"/>
  <c r="G58" i="1" s="1"/>
  <c r="E57" i="1"/>
  <c r="F57" i="1" s="1"/>
  <c r="G57" i="1" s="1"/>
  <c r="E56" i="1"/>
  <c r="F56" i="1" s="1"/>
  <c r="G56" i="1" s="1"/>
  <c r="E55" i="1"/>
  <c r="F55" i="1" s="1"/>
  <c r="G55" i="1" s="1"/>
  <c r="E54" i="1"/>
  <c r="F54" i="1" s="1"/>
  <c r="G54" i="1" s="1"/>
  <c r="E53" i="1"/>
  <c r="F53" i="1" s="1"/>
  <c r="G53" i="1" s="1"/>
  <c r="E52" i="1"/>
  <c r="F52" i="1" s="1"/>
  <c r="G52" i="1" s="1"/>
  <c r="E51" i="1"/>
  <c r="F51" i="1" s="1"/>
  <c r="G51" i="1" s="1"/>
  <c r="E50" i="1"/>
  <c r="F50" i="1" s="1"/>
  <c r="G50" i="1" s="1"/>
  <c r="E49" i="1"/>
  <c r="F49" i="1" s="1"/>
  <c r="G49" i="1" s="1"/>
  <c r="E48" i="1"/>
  <c r="F48" i="1" s="1"/>
  <c r="G48" i="1" s="1"/>
  <c r="E47" i="1"/>
  <c r="F47" i="1" s="1"/>
  <c r="G47" i="1" s="1"/>
  <c r="E46" i="1"/>
  <c r="F46" i="1" s="1"/>
  <c r="G46" i="1" s="1"/>
  <c r="E45" i="1"/>
  <c r="F45" i="1" s="1"/>
  <c r="G45" i="1" s="1"/>
  <c r="E44" i="1"/>
  <c r="F44" i="1" s="1"/>
  <c r="G44" i="1" s="1"/>
  <c r="E43" i="1"/>
  <c r="F43" i="1" s="1"/>
  <c r="G43" i="1" s="1"/>
  <c r="E42" i="1"/>
  <c r="F42" i="1" s="1"/>
  <c r="G42" i="1" s="1"/>
  <c r="E41" i="1"/>
  <c r="F41" i="1" s="1"/>
  <c r="G41" i="1" s="1"/>
  <c r="E40" i="1"/>
  <c r="F40" i="1" s="1"/>
  <c r="G40" i="1" s="1"/>
  <c r="C42" i="1"/>
  <c r="D42" i="1" s="1"/>
  <c r="C58" i="1"/>
  <c r="D58" i="1" s="1"/>
  <c r="B40" i="1"/>
  <c r="C40" i="1" s="1"/>
  <c r="D40" i="1" s="1"/>
  <c r="B41" i="1"/>
  <c r="C41" i="1" s="1"/>
  <c r="D41" i="1" s="1"/>
  <c r="B42" i="1"/>
  <c r="B43" i="1"/>
  <c r="C43" i="1" s="1"/>
  <c r="D43" i="1" s="1"/>
  <c r="B44" i="1"/>
  <c r="C44" i="1" s="1"/>
  <c r="D44" i="1" s="1"/>
  <c r="B45" i="1"/>
  <c r="C45" i="1" s="1"/>
  <c r="D45" i="1" s="1"/>
  <c r="B46" i="1"/>
  <c r="C46" i="1" s="1"/>
  <c r="D46" i="1" s="1"/>
  <c r="B47" i="1"/>
  <c r="C47" i="1" s="1"/>
  <c r="D47" i="1" s="1"/>
  <c r="B48" i="1"/>
  <c r="C48" i="1" s="1"/>
  <c r="D48" i="1" s="1"/>
  <c r="B49" i="1"/>
  <c r="C49" i="1" s="1"/>
  <c r="D49" i="1" s="1"/>
  <c r="B50" i="1"/>
  <c r="C50" i="1" s="1"/>
  <c r="D50" i="1" s="1"/>
  <c r="B51" i="1"/>
  <c r="C51" i="1" s="1"/>
  <c r="D51" i="1" s="1"/>
  <c r="B52" i="1"/>
  <c r="C52" i="1" s="1"/>
  <c r="D52" i="1" s="1"/>
  <c r="B53" i="1"/>
  <c r="C53" i="1" s="1"/>
  <c r="D53" i="1" s="1"/>
  <c r="B54" i="1"/>
  <c r="C54" i="1" s="1"/>
  <c r="D54" i="1" s="1"/>
  <c r="B55" i="1"/>
  <c r="C55" i="1" s="1"/>
  <c r="D55" i="1" s="1"/>
  <c r="B56" i="1"/>
  <c r="C56" i="1" s="1"/>
  <c r="D56" i="1" s="1"/>
  <c r="B57" i="1"/>
  <c r="C57" i="1" s="1"/>
  <c r="D57" i="1" s="1"/>
  <c r="B58" i="1"/>
  <c r="B59" i="1"/>
  <c r="C59" i="1" s="1"/>
  <c r="D59" i="1" s="1"/>
  <c r="B60" i="1"/>
  <c r="C60" i="1" s="1"/>
  <c r="D60" i="1" s="1"/>
  <c r="J16" i="1"/>
  <c r="J24" i="1"/>
  <c r="H29" i="1"/>
  <c r="I29" i="1" s="1"/>
  <c r="J29" i="1" s="1"/>
  <c r="H28" i="1"/>
  <c r="I28" i="1" s="1"/>
  <c r="J28" i="1" s="1"/>
  <c r="H27" i="1"/>
  <c r="I27" i="1" s="1"/>
  <c r="J27" i="1" s="1"/>
  <c r="H26" i="1"/>
  <c r="I26" i="1" s="1"/>
  <c r="J26" i="1" s="1"/>
  <c r="H25" i="1"/>
  <c r="I25" i="1" s="1"/>
  <c r="J25" i="1" s="1"/>
  <c r="H24" i="1"/>
  <c r="I24" i="1" s="1"/>
  <c r="H23" i="1"/>
  <c r="I23" i="1" s="1"/>
  <c r="J23" i="1" s="1"/>
  <c r="H22" i="1"/>
  <c r="I22" i="1" s="1"/>
  <c r="J22" i="1" s="1"/>
  <c r="H21" i="1"/>
  <c r="I21" i="1" s="1"/>
  <c r="J21" i="1" s="1"/>
  <c r="H20" i="1"/>
  <c r="I20" i="1" s="1"/>
  <c r="J20" i="1" s="1"/>
  <c r="H19" i="1"/>
  <c r="I19" i="1" s="1"/>
  <c r="J19" i="1" s="1"/>
  <c r="H18" i="1"/>
  <c r="I18" i="1" s="1"/>
  <c r="J18" i="1" s="1"/>
  <c r="H17" i="1"/>
  <c r="I17" i="1" s="1"/>
  <c r="J17" i="1" s="1"/>
  <c r="H16" i="1"/>
  <c r="I16" i="1" s="1"/>
  <c r="H15" i="1"/>
  <c r="I15" i="1" s="1"/>
  <c r="J15" i="1" s="1"/>
  <c r="H14" i="1"/>
  <c r="I14" i="1" s="1"/>
  <c r="J14" i="1" s="1"/>
  <c r="H13" i="1"/>
  <c r="I13" i="1" s="1"/>
  <c r="J13" i="1" s="1"/>
  <c r="H12" i="1"/>
  <c r="I12" i="1" s="1"/>
  <c r="J12" i="1" s="1"/>
  <c r="H11" i="1"/>
  <c r="I11" i="1" s="1"/>
  <c r="J11" i="1" s="1"/>
  <c r="H10" i="1"/>
  <c r="I10" i="1" s="1"/>
  <c r="J10" i="1" s="1"/>
  <c r="H9" i="1"/>
  <c r="I9" i="1" s="1"/>
  <c r="J9" i="1" s="1"/>
  <c r="E29" i="1"/>
  <c r="F29" i="1" s="1"/>
  <c r="G29" i="1" s="1"/>
  <c r="E28" i="1"/>
  <c r="F28" i="1" s="1"/>
  <c r="G28" i="1" s="1"/>
  <c r="E27" i="1"/>
  <c r="F27" i="1" s="1"/>
  <c r="G27" i="1" s="1"/>
  <c r="E26" i="1"/>
  <c r="F26" i="1" s="1"/>
  <c r="G26" i="1" s="1"/>
  <c r="E25" i="1"/>
  <c r="F25" i="1" s="1"/>
  <c r="G25" i="1" s="1"/>
  <c r="E24" i="1"/>
  <c r="F24" i="1" s="1"/>
  <c r="G24" i="1" s="1"/>
  <c r="E23" i="1"/>
  <c r="F23" i="1" s="1"/>
  <c r="G23" i="1" s="1"/>
  <c r="E22" i="1"/>
  <c r="F22" i="1" s="1"/>
  <c r="G22" i="1" s="1"/>
  <c r="E21" i="1"/>
  <c r="F21" i="1" s="1"/>
  <c r="G21" i="1" s="1"/>
  <c r="E20" i="1"/>
  <c r="F20" i="1" s="1"/>
  <c r="G20" i="1" s="1"/>
  <c r="E19" i="1"/>
  <c r="F19" i="1" s="1"/>
  <c r="G19" i="1" s="1"/>
  <c r="E18" i="1"/>
  <c r="F18" i="1" s="1"/>
  <c r="G18" i="1" s="1"/>
  <c r="E17" i="1"/>
  <c r="F17" i="1" s="1"/>
  <c r="G17" i="1" s="1"/>
  <c r="E16" i="1"/>
  <c r="F16" i="1" s="1"/>
  <c r="G16" i="1" s="1"/>
  <c r="E15" i="1"/>
  <c r="F15" i="1" s="1"/>
  <c r="G15" i="1" s="1"/>
  <c r="E14" i="1"/>
  <c r="F14" i="1" s="1"/>
  <c r="G14" i="1" s="1"/>
  <c r="E13" i="1"/>
  <c r="F13" i="1" s="1"/>
  <c r="G13" i="1" s="1"/>
  <c r="E12" i="1"/>
  <c r="F12" i="1" s="1"/>
  <c r="G12" i="1" s="1"/>
  <c r="E11" i="1"/>
  <c r="F11" i="1" s="1"/>
  <c r="G11" i="1" s="1"/>
  <c r="E10" i="1"/>
  <c r="F10" i="1" s="1"/>
  <c r="G10" i="1" s="1"/>
  <c r="E9" i="1"/>
  <c r="F9" i="1" s="1"/>
  <c r="G9" i="1" s="1"/>
  <c r="B10" i="1"/>
  <c r="C10" i="1" s="1"/>
  <c r="D10" i="1" s="1"/>
  <c r="B11" i="1"/>
  <c r="C11" i="1" s="1"/>
  <c r="D11" i="1" s="1"/>
  <c r="B12" i="1"/>
  <c r="C12" i="1" s="1"/>
  <c r="D12" i="1" s="1"/>
  <c r="B13" i="1"/>
  <c r="C13" i="1" s="1"/>
  <c r="D13" i="1" s="1"/>
  <c r="B14" i="1"/>
  <c r="C14" i="1" s="1"/>
  <c r="D14" i="1" s="1"/>
  <c r="B15" i="1"/>
  <c r="C15" i="1" s="1"/>
  <c r="D15" i="1" s="1"/>
  <c r="B16" i="1"/>
  <c r="C16" i="1" s="1"/>
  <c r="D16" i="1" s="1"/>
  <c r="B17" i="1"/>
  <c r="C17" i="1" s="1"/>
  <c r="D17" i="1" s="1"/>
  <c r="B18" i="1"/>
  <c r="C18" i="1" s="1"/>
  <c r="D18" i="1" s="1"/>
  <c r="B19" i="1"/>
  <c r="C19" i="1" s="1"/>
  <c r="D19" i="1" s="1"/>
  <c r="B20" i="1"/>
  <c r="C20" i="1" s="1"/>
  <c r="D20" i="1" s="1"/>
  <c r="B21" i="1"/>
  <c r="C21" i="1" s="1"/>
  <c r="D21" i="1" s="1"/>
  <c r="B22" i="1"/>
  <c r="C22" i="1" s="1"/>
  <c r="D22" i="1" s="1"/>
  <c r="B23" i="1"/>
  <c r="C23" i="1" s="1"/>
  <c r="D23" i="1" s="1"/>
  <c r="B24" i="1"/>
  <c r="C24" i="1" s="1"/>
  <c r="D24" i="1" s="1"/>
  <c r="B25" i="1"/>
  <c r="C25" i="1" s="1"/>
  <c r="D25" i="1" s="1"/>
  <c r="B26" i="1"/>
  <c r="C26" i="1" s="1"/>
  <c r="D26" i="1" s="1"/>
  <c r="B27" i="1"/>
  <c r="C27" i="1" s="1"/>
  <c r="D27" i="1" s="1"/>
  <c r="B28" i="1"/>
  <c r="C28" i="1" s="1"/>
  <c r="D28" i="1" s="1"/>
  <c r="B29" i="1"/>
  <c r="C29" i="1" s="1"/>
  <c r="D29" i="1" s="1"/>
  <c r="B9" i="1"/>
  <c r="C9" i="1" s="1"/>
  <c r="D9" i="1" s="1"/>
</calcChain>
</file>

<file path=xl/sharedStrings.xml><?xml version="1.0" encoding="utf-8"?>
<sst xmlns="http://schemas.openxmlformats.org/spreadsheetml/2006/main" count="44" uniqueCount="14">
  <si>
    <t>Voltage</t>
  </si>
  <si>
    <t>IRLR7843PbF</t>
  </si>
  <si>
    <t>R_DS(on)</t>
  </si>
  <si>
    <t>IRF1404</t>
  </si>
  <si>
    <t>YMP200N08Q</t>
  </si>
  <si>
    <t>Hotbed</t>
  </si>
  <si>
    <t>Hotend</t>
  </si>
  <si>
    <t>Resistor</t>
  </si>
  <si>
    <t>Mosfets</t>
  </si>
  <si>
    <t>Current</t>
  </si>
  <si>
    <t>Power</t>
  </si>
  <si>
    <t>Powerlost</t>
  </si>
  <si>
    <t>Thermalresistor</t>
  </si>
  <si>
    <t>R_th_JC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</si>
</sst>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€_-;\-* #,##0.00\ _€_-;_-* &quot;-&quot;??\ _€_-;_-@_-"/>
    <numFmt numFmtId="165" formatCode="0\ &quot;V&quot;"/>
    <numFmt numFmtId="166" formatCode="0.00\ &quot;A&quot;"/>
    <numFmt numFmtId="169" formatCode="0.00\ &quot;W&quot;"/>
    <numFmt numFmtId="173" formatCode="0\ &quot;K/W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165" fontId="2" fillId="2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166" fontId="0" fillId="3" borderId="0" xfId="1" applyNumberFormat="1" applyFont="1" applyFill="1"/>
    <xf numFmtId="169" fontId="0" fillId="3" borderId="0" xfId="0" applyNumberFormat="1" applyFill="1"/>
    <xf numFmtId="173" fontId="0" fillId="3" borderId="0" xfId="0" applyNumberFormat="1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/>
    </xf>
    <xf numFmtId="166" fontId="0" fillId="4" borderId="0" xfId="1" applyNumberFormat="1" applyFont="1" applyFill="1"/>
    <xf numFmtId="169" fontId="0" fillId="4" borderId="0" xfId="0" applyNumberFormat="1" applyFill="1"/>
    <xf numFmtId="173" fontId="0" fillId="4" borderId="0" xfId="0" applyNumberFormat="1" applyFill="1"/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/>
    </xf>
    <xf numFmtId="166" fontId="0" fillId="5" borderId="0" xfId="1" applyNumberFormat="1" applyFont="1" applyFill="1"/>
    <xf numFmtId="169" fontId="0" fillId="5" borderId="0" xfId="0" applyNumberFormat="1" applyFill="1"/>
    <xf numFmtId="173" fontId="0" fillId="5" borderId="0" xfId="0" applyNumberFormat="1" applyFill="1"/>
    <xf numFmtId="165" fontId="4" fillId="2" borderId="0" xfId="0" applyNumberFormat="1" applyFont="1" applyFill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5" fontId="2" fillId="2" borderId="2" xfId="0" applyNumberFormat="1" applyFont="1" applyFill="1" applyBorder="1" applyAlignment="1">
      <alignment horizontal="center"/>
    </xf>
    <xf numFmtId="166" fontId="0" fillId="3" borderId="3" xfId="1" applyNumberFormat="1" applyFont="1" applyFill="1" applyBorder="1"/>
    <xf numFmtId="169" fontId="0" fillId="3" borderId="3" xfId="0" applyNumberFormat="1" applyFill="1" applyBorder="1"/>
    <xf numFmtId="173" fontId="0" fillId="3" borderId="3" xfId="0" applyNumberFormat="1" applyFill="1" applyBorder="1"/>
    <xf numFmtId="166" fontId="0" fillId="5" borderId="3" xfId="1" applyNumberFormat="1" applyFont="1" applyFill="1" applyBorder="1"/>
    <xf numFmtId="169" fontId="0" fillId="5" borderId="3" xfId="0" applyNumberFormat="1" applyFill="1" applyBorder="1"/>
    <xf numFmtId="173" fontId="0" fillId="5" borderId="3" xfId="0" applyNumberFormat="1" applyFill="1" applyBorder="1"/>
    <xf numFmtId="166" fontId="0" fillId="4" borderId="3" xfId="1" applyNumberFormat="1" applyFont="1" applyFill="1" applyBorder="1"/>
    <xf numFmtId="169" fontId="0" fillId="4" borderId="3" xfId="0" applyNumberFormat="1" applyFill="1" applyBorder="1"/>
    <xf numFmtId="173" fontId="0" fillId="4" borderId="4" xfId="0" applyNumberFormat="1" applyFill="1" applyBorder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abSelected="1" topLeftCell="A4" workbookViewId="0">
      <selection activeCell="M53" sqref="M53"/>
    </sheetView>
  </sheetViews>
  <sheetFormatPr baseColWidth="10" defaultColWidth="9.140625" defaultRowHeight="15" x14ac:dyDescent="0.25"/>
  <cols>
    <col min="1" max="1" width="12.85546875" bestFit="1" customWidth="1"/>
    <col min="2" max="2" width="12" bestFit="1" customWidth="1"/>
    <col min="3" max="3" width="11.5703125" bestFit="1" customWidth="1"/>
    <col min="4" max="4" width="15" bestFit="1" customWidth="1"/>
    <col min="6" max="6" width="12" bestFit="1" customWidth="1"/>
    <col min="7" max="7" width="15" bestFit="1" customWidth="1"/>
    <col min="9" max="9" width="12.7109375" bestFit="1" customWidth="1"/>
    <col min="10" max="10" width="15" bestFit="1" customWidth="1"/>
  </cols>
  <sheetData>
    <row r="1" spans="1:10" ht="61.5" x14ac:dyDescent="0.9">
      <c r="A1" s="38" t="s">
        <v>5</v>
      </c>
      <c r="B1" s="38"/>
      <c r="C1" s="38"/>
      <c r="D1" s="38"/>
      <c r="E1" s="38"/>
      <c r="F1" s="38"/>
      <c r="G1" s="38"/>
      <c r="H1" s="38"/>
      <c r="I1" s="38"/>
      <c r="J1" s="38"/>
    </row>
    <row r="2" spans="1:10" x14ac:dyDescent="0.25">
      <c r="A2" s="39" t="s">
        <v>7</v>
      </c>
      <c r="B2" s="39"/>
      <c r="C2" s="39"/>
      <c r="D2" s="39"/>
      <c r="E2" s="39"/>
      <c r="F2" s="39">
        <v>1.3</v>
      </c>
      <c r="G2" s="39"/>
      <c r="H2" s="39"/>
      <c r="I2" s="39"/>
      <c r="J2" s="39"/>
    </row>
    <row r="3" spans="1:10" x14ac:dyDescent="0.25">
      <c r="A3" s="39"/>
      <c r="B3" s="39"/>
      <c r="C3" s="39"/>
      <c r="D3" s="39"/>
      <c r="E3" s="39"/>
      <c r="F3" s="39"/>
      <c r="G3" s="39"/>
      <c r="H3" s="39"/>
      <c r="I3" s="39"/>
      <c r="J3" s="39"/>
    </row>
    <row r="4" spans="1:10" ht="28.5" x14ac:dyDescent="0.45">
      <c r="A4" s="1"/>
      <c r="B4" s="18" t="s">
        <v>8</v>
      </c>
      <c r="C4" s="18"/>
      <c r="D4" s="18"/>
      <c r="E4" s="18"/>
      <c r="F4" s="18"/>
      <c r="G4" s="18"/>
      <c r="H4" s="18"/>
      <c r="I4" s="18"/>
      <c r="J4" s="18"/>
    </row>
    <row r="5" spans="1:10" x14ac:dyDescent="0.25">
      <c r="A5" s="1"/>
      <c r="B5" s="19" t="s">
        <v>1</v>
      </c>
      <c r="C5" s="19"/>
      <c r="D5" s="19"/>
      <c r="E5" s="20" t="s">
        <v>3</v>
      </c>
      <c r="F5" s="20"/>
      <c r="G5" s="20"/>
      <c r="H5" s="21" t="s">
        <v>4</v>
      </c>
      <c r="I5" s="21"/>
      <c r="J5" s="21"/>
    </row>
    <row r="6" spans="1:10" x14ac:dyDescent="0.25">
      <c r="A6" s="1"/>
      <c r="B6" s="2" t="s">
        <v>2</v>
      </c>
      <c r="C6" s="2"/>
      <c r="D6" s="3" t="s">
        <v>13</v>
      </c>
      <c r="E6" s="12" t="s">
        <v>2</v>
      </c>
      <c r="F6" s="12"/>
      <c r="G6" s="13" t="s">
        <v>13</v>
      </c>
      <c r="H6" s="7" t="s">
        <v>2</v>
      </c>
      <c r="I6" s="7"/>
      <c r="J6" s="8" t="s">
        <v>13</v>
      </c>
    </row>
    <row r="7" spans="1:10" x14ac:dyDescent="0.25">
      <c r="A7" s="1"/>
      <c r="B7" s="22">
        <v>0.04</v>
      </c>
      <c r="C7" s="22"/>
      <c r="D7" s="23">
        <v>1.05</v>
      </c>
      <c r="E7" s="24">
        <v>3.5000000000000001E-3</v>
      </c>
      <c r="F7" s="24"/>
      <c r="G7" s="25">
        <v>0.45</v>
      </c>
      <c r="H7" s="26">
        <v>0.03</v>
      </c>
      <c r="I7" s="26"/>
      <c r="J7" s="27">
        <v>0.75</v>
      </c>
    </row>
    <row r="8" spans="1:10" ht="18.75" x14ac:dyDescent="0.3">
      <c r="A8" s="17" t="s">
        <v>0</v>
      </c>
      <c r="B8" s="3" t="s">
        <v>9</v>
      </c>
      <c r="C8" s="3" t="s">
        <v>11</v>
      </c>
      <c r="D8" s="3" t="s">
        <v>12</v>
      </c>
      <c r="E8" s="13" t="s">
        <v>9</v>
      </c>
      <c r="F8" s="13" t="s">
        <v>10</v>
      </c>
      <c r="G8" s="13" t="s">
        <v>12</v>
      </c>
      <c r="H8" s="8" t="s">
        <v>9</v>
      </c>
      <c r="I8" s="8" t="s">
        <v>10</v>
      </c>
      <c r="J8" s="8" t="s">
        <v>12</v>
      </c>
    </row>
    <row r="9" spans="1:10" x14ac:dyDescent="0.25">
      <c r="A9" s="1">
        <v>10</v>
      </c>
      <c r="B9" s="4">
        <f>$A9/($F$2+B$7)</f>
        <v>7.4626865671641784</v>
      </c>
      <c r="C9" s="5">
        <f>($A9-($F$2*B9))*B9</f>
        <v>2.227667631989307</v>
      </c>
      <c r="D9" s="6">
        <f>((175-40)/C9)-$D$7</f>
        <v>59.551500000000011</v>
      </c>
      <c r="E9" s="14">
        <f>$A9/($F$2+E$7)</f>
        <v>7.6716532412734937</v>
      </c>
      <c r="F9" s="15">
        <f>($A9-($F$2*E9))*E9</f>
        <v>0.20598992209020012</v>
      </c>
      <c r="G9" s="16">
        <f>((175-40)/F9)-$G$7</f>
        <v>654.9218678571342</v>
      </c>
      <c r="H9" s="9">
        <f>$A9/($F$2+H$7)</f>
        <v>7.518796992481203</v>
      </c>
      <c r="I9" s="10">
        <f>($A9-($F$2*H9))*H9</f>
        <v>1.6959692464243339</v>
      </c>
      <c r="J9" s="11">
        <f>((175-40)/I9)-$J$7</f>
        <v>78.850499999999883</v>
      </c>
    </row>
    <row r="10" spans="1:10" x14ac:dyDescent="0.25">
      <c r="A10" s="1">
        <v>11</v>
      </c>
      <c r="B10" s="4">
        <f>$A10/($F$2+B$7)</f>
        <v>8.2089552238805972</v>
      </c>
      <c r="C10" s="5">
        <f>($A10-($F$2*B10))*B10</f>
        <v>2.6954778347070514</v>
      </c>
      <c r="D10" s="6">
        <f t="shared" ref="D10:D29" si="0">((175-40)/C10)-$D$7</f>
        <v>49.033884297520856</v>
      </c>
      <c r="E10" s="14">
        <f>$A10/($F$2+E$7)</f>
        <v>8.4388185654008439</v>
      </c>
      <c r="F10" s="15">
        <f>($A10-($F$2*E10))*E10</f>
        <v>0.24924780572913019</v>
      </c>
      <c r="G10" s="16">
        <f t="shared" ref="G10:G29" si="1">((175-40)/F10)-$G$7</f>
        <v>541.17964285716164</v>
      </c>
      <c r="H10" s="9">
        <f>$A10/($F$2+H$7)</f>
        <v>8.2706766917293226</v>
      </c>
      <c r="I10" s="10">
        <f>($A10-($F$2*H10))*H10</f>
        <v>2.0521227881734467</v>
      </c>
      <c r="J10" s="11">
        <f t="shared" ref="J10:J29" si="2">((175-40)/I10)-$J$7</f>
        <v>65.035537190082465</v>
      </c>
    </row>
    <row r="11" spans="1:10" x14ac:dyDescent="0.25">
      <c r="A11" s="1">
        <v>12</v>
      </c>
      <c r="B11" s="4">
        <f>$A11/($F$2+B$7)</f>
        <v>8.9552238805970141</v>
      </c>
      <c r="C11" s="5">
        <f>($A11-($F$2*B11))*B11</f>
        <v>3.2078413900646114</v>
      </c>
      <c r="D11" s="6">
        <f t="shared" si="0"/>
        <v>41.034374999999883</v>
      </c>
      <c r="E11" s="14">
        <f>$A11/($F$2+E$7)</f>
        <v>9.2059838895281931</v>
      </c>
      <c r="F11" s="15">
        <f>($A11-($F$2*E11))*E11</f>
        <v>0.29662548780987841</v>
      </c>
      <c r="G11" s="16">
        <f t="shared" si="1"/>
        <v>454.66935267858042</v>
      </c>
      <c r="H11" s="9">
        <f>$A11/($F$2+H$7)</f>
        <v>9.022556390977444</v>
      </c>
      <c r="I11" s="10">
        <f>($A11-($F$2*H11))*H11</f>
        <v>2.4421957148510312</v>
      </c>
      <c r="J11" s="11">
        <f t="shared" si="2"/>
        <v>54.528125000000138</v>
      </c>
    </row>
    <row r="12" spans="1:10" x14ac:dyDescent="0.25">
      <c r="A12" s="1">
        <v>13</v>
      </c>
      <c r="B12" s="4">
        <f>$A12/($F$2+B$7)</f>
        <v>9.7014925373134329</v>
      </c>
      <c r="C12" s="5">
        <f>($A12-($F$2*B12))*B12</f>
        <v>3.7647582980619272</v>
      </c>
      <c r="D12" s="6">
        <f t="shared" si="0"/>
        <v>34.808875739644989</v>
      </c>
      <c r="E12" s="14">
        <f>$A12/($F$2+E$7)</f>
        <v>9.9731492136555424</v>
      </c>
      <c r="F12" s="15">
        <f>($A12-($F$2*E12))*E12</f>
        <v>0.34812296833243117</v>
      </c>
      <c r="G12" s="16">
        <f t="shared" si="1"/>
        <v>387.34400464919969</v>
      </c>
      <c r="H12" s="9">
        <f>$A12/($F$2+H$7)</f>
        <v>9.7744360902255636</v>
      </c>
      <c r="I12" s="10">
        <f>($A12-($F$2*H12))*H12</f>
        <v>2.8661880264571171</v>
      </c>
      <c r="J12" s="11">
        <f t="shared" si="2"/>
        <v>46.350887573964549</v>
      </c>
    </row>
    <row r="13" spans="1:10" x14ac:dyDescent="0.25">
      <c r="A13" s="1">
        <v>14</v>
      </c>
      <c r="B13" s="4">
        <f>$A13/($F$2+B$7)</f>
        <v>10.44776119402985</v>
      </c>
      <c r="C13" s="5">
        <f>($A13-($F$2*B13))*B13</f>
        <v>4.3662285586990448</v>
      </c>
      <c r="D13" s="6">
        <f t="shared" si="0"/>
        <v>29.869132653061204</v>
      </c>
      <c r="E13" s="14">
        <f>$A13/($F$2+E$7)</f>
        <v>10.740314537782892</v>
      </c>
      <c r="F13" s="15">
        <f>($A13-($F$2*E13))*E13</f>
        <v>0.40374024729678842</v>
      </c>
      <c r="G13" s="16">
        <f t="shared" si="1"/>
        <v>333.92340196792878</v>
      </c>
      <c r="H13" s="9">
        <f>$A13/($F$2+H$7)</f>
        <v>10.526315789473683</v>
      </c>
      <c r="I13" s="10">
        <f>($A13-($F$2*H13))*H13</f>
        <v>3.3240997229916904</v>
      </c>
      <c r="J13" s="11">
        <f t="shared" si="2"/>
        <v>39.86249999999999</v>
      </c>
    </row>
    <row r="14" spans="1:10" x14ac:dyDescent="0.25">
      <c r="A14" s="1">
        <v>15</v>
      </c>
      <c r="B14" s="4">
        <f>$A14/($F$2+B$7)</f>
        <v>11.194029850746269</v>
      </c>
      <c r="C14" s="5">
        <f>($A14-($F$2*B14))*B14</f>
        <v>5.0122521719759305</v>
      </c>
      <c r="D14" s="6">
        <f t="shared" si="0"/>
        <v>25.884000000000057</v>
      </c>
      <c r="E14" s="14">
        <f>$A14/($F$2+E$7)</f>
        <v>11.507479861910241</v>
      </c>
      <c r="F14" s="15">
        <f>($A14-($F$2*E14))*E14</f>
        <v>0.46347732470295028</v>
      </c>
      <c r="G14" s="16">
        <f t="shared" si="1"/>
        <v>290.82638571428186</v>
      </c>
      <c r="H14" s="9">
        <f>$A14/($F$2+H$7)</f>
        <v>11.278195488721805</v>
      </c>
      <c r="I14" s="10">
        <f>($A14-($F$2*H14))*H14</f>
        <v>3.8159308044547311</v>
      </c>
      <c r="J14" s="11">
        <f t="shared" si="2"/>
        <v>34.628000000000135</v>
      </c>
    </row>
    <row r="15" spans="1:10" x14ac:dyDescent="0.25">
      <c r="A15" s="1">
        <v>16</v>
      </c>
      <c r="B15" s="4">
        <f>$A15/($F$2+B$7)</f>
        <v>11.940298507462686</v>
      </c>
      <c r="C15" s="5">
        <f>($A15-($F$2*B15))*B15</f>
        <v>5.7028291378926426</v>
      </c>
      <c r="D15" s="6">
        <f t="shared" si="0"/>
        <v>22.622460937499934</v>
      </c>
      <c r="E15" s="14">
        <f>$A15/($F$2+E$7)</f>
        <v>12.27464518603759</v>
      </c>
      <c r="F15" s="15">
        <f>($A15-($F$2*E15))*E15</f>
        <v>0.52733420055091673</v>
      </c>
      <c r="G15" s="16">
        <f t="shared" si="1"/>
        <v>255.5546358816909</v>
      </c>
      <c r="H15" s="9">
        <f>$A15/($F$2+H$7)</f>
        <v>12.030075187969924</v>
      </c>
      <c r="I15" s="10">
        <f>($A15-($F$2*H15))*H15</f>
        <v>4.3416812708462986</v>
      </c>
      <c r="J15" s="11">
        <f t="shared" si="2"/>
        <v>30.34394531249993</v>
      </c>
    </row>
    <row r="16" spans="1:10" x14ac:dyDescent="0.25">
      <c r="A16" s="1">
        <v>17</v>
      </c>
      <c r="B16" s="4">
        <f>$A16/($F$2+B$7)</f>
        <v>12.686567164179104</v>
      </c>
      <c r="C16" s="5">
        <f>($A16-($F$2*B16))*B16</f>
        <v>6.437959456449077</v>
      </c>
      <c r="D16" s="6">
        <f t="shared" si="0"/>
        <v>19.919377162629825</v>
      </c>
      <c r="E16" s="14">
        <f>$A16/($F$2+E$7)</f>
        <v>13.04181051016494</v>
      </c>
      <c r="F16" s="15">
        <f>($A16-($F$2*E16))*E16</f>
        <v>0.59531087484066447</v>
      </c>
      <c r="G16" s="16">
        <f t="shared" si="1"/>
        <v>226.32227261493063</v>
      </c>
      <c r="H16" s="9">
        <f>$A16/($F$2+H$7)</f>
        <v>12.781954887218044</v>
      </c>
      <c r="I16" s="10">
        <f>($A16-($F$2*H16))*H16</f>
        <v>4.901351122166334</v>
      </c>
      <c r="J16" s="11">
        <f t="shared" si="2"/>
        <v>26.793425605536243</v>
      </c>
    </row>
    <row r="17" spans="1:10" x14ac:dyDescent="0.25">
      <c r="A17" s="1">
        <v>18</v>
      </c>
      <c r="B17" s="4">
        <f>$A17/($F$2+B$7)</f>
        <v>13.432835820895521</v>
      </c>
      <c r="C17" s="5">
        <f>($A17-($F$2*B17))*B17</f>
        <v>7.2176431276453874</v>
      </c>
      <c r="D17" s="6">
        <f t="shared" si="0"/>
        <v>17.654166666666583</v>
      </c>
      <c r="E17" s="14">
        <f>$A17/($F$2+E$7)</f>
        <v>13.808975834292289</v>
      </c>
      <c r="F17" s="15">
        <f>($A17-($F$2*E17))*E17</f>
        <v>0.66740734757223863</v>
      </c>
      <c r="G17" s="16">
        <f t="shared" si="1"/>
        <v>201.82526785714316</v>
      </c>
      <c r="H17" s="9">
        <f>$A17/($F$2+H$7)</f>
        <v>13.533834586466165</v>
      </c>
      <c r="I17" s="10">
        <f>($A17-($F$2*H17))*H17</f>
        <v>5.4949403584148317</v>
      </c>
      <c r="J17" s="11">
        <f t="shared" si="2"/>
        <v>23.818055555555567</v>
      </c>
    </row>
    <row r="18" spans="1:10" x14ac:dyDescent="0.25">
      <c r="A18" s="1">
        <v>19</v>
      </c>
      <c r="B18" s="4">
        <f>$A18/($F$2+B$7)</f>
        <v>14.17910447761194</v>
      </c>
      <c r="C18" s="5">
        <f>($A18-($F$2*B18))*B18</f>
        <v>8.04188015148139</v>
      </c>
      <c r="D18" s="6">
        <f t="shared" si="0"/>
        <v>15.737119113573424</v>
      </c>
      <c r="E18" s="14">
        <f>$A18/($F$2+E$7)</f>
        <v>14.576141158419638</v>
      </c>
      <c r="F18" s="15">
        <f>($A18-($F$2*E18))*E18</f>
        <v>0.74362361874561733</v>
      </c>
      <c r="G18" s="16">
        <f t="shared" si="1"/>
        <v>181.09345370003842</v>
      </c>
      <c r="H18" s="9">
        <f>$A18/($F$2+H$7)</f>
        <v>14.285714285714285</v>
      </c>
      <c r="I18" s="10">
        <f>($A18-($F$2*H18))*H18</f>
        <v>6.1224489795918657</v>
      </c>
      <c r="J18" s="11">
        <f t="shared" si="2"/>
        <v>21.299999999999894</v>
      </c>
    </row>
    <row r="19" spans="1:10" x14ac:dyDescent="0.25">
      <c r="A19" s="1">
        <v>20</v>
      </c>
      <c r="B19" s="4">
        <f>$A19/($F$2+B$7)</f>
        <v>14.925373134328357</v>
      </c>
      <c r="C19" s="5">
        <f>($A19-($F$2*B19))*B19</f>
        <v>8.9106705279572278</v>
      </c>
      <c r="D19" s="6">
        <f t="shared" si="0"/>
        <v>14.100375000000001</v>
      </c>
      <c r="E19" s="14">
        <f>$A19/($F$2+E$7)</f>
        <v>15.343306482546987</v>
      </c>
      <c r="F19" s="15">
        <f>($A19-($F$2*E19))*E19</f>
        <v>0.82395968836080047</v>
      </c>
      <c r="G19" s="16">
        <f t="shared" si="1"/>
        <v>163.39296696428357</v>
      </c>
      <c r="H19" s="9">
        <f>$A19/($F$2+H$7)</f>
        <v>15.037593984962406</v>
      </c>
      <c r="I19" s="10">
        <f>($A19-($F$2*H19))*H19</f>
        <v>6.7838769856973355</v>
      </c>
      <c r="J19" s="11">
        <f t="shared" si="2"/>
        <v>19.150124999999971</v>
      </c>
    </row>
    <row r="20" spans="1:10" x14ac:dyDescent="0.25">
      <c r="A20" s="1">
        <v>21</v>
      </c>
      <c r="B20" s="4">
        <f>$A20/($F$2+B$7)</f>
        <v>15.671641791044776</v>
      </c>
      <c r="C20" s="5">
        <f>($A20-($F$2*B20))*B20</f>
        <v>9.8240142570728519</v>
      </c>
      <c r="D20" s="6">
        <f t="shared" si="0"/>
        <v>12.691836734693867</v>
      </c>
      <c r="E20" s="14">
        <f>$A20/($F$2+E$7)</f>
        <v>16.110471806674337</v>
      </c>
      <c r="F20" s="15">
        <f>($A20-($F$2*E20))*E20</f>
        <v>0.90841555641778826</v>
      </c>
      <c r="G20" s="16">
        <f t="shared" si="1"/>
        <v>148.16040087463267</v>
      </c>
      <c r="H20" s="9">
        <f>$A20/($F$2+H$7)</f>
        <v>15.789473684210526</v>
      </c>
      <c r="I20" s="10">
        <f>($A20-($F$2*H20))*H20</f>
        <v>7.47922437673129</v>
      </c>
      <c r="J20" s="11">
        <f t="shared" si="2"/>
        <v>17.300000000000029</v>
      </c>
    </row>
    <row r="21" spans="1:10" x14ac:dyDescent="0.25">
      <c r="A21" s="1">
        <v>22</v>
      </c>
      <c r="B21" s="4">
        <f>$A21/($F$2+B$7)</f>
        <v>16.417910447761194</v>
      </c>
      <c r="C21" s="5">
        <f>($A21-($F$2*B21))*B21</f>
        <v>10.781911338828206</v>
      </c>
      <c r="D21" s="6">
        <f t="shared" si="0"/>
        <v>11.470971074380213</v>
      </c>
      <c r="E21" s="14">
        <f>$A21/($F$2+E$7)</f>
        <v>16.877637130801688</v>
      </c>
      <c r="F21" s="15">
        <f>($A21-($F$2*E21))*E21</f>
        <v>0.99699122291652076</v>
      </c>
      <c r="G21" s="16">
        <f t="shared" si="1"/>
        <v>134.95741071429043</v>
      </c>
      <c r="H21" s="9">
        <f>$A21/($F$2+H$7)</f>
        <v>16.541353383458645</v>
      </c>
      <c r="I21" s="10">
        <f>($A21-($F$2*H21))*H21</f>
        <v>8.2084911526937869</v>
      </c>
      <c r="J21" s="11">
        <f t="shared" si="2"/>
        <v>15.696384297520616</v>
      </c>
    </row>
    <row r="22" spans="1:10" ht="15.75" thickBot="1" x14ac:dyDescent="0.3">
      <c r="A22" s="1">
        <v>23</v>
      </c>
      <c r="B22" s="4">
        <f>$A22/($F$2+B$7)</f>
        <v>17.164179104477611</v>
      </c>
      <c r="C22" s="5">
        <f>($A22-($F$2*B22))*B22</f>
        <v>11.784361773223461</v>
      </c>
      <c r="D22" s="6">
        <f t="shared" si="0"/>
        <v>10.405860113421523</v>
      </c>
      <c r="E22" s="14">
        <f>$A22/($F$2+E$7)</f>
        <v>17.644802454929035</v>
      </c>
      <c r="F22" s="15">
        <f>($A22-($F$2*E22))*E22</f>
        <v>1.0896866878571774</v>
      </c>
      <c r="G22" s="16">
        <f t="shared" si="1"/>
        <v>123.43882190115745</v>
      </c>
      <c r="H22" s="9">
        <f>$A22/($F$2+H$7)</f>
        <v>17.293233082706767</v>
      </c>
      <c r="I22" s="10">
        <f>($A22-($F$2*H22))*H22</f>
        <v>8.9716773135847134</v>
      </c>
      <c r="J22" s="11">
        <f t="shared" si="2"/>
        <v>14.297353497164462</v>
      </c>
    </row>
    <row r="23" spans="1:10" ht="15.75" thickBot="1" x14ac:dyDescent="0.3">
      <c r="A23" s="28">
        <v>24</v>
      </c>
      <c r="B23" s="29">
        <f>$A23/($F$2+B$7)</f>
        <v>17.910447761194028</v>
      </c>
      <c r="C23" s="30">
        <f>($A23-($F$2*B23))*B23</f>
        <v>12.831365560258446</v>
      </c>
      <c r="D23" s="31">
        <f t="shared" si="0"/>
        <v>9.4710937499999694</v>
      </c>
      <c r="E23" s="32">
        <f>$A23/($F$2+E$7)</f>
        <v>18.411967779056386</v>
      </c>
      <c r="F23" s="33">
        <f>($A23-($F$2*E23))*E23</f>
        <v>1.1865019512395136</v>
      </c>
      <c r="G23" s="34">
        <f t="shared" si="1"/>
        <v>113.3298381696451</v>
      </c>
      <c r="H23" s="35">
        <f>$A23/($F$2+H$7)</f>
        <v>18.045112781954888</v>
      </c>
      <c r="I23" s="36">
        <f>($A23-($F$2*H23))*H23</f>
        <v>9.7687828594041246</v>
      </c>
      <c r="J23" s="37">
        <f t="shared" si="2"/>
        <v>13.069531250000034</v>
      </c>
    </row>
    <row r="24" spans="1:10" x14ac:dyDescent="0.25">
      <c r="A24" s="1">
        <v>25</v>
      </c>
      <c r="B24" s="4">
        <f>$A24/($F$2+B$7)</f>
        <v>18.656716417910445</v>
      </c>
      <c r="C24" s="5">
        <f>($A24-($F$2*B24))*B24</f>
        <v>13.922922699933217</v>
      </c>
      <c r="D24" s="6">
        <f t="shared" si="0"/>
        <v>8.6462399999999668</v>
      </c>
      <c r="E24" s="14">
        <f>$A24/($F$2+E$7)</f>
        <v>19.179133103183734</v>
      </c>
      <c r="F24" s="15">
        <f>($A24-($F$2*E24))*E24</f>
        <v>1.2874370130637849</v>
      </c>
      <c r="G24" s="16">
        <f t="shared" si="1"/>
        <v>104.40949885713869</v>
      </c>
      <c r="H24" s="9">
        <f>$A24/($F$2+H$7)</f>
        <v>18.796992481203006</v>
      </c>
      <c r="I24" s="10">
        <f>($A24-($F$2*H24))*H24</f>
        <v>10.599807790152086</v>
      </c>
      <c r="J24" s="11">
        <f t="shared" si="2"/>
        <v>11.986079999999983</v>
      </c>
    </row>
    <row r="25" spans="1:10" x14ac:dyDescent="0.25">
      <c r="A25" s="1">
        <v>26</v>
      </c>
      <c r="B25" s="4">
        <f>$A25/($F$2+B$7)</f>
        <v>19.402985074626866</v>
      </c>
      <c r="C25" s="5">
        <f>($A25-($F$2*B25))*B25</f>
        <v>15.059033192247709</v>
      </c>
      <c r="D25" s="6">
        <f t="shared" si="0"/>
        <v>7.9147189349112468</v>
      </c>
      <c r="E25" s="14">
        <f>$A25/($F$2+E$7)</f>
        <v>19.946298427311085</v>
      </c>
      <c r="F25" s="15">
        <f>($A25-($F$2*E25))*E25</f>
        <v>1.3924918733297247</v>
      </c>
      <c r="G25" s="16">
        <f t="shared" si="1"/>
        <v>96.498501162299917</v>
      </c>
      <c r="H25" s="9">
        <f>$A25/($F$2+H$7)</f>
        <v>19.548872180451127</v>
      </c>
      <c r="I25" s="10">
        <f>($A25-($F$2*H25))*H25</f>
        <v>11.464752105828468</v>
      </c>
      <c r="J25" s="11">
        <f t="shared" si="2"/>
        <v>11.025221893491137</v>
      </c>
    </row>
    <row r="26" spans="1:10" x14ac:dyDescent="0.25">
      <c r="A26" s="1">
        <v>27</v>
      </c>
      <c r="B26" s="4">
        <f>$A26/($F$2+B$7)</f>
        <v>20.149253731343283</v>
      </c>
      <c r="C26" s="5">
        <f>($A26-($F$2*B26))*B26</f>
        <v>16.239697037202053</v>
      </c>
      <c r="D26" s="6">
        <f t="shared" si="0"/>
        <v>7.2629629629629617</v>
      </c>
      <c r="E26" s="14">
        <f>$A26/($F$2+E$7)</f>
        <v>20.713463751438432</v>
      </c>
      <c r="F26" s="15">
        <f>($A26-($F$2*E26))*E26</f>
        <v>1.5016665320376104</v>
      </c>
      <c r="G26" s="16">
        <f t="shared" si="1"/>
        <v>89.450119047614777</v>
      </c>
      <c r="H26" s="9">
        <f>$A26/($F$2+H$7)</f>
        <v>20.300751879699249</v>
      </c>
      <c r="I26" s="10">
        <f>($A26-($F$2*H26))*H26</f>
        <v>12.363615806433337</v>
      </c>
      <c r="J26" s="11">
        <f t="shared" si="2"/>
        <v>10.169135802469171</v>
      </c>
    </row>
    <row r="27" spans="1:10" x14ac:dyDescent="0.25">
      <c r="A27" s="1">
        <v>28</v>
      </c>
      <c r="B27" s="4">
        <f>$A27/($F$2+B$7)</f>
        <v>20.8955223880597</v>
      </c>
      <c r="C27" s="5">
        <f>($A27-($F$2*B27))*B27</f>
        <v>17.464914234796179</v>
      </c>
      <c r="D27" s="6">
        <f t="shared" si="0"/>
        <v>6.6797831632653013</v>
      </c>
      <c r="E27" s="14">
        <f>$A27/($F$2+E$7)</f>
        <v>21.480629075565783</v>
      </c>
      <c r="F27" s="15">
        <f>($A27-($F$2*E27))*E27</f>
        <v>1.6149609891871537</v>
      </c>
      <c r="G27" s="16">
        <f t="shared" si="1"/>
        <v>83.14335049198219</v>
      </c>
      <c r="H27" s="9">
        <f>$A27/($F$2+H$7)</f>
        <v>21.052631578947366</v>
      </c>
      <c r="I27" s="10">
        <f>($A27-($F$2*H27))*H27</f>
        <v>13.296398891966762</v>
      </c>
      <c r="J27" s="11">
        <f t="shared" si="2"/>
        <v>9.4031249999999975</v>
      </c>
    </row>
    <row r="28" spans="1:10" x14ac:dyDescent="0.25">
      <c r="A28" s="1">
        <v>29</v>
      </c>
      <c r="B28" s="4">
        <f>$A28/($F$2+B$7)</f>
        <v>21.641791044776117</v>
      </c>
      <c r="C28" s="5">
        <f>($A28-($F$2*B28))*B28</f>
        <v>18.734684785030097</v>
      </c>
      <c r="D28" s="6">
        <f t="shared" si="0"/>
        <v>6.1558858501783504</v>
      </c>
      <c r="E28" s="14">
        <f>$A28/($F$2+E$7)</f>
        <v>22.247794399693131</v>
      </c>
      <c r="F28" s="15">
        <f>($A28-($F$2*E28))*E28</f>
        <v>1.7323752447786542</v>
      </c>
      <c r="G28" s="16">
        <f t="shared" si="1"/>
        <v>77.477689400369471</v>
      </c>
      <c r="H28" s="9">
        <f>$A28/($F$2+H$7)</f>
        <v>21.804511278195488</v>
      </c>
      <c r="I28" s="10">
        <f>($A28-($F$2*H28))*H28</f>
        <v>14.263101362428602</v>
      </c>
      <c r="J28" s="11">
        <f t="shared" si="2"/>
        <v>8.7149821640903866</v>
      </c>
    </row>
    <row r="29" spans="1:10" x14ac:dyDescent="0.25">
      <c r="A29" s="1">
        <v>30</v>
      </c>
      <c r="B29" s="4">
        <f>$A29/($F$2+B$7)</f>
        <v>22.388059701492537</v>
      </c>
      <c r="C29" s="5">
        <f>($A29-($F$2*B29))*B29</f>
        <v>20.049008687903722</v>
      </c>
      <c r="D29" s="6">
        <f t="shared" si="0"/>
        <v>5.6835000000000147</v>
      </c>
      <c r="E29" s="14">
        <f>$A29/($F$2+E$7)</f>
        <v>23.014959723820482</v>
      </c>
      <c r="F29" s="15">
        <f>($A29-($F$2*E29))*E29</f>
        <v>1.8539092988118011</v>
      </c>
      <c r="G29" s="16">
        <f t="shared" si="1"/>
        <v>72.369096428570458</v>
      </c>
      <c r="H29" s="9">
        <f>$A29/($F$2+H$7)</f>
        <v>22.556390977443609</v>
      </c>
      <c r="I29" s="10">
        <f>($A29-($F$2*H29))*H29</f>
        <v>15.263723217818924</v>
      </c>
      <c r="J29" s="11">
        <f t="shared" si="2"/>
        <v>8.0945000000000338</v>
      </c>
    </row>
    <row r="32" spans="1:10" ht="61.5" x14ac:dyDescent="0.9">
      <c r="A32" s="38" t="s">
        <v>6</v>
      </c>
      <c r="B32" s="38"/>
      <c r="C32" s="38"/>
      <c r="D32" s="38"/>
      <c r="E32" s="38"/>
      <c r="F32" s="38"/>
      <c r="G32" s="38"/>
      <c r="H32" s="38"/>
      <c r="I32" s="38"/>
      <c r="J32" s="38"/>
    </row>
    <row r="33" spans="1:10" x14ac:dyDescent="0.25">
      <c r="A33" s="39" t="s">
        <v>7</v>
      </c>
      <c r="B33" s="39"/>
      <c r="C33" s="39"/>
      <c r="D33" s="39"/>
      <c r="E33" s="39"/>
      <c r="F33" s="39">
        <v>1</v>
      </c>
      <c r="G33" s="39"/>
      <c r="H33" s="39"/>
      <c r="I33" s="39"/>
      <c r="J33" s="39"/>
    </row>
    <row r="34" spans="1:10" x14ac:dyDescent="0.25">
      <c r="A34" s="39"/>
      <c r="B34" s="39"/>
      <c r="C34" s="39"/>
      <c r="D34" s="39"/>
      <c r="E34" s="39"/>
      <c r="F34" s="39"/>
      <c r="G34" s="39"/>
      <c r="H34" s="39"/>
      <c r="I34" s="39"/>
      <c r="J34" s="39"/>
    </row>
    <row r="35" spans="1:10" ht="28.5" x14ac:dyDescent="0.45">
      <c r="A35" s="1"/>
      <c r="B35" s="18" t="s">
        <v>8</v>
      </c>
      <c r="C35" s="18"/>
      <c r="D35" s="18"/>
      <c r="E35" s="18"/>
      <c r="F35" s="18"/>
      <c r="G35" s="18"/>
      <c r="H35" s="18"/>
      <c r="I35" s="18"/>
      <c r="J35" s="18"/>
    </row>
    <row r="36" spans="1:10" x14ac:dyDescent="0.25">
      <c r="A36" s="1"/>
      <c r="B36" s="19" t="s">
        <v>1</v>
      </c>
      <c r="C36" s="19"/>
      <c r="D36" s="19"/>
      <c r="E36" s="20" t="s">
        <v>3</v>
      </c>
      <c r="F36" s="20"/>
      <c r="G36" s="20"/>
      <c r="H36" s="21" t="s">
        <v>4</v>
      </c>
      <c r="I36" s="21"/>
      <c r="J36" s="21"/>
    </row>
    <row r="37" spans="1:10" x14ac:dyDescent="0.25">
      <c r="A37" s="1"/>
      <c r="B37" s="2" t="s">
        <v>2</v>
      </c>
      <c r="C37" s="2"/>
      <c r="D37" s="3" t="s">
        <v>13</v>
      </c>
      <c r="E37" s="12" t="s">
        <v>2</v>
      </c>
      <c r="F37" s="12"/>
      <c r="G37" s="13" t="s">
        <v>13</v>
      </c>
      <c r="H37" s="7" t="s">
        <v>2</v>
      </c>
      <c r="I37" s="7"/>
      <c r="J37" s="8" t="s">
        <v>13</v>
      </c>
    </row>
    <row r="38" spans="1:10" x14ac:dyDescent="0.25">
      <c r="A38" s="1"/>
      <c r="B38" s="22">
        <v>0.04</v>
      </c>
      <c r="C38" s="22"/>
      <c r="D38" s="23">
        <v>1.05</v>
      </c>
      <c r="E38" s="24">
        <v>3.5000000000000001E-3</v>
      </c>
      <c r="F38" s="24"/>
      <c r="G38" s="25">
        <v>0.45</v>
      </c>
      <c r="H38" s="26">
        <v>0.03</v>
      </c>
      <c r="I38" s="26"/>
      <c r="J38" s="27">
        <v>0.75</v>
      </c>
    </row>
    <row r="39" spans="1:10" ht="18.75" x14ac:dyDescent="0.3">
      <c r="A39" s="17" t="s">
        <v>0</v>
      </c>
      <c r="B39" s="3" t="s">
        <v>9</v>
      </c>
      <c r="C39" s="3" t="s">
        <v>11</v>
      </c>
      <c r="D39" s="3" t="s">
        <v>12</v>
      </c>
      <c r="E39" s="13" t="s">
        <v>9</v>
      </c>
      <c r="F39" s="13" t="s">
        <v>10</v>
      </c>
      <c r="G39" s="13" t="s">
        <v>12</v>
      </c>
      <c r="H39" s="8" t="s">
        <v>9</v>
      </c>
      <c r="I39" s="8" t="s">
        <v>10</v>
      </c>
      <c r="J39" s="8" t="s">
        <v>12</v>
      </c>
    </row>
    <row r="40" spans="1:10" x14ac:dyDescent="0.25">
      <c r="A40" s="1">
        <v>10</v>
      </c>
      <c r="B40" s="4">
        <f>$A40/($F$33+B$7)</f>
        <v>9.615384615384615</v>
      </c>
      <c r="C40" s="5">
        <f>($A40-($F$33*B40))*B40</f>
        <v>3.6982248520710095</v>
      </c>
      <c r="D40" s="6">
        <f>((175-40)/C40)-$D$7</f>
        <v>35.453999999999965</v>
      </c>
      <c r="E40" s="14">
        <f>$A40/($F$33+E$7)</f>
        <v>9.9651220727453911</v>
      </c>
      <c r="F40" s="15">
        <f>($A40-($F$33*E40))*E40</f>
        <v>0.34756280273651141</v>
      </c>
      <c r="G40" s="16">
        <f>((175-40)/F40)-$G$7</f>
        <v>387.96901071428516</v>
      </c>
      <c r="H40" s="9">
        <f>$A40/($F$33+H$7)</f>
        <v>9.7087378640776691</v>
      </c>
      <c r="I40" s="10">
        <f>($A40-($F$33*H40))*H40</f>
        <v>2.8277877274012702</v>
      </c>
      <c r="J40" s="11">
        <f>((175-40)/I40)-$J$7</f>
        <v>46.990499999999884</v>
      </c>
    </row>
    <row r="41" spans="1:10" x14ac:dyDescent="0.25">
      <c r="A41" s="1">
        <v>11</v>
      </c>
      <c r="B41" s="4">
        <f>$A41/($F$33+B$7)</f>
        <v>10.576923076923077</v>
      </c>
      <c r="C41" s="5">
        <f>($A41-($F$33*B41))*B41</f>
        <v>4.4748520710059196</v>
      </c>
      <c r="D41" s="6">
        <f t="shared" ref="D41:D60" si="3">((175-40)/C41)-$D$7</f>
        <v>29.118595041322298</v>
      </c>
      <c r="E41" s="14">
        <f>$A41/($F$33+E$7)</f>
        <v>10.961634280019929</v>
      </c>
      <c r="F41" s="15">
        <f>($A41-($F$33*E41))*E41</f>
        <v>0.42055099131119045</v>
      </c>
      <c r="G41" s="16">
        <f t="shared" ref="G41:G60" si="4">((175-40)/F41)-$G$7</f>
        <v>320.55744687130118</v>
      </c>
      <c r="H41" s="9">
        <f>$A41/($F$33+H$7)</f>
        <v>10.679611650485437</v>
      </c>
      <c r="I41" s="10">
        <f>($A41-($F$33*H41))*H41</f>
        <v>3.4216231501555221</v>
      </c>
      <c r="J41" s="11">
        <f t="shared" ref="J41:J60" si="5">((175-40)/I41)-$J$7</f>
        <v>38.704958677686022</v>
      </c>
    </row>
    <row r="42" spans="1:10" x14ac:dyDescent="0.25">
      <c r="A42" s="1">
        <v>12</v>
      </c>
      <c r="B42" s="4">
        <f>$A42/($F$33+B$7)</f>
        <v>11.538461538461538</v>
      </c>
      <c r="C42" s="5">
        <f>($A42-($F$33*B42))*B42</f>
        <v>5.32544378698225</v>
      </c>
      <c r="D42" s="6">
        <f t="shared" si="3"/>
        <v>24.299999999999994</v>
      </c>
      <c r="E42" s="14">
        <f>$A42/($F$33+E$7)</f>
        <v>11.958146487294469</v>
      </c>
      <c r="F42" s="15">
        <f>($A42-($F$33*E42))*E42</f>
        <v>0.50049043594058062</v>
      </c>
      <c r="G42" s="16">
        <f t="shared" si="4"/>
        <v>269.28542410714022</v>
      </c>
      <c r="H42" s="9">
        <f>$A42/($F$33+H$7)</f>
        <v>11.650485436893204</v>
      </c>
      <c r="I42" s="10">
        <f>($A42-($F$33*H42))*H42</f>
        <v>4.0720143274578167</v>
      </c>
      <c r="J42" s="11">
        <f t="shared" si="5"/>
        <v>32.403125000000017</v>
      </c>
    </row>
    <row r="43" spans="1:10" x14ac:dyDescent="0.25">
      <c r="A43" s="1">
        <v>13</v>
      </c>
      <c r="B43" s="4">
        <f>$A43/($F$33+B$7)</f>
        <v>12.5</v>
      </c>
      <c r="C43" s="5">
        <f>($A43-($F$33*B43))*B43</f>
        <v>6.25</v>
      </c>
      <c r="D43" s="6">
        <f t="shared" si="3"/>
        <v>20.55</v>
      </c>
      <c r="E43" s="14">
        <f>$A43/($F$33+E$7)</f>
        <v>12.954658694569007</v>
      </c>
      <c r="F43" s="15">
        <f>($A43-($F$33*E43))*E43</f>
        <v>0.58738113662472258</v>
      </c>
      <c r="G43" s="16">
        <f t="shared" si="4"/>
        <v>229.38373415045743</v>
      </c>
      <c r="H43" s="9">
        <f>$A43/($F$33+H$7)</f>
        <v>12.621359223300971</v>
      </c>
      <c r="I43" s="10">
        <f>($A43-($F$33*H43))*H43</f>
        <v>4.7789612593081383</v>
      </c>
      <c r="J43" s="11">
        <f t="shared" si="5"/>
        <v>27.498816568047314</v>
      </c>
    </row>
    <row r="44" spans="1:10" x14ac:dyDescent="0.25">
      <c r="A44" s="1">
        <v>14</v>
      </c>
      <c r="B44" s="4">
        <f>$A44/($F$33+B$7)</f>
        <v>13.461538461538462</v>
      </c>
      <c r="C44" s="5">
        <f>($A44-($F$33*B44))*B44</f>
        <v>7.2485207100591698</v>
      </c>
      <c r="D44" s="6">
        <f t="shared" si="3"/>
        <v>17.574489795918371</v>
      </c>
      <c r="E44" s="14">
        <f>$A44/($F$33+E$7)</f>
        <v>13.951170901843547</v>
      </c>
      <c r="F44" s="15">
        <f>($A44-($F$33*E44))*E44</f>
        <v>0.68122309336357223</v>
      </c>
      <c r="G44" s="16">
        <f t="shared" si="4"/>
        <v>197.72296465014261</v>
      </c>
      <c r="H44" s="9">
        <f>$A44/($F$33+H$7)</f>
        <v>13.592233009708737</v>
      </c>
      <c r="I44" s="10">
        <f>($A44-($F$33*H44))*H44</f>
        <v>5.5424639457064853</v>
      </c>
      <c r="J44" s="11">
        <f t="shared" si="5"/>
        <v>23.607397959183633</v>
      </c>
    </row>
    <row r="45" spans="1:10" x14ac:dyDescent="0.25">
      <c r="A45" s="1">
        <v>15</v>
      </c>
      <c r="B45" s="4">
        <f>$A45/($F$33+B$7)</f>
        <v>14.423076923076923</v>
      </c>
      <c r="C45" s="5">
        <f>($A45-($F$33*B45))*B45</f>
        <v>8.3210059171597592</v>
      </c>
      <c r="D45" s="6">
        <f t="shared" si="3"/>
        <v>15.174000000000007</v>
      </c>
      <c r="E45" s="14">
        <f>$A45/($F$33+E$7)</f>
        <v>14.947683109118087</v>
      </c>
      <c r="F45" s="15">
        <f>($A45-($F$33*E45))*E45</f>
        <v>0.78201630615715068</v>
      </c>
      <c r="G45" s="16">
        <f t="shared" si="4"/>
        <v>172.18067142857117</v>
      </c>
      <c r="H45" s="9">
        <f>$A45/($F$33+H$7)</f>
        <v>14.563106796116504</v>
      </c>
      <c r="I45" s="10">
        <f>($A45-($F$33*H45))*H45</f>
        <v>6.3625223866528584</v>
      </c>
      <c r="J45" s="11">
        <f t="shared" si="5"/>
        <v>20.467999999999947</v>
      </c>
    </row>
    <row r="46" spans="1:10" x14ac:dyDescent="0.25">
      <c r="A46" s="1">
        <v>16</v>
      </c>
      <c r="B46" s="4">
        <f>$A46/($F$33+B$7)</f>
        <v>15.384615384615383</v>
      </c>
      <c r="C46" s="5">
        <f>($A46-($F$33*B46))*B46</f>
        <v>9.4674556213017951</v>
      </c>
      <c r="D46" s="6">
        <f t="shared" si="3"/>
        <v>13.209374999999969</v>
      </c>
      <c r="E46" s="14">
        <f>$A46/($F$33+E$7)</f>
        <v>15.944195316392625</v>
      </c>
      <c r="F46" s="15">
        <f>($A46-($F$33*E46))*E46</f>
        <v>0.88976077500548612</v>
      </c>
      <c r="G46" s="16">
        <f t="shared" si="4"/>
        <v>151.27617606026476</v>
      </c>
      <c r="H46" s="9">
        <f>$A46/($F$33+H$7)</f>
        <v>15.533980582524272</v>
      </c>
      <c r="I46" s="10">
        <f>($A46-($F$33*H46))*H46</f>
        <v>7.2391365821472302</v>
      </c>
      <c r="J46" s="11">
        <f t="shared" si="5"/>
        <v>17.898632812500008</v>
      </c>
    </row>
    <row r="47" spans="1:10" x14ac:dyDescent="0.25">
      <c r="A47" s="1">
        <v>17</v>
      </c>
      <c r="B47" s="4">
        <f>$A47/($F$33+B$7)</f>
        <v>16.346153846153847</v>
      </c>
      <c r="C47" s="5">
        <f>($A47-($F$33*B47))*B47</f>
        <v>10.687869822485199</v>
      </c>
      <c r="D47" s="6">
        <f t="shared" si="3"/>
        <v>11.58114186851212</v>
      </c>
      <c r="E47" s="14">
        <f>$A47/($F$33+E$7)</f>
        <v>16.940707523667164</v>
      </c>
      <c r="F47" s="15">
        <f>($A47-($F$33*E47))*E47</f>
        <v>1.0044564999085239</v>
      </c>
      <c r="G47" s="16">
        <f t="shared" si="4"/>
        <v>133.95104176964804</v>
      </c>
      <c r="H47" s="9">
        <f>$A47/($F$33+H$7)</f>
        <v>16.504854368932037</v>
      </c>
      <c r="I47" s="10">
        <f>($A47-($F$33*H47))*H47</f>
        <v>8.1723065321896815</v>
      </c>
      <c r="J47" s="11">
        <f t="shared" si="5"/>
        <v>15.76920415224907</v>
      </c>
    </row>
    <row r="48" spans="1:10" x14ac:dyDescent="0.25">
      <c r="A48" s="1">
        <v>18</v>
      </c>
      <c r="B48" s="4">
        <f>$A48/($F$33+B$7)</f>
        <v>17.307692307692307</v>
      </c>
      <c r="C48" s="5">
        <f>($A48-($F$33*B48))*B48</f>
        <v>11.982248520710078</v>
      </c>
      <c r="D48" s="6">
        <f t="shared" si="3"/>
        <v>10.216666666666649</v>
      </c>
      <c r="E48" s="14">
        <f>$A48/($F$33+E$7)</f>
        <v>17.937219730941703</v>
      </c>
      <c r="F48" s="15">
        <f>($A48-($F$33*E48))*E48</f>
        <v>1.1261034808663224</v>
      </c>
      <c r="G48" s="16">
        <f t="shared" si="4"/>
        <v>119.43241071428282</v>
      </c>
      <c r="H48" s="9">
        <f>$A48/($F$33+H$7)</f>
        <v>17.475728155339805</v>
      </c>
      <c r="I48" s="10">
        <f>($A48-($F$33*H48))*H48</f>
        <v>9.162032236780103</v>
      </c>
      <c r="J48" s="11">
        <f t="shared" si="5"/>
        <v>13.984722222222205</v>
      </c>
    </row>
    <row r="49" spans="1:10" x14ac:dyDescent="0.25">
      <c r="A49" s="1">
        <v>19</v>
      </c>
      <c r="B49" s="4">
        <f>$A49/($F$33+B$7)</f>
        <v>18.26923076923077</v>
      </c>
      <c r="C49" s="5">
        <f>($A49-($F$33*B49))*B49</f>
        <v>13.350591715976316</v>
      </c>
      <c r="D49" s="6">
        <f t="shared" si="3"/>
        <v>9.0619113573407315</v>
      </c>
      <c r="E49" s="14">
        <f>$A49/($F$33+E$7)</f>
        <v>18.933731938216241</v>
      </c>
      <c r="F49" s="15">
        <f>($A49-($F$33*E49))*E49</f>
        <v>1.2547017178788531</v>
      </c>
      <c r="G49" s="16">
        <f t="shared" si="4"/>
        <v>107.14529382666775</v>
      </c>
      <c r="H49" s="9">
        <f>$A49/($F$33+H$7)</f>
        <v>18.446601941747574</v>
      </c>
      <c r="I49" s="10">
        <f>($A49-($F$33*H49))*H49</f>
        <v>10.208313695918548</v>
      </c>
      <c r="J49" s="11">
        <f t="shared" si="5"/>
        <v>12.474515235457078</v>
      </c>
    </row>
    <row r="50" spans="1:10" x14ac:dyDescent="0.25">
      <c r="A50" s="1">
        <v>20</v>
      </c>
      <c r="B50" s="4">
        <f>$A50/($F$33+B$7)</f>
        <v>19.23076923076923</v>
      </c>
      <c r="C50" s="5">
        <f>($A50-($F$33*B50))*B50</f>
        <v>14.792899408284038</v>
      </c>
      <c r="D50" s="6">
        <f t="shared" si="3"/>
        <v>8.0759999999999899</v>
      </c>
      <c r="E50" s="14">
        <f>$A50/($F$33+E$7)</f>
        <v>19.930244145490782</v>
      </c>
      <c r="F50" s="15">
        <f>($A50-($F$33*E50))*E50</f>
        <v>1.3902512109460456</v>
      </c>
      <c r="G50" s="16">
        <f t="shared" si="4"/>
        <v>96.654752678571285</v>
      </c>
      <c r="H50" s="9">
        <f>$A50/($F$33+H$7)</f>
        <v>19.417475728155338</v>
      </c>
      <c r="I50" s="10">
        <f>($A50-($F$33*H50))*H50</f>
        <v>11.311150909605081</v>
      </c>
      <c r="J50" s="11">
        <f t="shared" si="5"/>
        <v>11.185124999999971</v>
      </c>
    </row>
    <row r="51" spans="1:10" x14ac:dyDescent="0.25">
      <c r="A51" s="1">
        <v>21</v>
      </c>
      <c r="B51" s="4">
        <f>$A51/($F$33+B$7)</f>
        <v>20.19230769230769</v>
      </c>
      <c r="C51" s="5">
        <f>($A51-($F$33*B51))*B51</f>
        <v>16.309171597633185</v>
      </c>
      <c r="D51" s="6">
        <f t="shared" si="3"/>
        <v>7.2275510204081383</v>
      </c>
      <c r="E51" s="14">
        <f>$A51/($F$33+E$7)</f>
        <v>20.92675635276532</v>
      </c>
      <c r="F51" s="15">
        <f>($A51-($F$33*E51))*E51</f>
        <v>1.5327519600680375</v>
      </c>
      <c r="G51" s="16">
        <f t="shared" si="4"/>
        <v>87.626873177841162</v>
      </c>
      <c r="H51" s="9">
        <f>$A51/($F$33+H$7)</f>
        <v>20.388349514563107</v>
      </c>
      <c r="I51" s="10">
        <f>($A51-($F$33*H51))*H51</f>
        <v>12.470543877839573</v>
      </c>
      <c r="J51" s="11">
        <f t="shared" si="5"/>
        <v>10.075510204081631</v>
      </c>
    </row>
    <row r="52" spans="1:10" x14ac:dyDescent="0.25">
      <c r="A52" s="1">
        <v>22</v>
      </c>
      <c r="B52" s="4">
        <f>$A52/($F$33+B$7)</f>
        <v>21.153846153846153</v>
      </c>
      <c r="C52" s="5">
        <f>($A52-($F$33*B52))*B52</f>
        <v>17.899408284023679</v>
      </c>
      <c r="D52" s="6">
        <f t="shared" si="3"/>
        <v>6.4921487603305748</v>
      </c>
      <c r="E52" s="14">
        <f>$A52/($F$33+E$7)</f>
        <v>21.923268560039858</v>
      </c>
      <c r="F52" s="15">
        <f>($A52-($F$33*E52))*E52</f>
        <v>1.6822039652447618</v>
      </c>
      <c r="G52" s="16">
        <f t="shared" si="4"/>
        <v>79.80186171782529</v>
      </c>
      <c r="H52" s="9">
        <f>$A52/($F$33+H$7)</f>
        <v>21.359223300970875</v>
      </c>
      <c r="I52" s="10">
        <f>($A52-($F$33*H52))*H52</f>
        <v>13.686492600622088</v>
      </c>
      <c r="J52" s="11">
        <f t="shared" si="5"/>
        <v>9.1137396694215056</v>
      </c>
    </row>
    <row r="53" spans="1:10" ht="15.75" thickBot="1" x14ac:dyDescent="0.3">
      <c r="A53" s="1">
        <v>23</v>
      </c>
      <c r="B53" s="4">
        <f>$A53/($F$33+B$7)</f>
        <v>22.115384615384613</v>
      </c>
      <c r="C53" s="5">
        <f>($A53-($F$33*B53))*B53</f>
        <v>19.563609467455667</v>
      </c>
      <c r="D53" s="6">
        <f t="shared" si="3"/>
        <v>5.8505671077504564</v>
      </c>
      <c r="E53" s="14">
        <f>$A53/($F$33+E$7)</f>
        <v>22.9197807673144</v>
      </c>
      <c r="F53" s="15">
        <f>($A53-($F$33*E53))*E53</f>
        <v>1.8386072264761373</v>
      </c>
      <c r="G53" s="16">
        <f t="shared" si="4"/>
        <v>72.975143802322648</v>
      </c>
      <c r="H53" s="9">
        <f>$A53/($F$33+H$7)</f>
        <v>22.33009708737864</v>
      </c>
      <c r="I53" s="10">
        <f>($A53-($F$33*H53))*H53</f>
        <v>14.958997077952704</v>
      </c>
      <c r="J53" s="11">
        <f t="shared" si="5"/>
        <v>8.2746691871455447</v>
      </c>
    </row>
    <row r="54" spans="1:10" ht="15.75" thickBot="1" x14ac:dyDescent="0.3">
      <c r="A54" s="28">
        <v>24</v>
      </c>
      <c r="B54" s="29">
        <f>$A54/($F$33+B$7)</f>
        <v>23.076923076923077</v>
      </c>
      <c r="C54" s="30">
        <f>($A54-($F$33*B54))*B54</f>
        <v>21.301775147929</v>
      </c>
      <c r="D54" s="31">
        <f t="shared" si="3"/>
        <v>5.2874999999999988</v>
      </c>
      <c r="E54" s="32">
        <f>$A54/($F$33+E$7)</f>
        <v>23.916292974588938</v>
      </c>
      <c r="F54" s="33">
        <f>($A54-($F$33*E54))*E54</f>
        <v>2.0019617437623225</v>
      </c>
      <c r="G54" s="34">
        <f t="shared" si="4"/>
        <v>66.983856026785048</v>
      </c>
      <c r="H54" s="35">
        <f>$A54/($F$33+H$7)</f>
        <v>23.300970873786408</v>
      </c>
      <c r="I54" s="36">
        <f>($A54-($F$33*H54))*H54</f>
        <v>16.288057309831267</v>
      </c>
      <c r="J54" s="37">
        <f t="shared" si="5"/>
        <v>7.5382812500000043</v>
      </c>
    </row>
    <row r="55" spans="1:10" x14ac:dyDescent="0.25">
      <c r="A55" s="1">
        <v>25</v>
      </c>
      <c r="B55" s="4">
        <f>$A55/($F$33+B$7)</f>
        <v>24.038461538461537</v>
      </c>
      <c r="C55" s="5">
        <f>($A55-($F$33*B55))*B55</f>
        <v>23.113905325443831</v>
      </c>
      <c r="D55" s="6">
        <f t="shared" si="3"/>
        <v>4.7906399999999891</v>
      </c>
      <c r="E55" s="14">
        <f>$A55/($F$33+E$7)</f>
        <v>24.912805181863476</v>
      </c>
      <c r="F55" s="15">
        <f>($A55-($F$33*E55))*E55</f>
        <v>2.1722675171032404</v>
      </c>
      <c r="G55" s="16">
        <f t="shared" si="4"/>
        <v>61.69704171428436</v>
      </c>
      <c r="H55" s="9">
        <f>$A55/($F$33+H$7)</f>
        <v>24.271844660194173</v>
      </c>
      <c r="I55" s="10">
        <f>($A55-($F$33*H55))*H55</f>
        <v>17.673673296257938</v>
      </c>
      <c r="J55" s="11">
        <f t="shared" si="5"/>
        <v>6.8884799999999808</v>
      </c>
    </row>
    <row r="56" spans="1:10" x14ac:dyDescent="0.25">
      <c r="A56" s="1">
        <v>26</v>
      </c>
      <c r="B56" s="4">
        <f>$A56/($F$33+B$7)</f>
        <v>25</v>
      </c>
      <c r="C56" s="5">
        <f>($A56-($F$33*B56))*B56</f>
        <v>25</v>
      </c>
      <c r="D56" s="6">
        <f t="shared" si="3"/>
        <v>4.3500000000000005</v>
      </c>
      <c r="E56" s="14">
        <f>$A56/($F$33+E$7)</f>
        <v>25.909317389138014</v>
      </c>
      <c r="F56" s="15">
        <f>($A56-($F$33*E56))*E56</f>
        <v>2.3495245464988903</v>
      </c>
      <c r="G56" s="16">
        <f t="shared" si="4"/>
        <v>57.008433537614351</v>
      </c>
      <c r="H56" s="9">
        <f>$A56/($F$33+H$7)</f>
        <v>25.242718446601941</v>
      </c>
      <c r="I56" s="10">
        <f>($A56-($F$33*H56))*H56</f>
        <v>19.115845037232553</v>
      </c>
      <c r="J56" s="11">
        <f t="shared" si="5"/>
        <v>6.3122041420118284</v>
      </c>
    </row>
    <row r="57" spans="1:10" x14ac:dyDescent="0.25">
      <c r="A57" s="1">
        <v>27</v>
      </c>
      <c r="B57" s="4">
        <f>$A57/($F$33+B$7)</f>
        <v>25.96153846153846</v>
      </c>
      <c r="C57" s="5">
        <f>($A57-($F$33*B57))*B57</f>
        <v>26.960059171597674</v>
      </c>
      <c r="D57" s="6">
        <f t="shared" si="3"/>
        <v>3.9574074074074002</v>
      </c>
      <c r="E57" s="14">
        <f>$A57/($F$33+E$7)</f>
        <v>26.905829596412556</v>
      </c>
      <c r="F57" s="15">
        <f>($A57-($F$33*E57))*E57</f>
        <v>2.5337328319491776</v>
      </c>
      <c r="G57" s="16">
        <f t="shared" si="4"/>
        <v>52.83107142857115</v>
      </c>
      <c r="H57" s="9">
        <f>$A57/($F$33+H$7)</f>
        <v>26.21359223300971</v>
      </c>
      <c r="I57" s="10">
        <f>($A57-($F$33*H57))*H57</f>
        <v>20.614572532755187</v>
      </c>
      <c r="J57" s="11">
        <f t="shared" si="5"/>
        <v>5.7987654320987723</v>
      </c>
    </row>
    <row r="58" spans="1:10" x14ac:dyDescent="0.25">
      <c r="A58" s="1">
        <v>28</v>
      </c>
      <c r="B58" s="4">
        <f>$A58/($F$33+B$7)</f>
        <v>26.923076923076923</v>
      </c>
      <c r="C58" s="5">
        <f>($A58-($F$33*B58))*B58</f>
        <v>28.994082840236679</v>
      </c>
      <c r="D58" s="6">
        <f t="shared" si="3"/>
        <v>3.6061224489795931</v>
      </c>
      <c r="E58" s="14">
        <f>$A58/($F$33+E$7)</f>
        <v>27.902341803687094</v>
      </c>
      <c r="F58" s="15">
        <f>($A58-($F$33*E58))*E58</f>
        <v>2.7248923734542889</v>
      </c>
      <c r="G58" s="16">
        <f t="shared" si="4"/>
        <v>49.093241162535648</v>
      </c>
      <c r="H58" s="9">
        <f>$A58/($F$33+H$7)</f>
        <v>27.184466019417474</v>
      </c>
      <c r="I58" s="10">
        <f>($A58-($F$33*H58))*H58</f>
        <v>22.169855782825941</v>
      </c>
      <c r="J58" s="11">
        <f t="shared" si="5"/>
        <v>5.3393494897959082</v>
      </c>
    </row>
    <row r="59" spans="1:10" x14ac:dyDescent="0.25">
      <c r="A59" s="1">
        <v>29</v>
      </c>
      <c r="B59" s="4">
        <f>$A59/($F$33+B$7)</f>
        <v>27.884615384615383</v>
      </c>
      <c r="C59" s="5">
        <f>($A59-($F$33*B59))*B59</f>
        <v>31.102071005917196</v>
      </c>
      <c r="D59" s="6">
        <f t="shared" si="3"/>
        <v>3.2905469678953576</v>
      </c>
      <c r="E59" s="14">
        <f>$A59/($F$33+E$7)</f>
        <v>28.898854010961632</v>
      </c>
      <c r="F59" s="15">
        <f>($A59-($F$33*E59))*E59</f>
        <v>2.9230031710141327</v>
      </c>
      <c r="G59" s="16">
        <f t="shared" si="4"/>
        <v>45.735375828094604</v>
      </c>
      <c r="H59" s="9">
        <f>$A59/($F$33+H$7)</f>
        <v>28.155339805825243</v>
      </c>
      <c r="I59" s="10">
        <f>($A59-($F$33*H59))*H59</f>
        <v>23.781694787444625</v>
      </c>
      <c r="J59" s="11">
        <f t="shared" si="5"/>
        <v>4.926634958382877</v>
      </c>
    </row>
    <row r="60" spans="1:10" x14ac:dyDescent="0.25">
      <c r="A60" s="1">
        <v>30</v>
      </c>
      <c r="B60" s="4">
        <f>$A60/($F$33+B$7)</f>
        <v>28.846153846153847</v>
      </c>
      <c r="C60" s="5">
        <f>($A60-($F$33*B60))*B60</f>
        <v>33.284023668639037</v>
      </c>
      <c r="D60" s="6">
        <f t="shared" si="3"/>
        <v>3.006000000000002</v>
      </c>
      <c r="E60" s="14">
        <f>$A60/($F$33+E$7)</f>
        <v>29.895366218236173</v>
      </c>
      <c r="F60" s="15">
        <f>($A60-($F$33*E60))*E60</f>
        <v>3.1280652246286027</v>
      </c>
      <c r="G60" s="16">
        <f t="shared" si="4"/>
        <v>42.707667857142788</v>
      </c>
      <c r="H60" s="9">
        <f>$A60/($F$33+H$7)</f>
        <v>29.126213592233007</v>
      </c>
      <c r="I60" s="10">
        <f>($A60-($F$33*H60))*H60</f>
        <v>25.450089546611434</v>
      </c>
      <c r="J60" s="11">
        <f t="shared" si="5"/>
        <v>4.5544999999999867</v>
      </c>
    </row>
  </sheetData>
  <mergeCells count="26">
    <mergeCell ref="B4:J4"/>
    <mergeCell ref="B35:J35"/>
    <mergeCell ref="B36:D36"/>
    <mergeCell ref="E36:G36"/>
    <mergeCell ref="H36:J36"/>
    <mergeCell ref="A1:J1"/>
    <mergeCell ref="F2:J3"/>
    <mergeCell ref="A2:E3"/>
    <mergeCell ref="A32:J32"/>
    <mergeCell ref="F33:J34"/>
    <mergeCell ref="B38:C38"/>
    <mergeCell ref="E38:F38"/>
    <mergeCell ref="H38:I38"/>
    <mergeCell ref="B5:D5"/>
    <mergeCell ref="E5:G5"/>
    <mergeCell ref="H5:J5"/>
    <mergeCell ref="A33:E34"/>
    <mergeCell ref="B37:C37"/>
    <mergeCell ref="E37:F37"/>
    <mergeCell ref="H37:I37"/>
    <mergeCell ref="H7:I7"/>
    <mergeCell ref="B7:C7"/>
    <mergeCell ref="E7:F7"/>
    <mergeCell ref="H6:I6"/>
    <mergeCell ref="E6:F6"/>
    <mergeCell ref="B6:C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2018-01-04T01:27:59Z</dcterms:modified>
</cp:coreProperties>
</file>