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12V" sheetId="1" r:id="rId1"/>
    <sheet name="24V" sheetId="4" r:id="rId2"/>
  </sheets>
  <calcPr calcId="144525"/>
</workbook>
</file>

<file path=xl/calcChain.xml><?xml version="1.0" encoding="utf-8"?>
<calcChain xmlns="http://schemas.openxmlformats.org/spreadsheetml/2006/main">
  <c r="E9" i="1" l="1"/>
  <c r="H17" i="1"/>
  <c r="H23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9" i="1"/>
  <c r="K11" i="1"/>
  <c r="K10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B10" i="1" l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9" i="1"/>
  <c r="C69" i="1" l="1"/>
  <c r="D69" i="1" s="1"/>
  <c r="E69" i="1" s="1"/>
  <c r="F69" i="1"/>
  <c r="I69" i="1"/>
  <c r="J69" i="1" s="1"/>
  <c r="K69" i="1" s="1"/>
  <c r="L69" i="1"/>
  <c r="M69" i="1" s="1"/>
  <c r="N69" i="1" s="1"/>
  <c r="C70" i="1"/>
  <c r="D70" i="1" s="1"/>
  <c r="E70" i="1" s="1"/>
  <c r="F70" i="1"/>
  <c r="I70" i="1"/>
  <c r="J70" i="1" s="1"/>
  <c r="K70" i="1" s="1"/>
  <c r="L70" i="1"/>
  <c r="M70" i="1" s="1"/>
  <c r="N70" i="1" s="1"/>
  <c r="C65" i="1"/>
  <c r="D65" i="1" s="1"/>
  <c r="E65" i="1" s="1"/>
  <c r="F65" i="1"/>
  <c r="I65" i="1"/>
  <c r="J65" i="1" s="1"/>
  <c r="K65" i="1" s="1"/>
  <c r="L65" i="1"/>
  <c r="M65" i="1" s="1"/>
  <c r="N65" i="1" s="1"/>
  <c r="C66" i="1"/>
  <c r="D66" i="1" s="1"/>
  <c r="E66" i="1" s="1"/>
  <c r="F66" i="1"/>
  <c r="I66" i="1"/>
  <c r="J66" i="1" s="1"/>
  <c r="K66" i="1" s="1"/>
  <c r="L66" i="1"/>
  <c r="M66" i="1" s="1"/>
  <c r="N66" i="1" s="1"/>
  <c r="C67" i="1"/>
  <c r="D67" i="1" s="1"/>
  <c r="E67" i="1" s="1"/>
  <c r="F67" i="1"/>
  <c r="I67" i="1"/>
  <c r="J67" i="1" s="1"/>
  <c r="K67" i="1" s="1"/>
  <c r="L67" i="1"/>
  <c r="M67" i="1" s="1"/>
  <c r="N67" i="1" s="1"/>
  <c r="C68" i="1"/>
  <c r="D68" i="1" s="1"/>
  <c r="E68" i="1" s="1"/>
  <c r="F68" i="1"/>
  <c r="I68" i="1"/>
  <c r="J68" i="1" s="1"/>
  <c r="K68" i="1" s="1"/>
  <c r="L68" i="1"/>
  <c r="M68" i="1" s="1"/>
  <c r="N68" i="1" s="1"/>
  <c r="C30" i="1"/>
  <c r="D30" i="1" s="1"/>
  <c r="E30" i="1" s="1"/>
  <c r="F30" i="1"/>
  <c r="G30" i="1" s="1"/>
  <c r="H30" i="1" s="1"/>
  <c r="I30" i="1"/>
  <c r="J30" i="1"/>
  <c r="L30" i="1"/>
  <c r="M30" i="1" s="1"/>
  <c r="C31" i="1"/>
  <c r="D31" i="1" s="1"/>
  <c r="E31" i="1" s="1"/>
  <c r="F31" i="1"/>
  <c r="G31" i="1" s="1"/>
  <c r="H31" i="1" s="1"/>
  <c r="I31" i="1"/>
  <c r="J31" i="1"/>
  <c r="L31" i="1"/>
  <c r="M31" i="1"/>
  <c r="C32" i="1"/>
  <c r="D32" i="1" s="1"/>
  <c r="E32" i="1" s="1"/>
  <c r="F32" i="1"/>
  <c r="G32" i="1" s="1"/>
  <c r="H32" i="1" s="1"/>
  <c r="I32" i="1"/>
  <c r="J32" i="1"/>
  <c r="L32" i="1"/>
  <c r="M32" i="1" s="1"/>
  <c r="C33" i="1"/>
  <c r="D33" i="1" s="1"/>
  <c r="E33" i="1" s="1"/>
  <c r="F33" i="1"/>
  <c r="G33" i="1" s="1"/>
  <c r="H33" i="1" s="1"/>
  <c r="I33" i="1"/>
  <c r="J33" i="1"/>
  <c r="L33" i="1"/>
  <c r="M33" i="1"/>
  <c r="C34" i="1"/>
  <c r="D34" i="1" s="1"/>
  <c r="E34" i="1" s="1"/>
  <c r="F34" i="1"/>
  <c r="G34" i="1" s="1"/>
  <c r="H34" i="1" s="1"/>
  <c r="I34" i="1"/>
  <c r="J34" i="1"/>
  <c r="L34" i="1"/>
  <c r="M34" i="1"/>
  <c r="C35" i="1"/>
  <c r="D35" i="1" s="1"/>
  <c r="E35" i="1" s="1"/>
  <c r="F35" i="1"/>
  <c r="G35" i="1" s="1"/>
  <c r="H35" i="1" s="1"/>
  <c r="I35" i="1"/>
  <c r="J35" i="1"/>
  <c r="L35" i="1"/>
  <c r="M35" i="1" s="1"/>
  <c r="G70" i="1" l="1"/>
  <c r="H70" i="1" s="1"/>
  <c r="B70" i="1"/>
  <c r="G66" i="1"/>
  <c r="H66" i="1" s="1"/>
  <c r="B66" i="1"/>
  <c r="G67" i="1"/>
  <c r="H67" i="1" s="1"/>
  <c r="B67" i="1"/>
  <c r="G65" i="1"/>
  <c r="H65" i="1" s="1"/>
  <c r="B65" i="1"/>
  <c r="G69" i="1"/>
  <c r="H69" i="1" s="1"/>
  <c r="B69" i="1"/>
  <c r="G68" i="1"/>
  <c r="H68" i="1" s="1"/>
  <c r="B68" i="1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38" i="4"/>
  <c r="B27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8" i="4"/>
  <c r="B29" i="4"/>
  <c r="B9" i="4"/>
  <c r="L58" i="4"/>
  <c r="M58" i="4" s="1"/>
  <c r="N58" i="4" s="1"/>
  <c r="I58" i="4"/>
  <c r="J58" i="4" s="1"/>
  <c r="K58" i="4" s="1"/>
  <c r="F58" i="4"/>
  <c r="G58" i="4" s="1"/>
  <c r="H58" i="4" s="1"/>
  <c r="C58" i="4"/>
  <c r="D58" i="4" s="1"/>
  <c r="E58" i="4" s="1"/>
  <c r="M57" i="4"/>
  <c r="N57" i="4" s="1"/>
  <c r="L57" i="4"/>
  <c r="I57" i="4"/>
  <c r="J57" i="4" s="1"/>
  <c r="K57" i="4" s="1"/>
  <c r="F57" i="4"/>
  <c r="G57" i="4" s="1"/>
  <c r="H57" i="4" s="1"/>
  <c r="C57" i="4"/>
  <c r="D57" i="4" s="1"/>
  <c r="E57" i="4" s="1"/>
  <c r="L56" i="4"/>
  <c r="M56" i="4" s="1"/>
  <c r="N56" i="4" s="1"/>
  <c r="I56" i="4"/>
  <c r="J56" i="4" s="1"/>
  <c r="K56" i="4" s="1"/>
  <c r="F56" i="4"/>
  <c r="G56" i="4" s="1"/>
  <c r="H56" i="4" s="1"/>
  <c r="C56" i="4"/>
  <c r="D56" i="4" s="1"/>
  <c r="E56" i="4" s="1"/>
  <c r="L55" i="4"/>
  <c r="M55" i="4" s="1"/>
  <c r="N55" i="4" s="1"/>
  <c r="I55" i="4"/>
  <c r="J55" i="4" s="1"/>
  <c r="K55" i="4" s="1"/>
  <c r="F55" i="4"/>
  <c r="G55" i="4" s="1"/>
  <c r="H55" i="4" s="1"/>
  <c r="C55" i="4"/>
  <c r="D55" i="4" s="1"/>
  <c r="E55" i="4" s="1"/>
  <c r="L54" i="4"/>
  <c r="M54" i="4" s="1"/>
  <c r="N54" i="4" s="1"/>
  <c r="I54" i="4"/>
  <c r="J54" i="4" s="1"/>
  <c r="K54" i="4" s="1"/>
  <c r="F54" i="4"/>
  <c r="G54" i="4" s="1"/>
  <c r="H54" i="4" s="1"/>
  <c r="C54" i="4"/>
  <c r="D54" i="4" s="1"/>
  <c r="E54" i="4" s="1"/>
  <c r="L53" i="4"/>
  <c r="M53" i="4" s="1"/>
  <c r="N53" i="4" s="1"/>
  <c r="I53" i="4"/>
  <c r="J53" i="4" s="1"/>
  <c r="K53" i="4" s="1"/>
  <c r="F53" i="4"/>
  <c r="G53" i="4" s="1"/>
  <c r="H53" i="4" s="1"/>
  <c r="C53" i="4"/>
  <c r="D53" i="4" s="1"/>
  <c r="E53" i="4" s="1"/>
  <c r="M52" i="4"/>
  <c r="N52" i="4" s="1"/>
  <c r="L52" i="4"/>
  <c r="I52" i="4"/>
  <c r="J52" i="4" s="1"/>
  <c r="K52" i="4" s="1"/>
  <c r="F52" i="4"/>
  <c r="G52" i="4" s="1"/>
  <c r="H52" i="4" s="1"/>
  <c r="C52" i="4"/>
  <c r="D52" i="4" s="1"/>
  <c r="E52" i="4" s="1"/>
  <c r="M51" i="4"/>
  <c r="N51" i="4" s="1"/>
  <c r="L51" i="4"/>
  <c r="I51" i="4"/>
  <c r="J51" i="4" s="1"/>
  <c r="K51" i="4" s="1"/>
  <c r="F51" i="4"/>
  <c r="G51" i="4" s="1"/>
  <c r="H51" i="4" s="1"/>
  <c r="C51" i="4"/>
  <c r="D51" i="4" s="1"/>
  <c r="E51" i="4" s="1"/>
  <c r="M50" i="4"/>
  <c r="N50" i="4" s="1"/>
  <c r="L50" i="4"/>
  <c r="I50" i="4"/>
  <c r="J50" i="4" s="1"/>
  <c r="K50" i="4" s="1"/>
  <c r="F50" i="4"/>
  <c r="G50" i="4" s="1"/>
  <c r="H50" i="4" s="1"/>
  <c r="C50" i="4"/>
  <c r="D50" i="4" s="1"/>
  <c r="E50" i="4" s="1"/>
  <c r="M49" i="4"/>
  <c r="N49" i="4" s="1"/>
  <c r="L49" i="4"/>
  <c r="I49" i="4"/>
  <c r="J49" i="4" s="1"/>
  <c r="K49" i="4" s="1"/>
  <c r="F49" i="4"/>
  <c r="G49" i="4" s="1"/>
  <c r="H49" i="4" s="1"/>
  <c r="C49" i="4"/>
  <c r="D49" i="4" s="1"/>
  <c r="E49" i="4" s="1"/>
  <c r="M48" i="4"/>
  <c r="N48" i="4" s="1"/>
  <c r="L48" i="4"/>
  <c r="I48" i="4"/>
  <c r="J48" i="4" s="1"/>
  <c r="K48" i="4" s="1"/>
  <c r="F48" i="4"/>
  <c r="G48" i="4" s="1"/>
  <c r="H48" i="4" s="1"/>
  <c r="C48" i="4"/>
  <c r="D48" i="4" s="1"/>
  <c r="E48" i="4" s="1"/>
  <c r="M47" i="4"/>
  <c r="N47" i="4" s="1"/>
  <c r="L47" i="4"/>
  <c r="I47" i="4"/>
  <c r="J47" i="4" s="1"/>
  <c r="K47" i="4" s="1"/>
  <c r="F47" i="4"/>
  <c r="G47" i="4" s="1"/>
  <c r="H47" i="4" s="1"/>
  <c r="C47" i="4"/>
  <c r="D47" i="4" s="1"/>
  <c r="E47" i="4" s="1"/>
  <c r="M46" i="4"/>
  <c r="N46" i="4" s="1"/>
  <c r="L46" i="4"/>
  <c r="I46" i="4"/>
  <c r="J46" i="4" s="1"/>
  <c r="K46" i="4" s="1"/>
  <c r="F46" i="4"/>
  <c r="G46" i="4" s="1"/>
  <c r="H46" i="4" s="1"/>
  <c r="C46" i="4"/>
  <c r="D46" i="4" s="1"/>
  <c r="E46" i="4" s="1"/>
  <c r="M45" i="4"/>
  <c r="N45" i="4" s="1"/>
  <c r="L45" i="4"/>
  <c r="I45" i="4"/>
  <c r="J45" i="4" s="1"/>
  <c r="K45" i="4" s="1"/>
  <c r="F45" i="4"/>
  <c r="G45" i="4" s="1"/>
  <c r="H45" i="4" s="1"/>
  <c r="C45" i="4"/>
  <c r="D45" i="4" s="1"/>
  <c r="E45" i="4" s="1"/>
  <c r="M44" i="4"/>
  <c r="N44" i="4" s="1"/>
  <c r="L44" i="4"/>
  <c r="I44" i="4"/>
  <c r="J44" i="4" s="1"/>
  <c r="K44" i="4" s="1"/>
  <c r="F44" i="4"/>
  <c r="G44" i="4" s="1"/>
  <c r="H44" i="4" s="1"/>
  <c r="C44" i="4"/>
  <c r="D44" i="4" s="1"/>
  <c r="E44" i="4" s="1"/>
  <c r="M43" i="4"/>
  <c r="N43" i="4" s="1"/>
  <c r="L43" i="4"/>
  <c r="I43" i="4"/>
  <c r="J43" i="4" s="1"/>
  <c r="K43" i="4" s="1"/>
  <c r="F43" i="4"/>
  <c r="G43" i="4" s="1"/>
  <c r="H43" i="4" s="1"/>
  <c r="C43" i="4"/>
  <c r="D43" i="4" s="1"/>
  <c r="E43" i="4" s="1"/>
  <c r="M42" i="4"/>
  <c r="N42" i="4" s="1"/>
  <c r="L42" i="4"/>
  <c r="I42" i="4"/>
  <c r="J42" i="4" s="1"/>
  <c r="K42" i="4" s="1"/>
  <c r="F42" i="4"/>
  <c r="G42" i="4" s="1"/>
  <c r="H42" i="4" s="1"/>
  <c r="C42" i="4"/>
  <c r="D42" i="4" s="1"/>
  <c r="E42" i="4" s="1"/>
  <c r="M41" i="4"/>
  <c r="N41" i="4" s="1"/>
  <c r="L41" i="4"/>
  <c r="K41" i="4"/>
  <c r="I41" i="4"/>
  <c r="J41" i="4" s="1"/>
  <c r="G41" i="4"/>
  <c r="H41" i="4" s="1"/>
  <c r="F41" i="4"/>
  <c r="E41" i="4"/>
  <c r="C41" i="4"/>
  <c r="D41" i="4" s="1"/>
  <c r="M40" i="4"/>
  <c r="N40" i="4" s="1"/>
  <c r="L40" i="4"/>
  <c r="K40" i="4"/>
  <c r="I40" i="4"/>
  <c r="J40" i="4" s="1"/>
  <c r="G40" i="4"/>
  <c r="H40" i="4" s="1"/>
  <c r="F40" i="4"/>
  <c r="E40" i="4"/>
  <c r="C40" i="4"/>
  <c r="D40" i="4" s="1"/>
  <c r="M39" i="4"/>
  <c r="N39" i="4" s="1"/>
  <c r="L39" i="4"/>
  <c r="K39" i="4"/>
  <c r="I39" i="4"/>
  <c r="J39" i="4" s="1"/>
  <c r="G39" i="4"/>
  <c r="H39" i="4" s="1"/>
  <c r="F39" i="4"/>
  <c r="E39" i="4"/>
  <c r="C39" i="4"/>
  <c r="D39" i="4" s="1"/>
  <c r="M38" i="4"/>
  <c r="N38" i="4" s="1"/>
  <c r="L38" i="4"/>
  <c r="K38" i="4"/>
  <c r="I38" i="4"/>
  <c r="J38" i="4" s="1"/>
  <c r="G38" i="4"/>
  <c r="H38" i="4" s="1"/>
  <c r="F38" i="4"/>
  <c r="E38" i="4"/>
  <c r="C38" i="4"/>
  <c r="D38" i="4" s="1"/>
  <c r="M29" i="4"/>
  <c r="N29" i="4" s="1"/>
  <c r="L29" i="4"/>
  <c r="I29" i="4"/>
  <c r="J29" i="4" s="1"/>
  <c r="K29" i="4" s="1"/>
  <c r="G29" i="4"/>
  <c r="H29" i="4" s="1"/>
  <c r="F29" i="4"/>
  <c r="C29" i="4"/>
  <c r="D29" i="4" s="1"/>
  <c r="E29" i="4" s="1"/>
  <c r="M28" i="4"/>
  <c r="N28" i="4" s="1"/>
  <c r="L28" i="4"/>
  <c r="I28" i="4"/>
  <c r="J28" i="4" s="1"/>
  <c r="K28" i="4" s="1"/>
  <c r="G28" i="4"/>
  <c r="H28" i="4" s="1"/>
  <c r="F28" i="4"/>
  <c r="C28" i="4"/>
  <c r="D28" i="4" s="1"/>
  <c r="E28" i="4" s="1"/>
  <c r="M27" i="4"/>
  <c r="N27" i="4" s="1"/>
  <c r="L27" i="4"/>
  <c r="I27" i="4"/>
  <c r="J27" i="4" s="1"/>
  <c r="K27" i="4" s="1"/>
  <c r="G27" i="4"/>
  <c r="H27" i="4" s="1"/>
  <c r="F27" i="4"/>
  <c r="C27" i="4"/>
  <c r="D27" i="4" s="1"/>
  <c r="E27" i="4" s="1"/>
  <c r="M26" i="4"/>
  <c r="N26" i="4" s="1"/>
  <c r="L26" i="4"/>
  <c r="I26" i="4"/>
  <c r="J26" i="4" s="1"/>
  <c r="K26" i="4" s="1"/>
  <c r="G26" i="4"/>
  <c r="H26" i="4" s="1"/>
  <c r="F26" i="4"/>
  <c r="C26" i="4"/>
  <c r="D26" i="4" s="1"/>
  <c r="E26" i="4" s="1"/>
  <c r="M25" i="4"/>
  <c r="N25" i="4" s="1"/>
  <c r="L25" i="4"/>
  <c r="I25" i="4"/>
  <c r="J25" i="4" s="1"/>
  <c r="K25" i="4" s="1"/>
  <c r="G25" i="4"/>
  <c r="H25" i="4" s="1"/>
  <c r="F25" i="4"/>
  <c r="C25" i="4"/>
  <c r="D25" i="4" s="1"/>
  <c r="E25" i="4" s="1"/>
  <c r="M24" i="4"/>
  <c r="N24" i="4" s="1"/>
  <c r="L24" i="4"/>
  <c r="I24" i="4"/>
  <c r="J24" i="4" s="1"/>
  <c r="K24" i="4" s="1"/>
  <c r="G24" i="4"/>
  <c r="H24" i="4" s="1"/>
  <c r="F24" i="4"/>
  <c r="C24" i="4"/>
  <c r="D24" i="4" s="1"/>
  <c r="E24" i="4" s="1"/>
  <c r="M23" i="4"/>
  <c r="N23" i="4" s="1"/>
  <c r="L23" i="4"/>
  <c r="I23" i="4"/>
  <c r="J23" i="4" s="1"/>
  <c r="K23" i="4" s="1"/>
  <c r="G23" i="4"/>
  <c r="H23" i="4" s="1"/>
  <c r="F23" i="4"/>
  <c r="C23" i="4"/>
  <c r="D23" i="4" s="1"/>
  <c r="E23" i="4" s="1"/>
  <c r="M22" i="4"/>
  <c r="N22" i="4" s="1"/>
  <c r="L22" i="4"/>
  <c r="I22" i="4"/>
  <c r="J22" i="4" s="1"/>
  <c r="K22" i="4" s="1"/>
  <c r="G22" i="4"/>
  <c r="H22" i="4" s="1"/>
  <c r="F22" i="4"/>
  <c r="C22" i="4"/>
  <c r="D22" i="4" s="1"/>
  <c r="E22" i="4" s="1"/>
  <c r="M21" i="4"/>
  <c r="N21" i="4" s="1"/>
  <c r="L21" i="4"/>
  <c r="I21" i="4"/>
  <c r="J21" i="4" s="1"/>
  <c r="K21" i="4" s="1"/>
  <c r="G21" i="4"/>
  <c r="H21" i="4" s="1"/>
  <c r="F21" i="4"/>
  <c r="C21" i="4"/>
  <c r="D21" i="4" s="1"/>
  <c r="E21" i="4" s="1"/>
  <c r="M20" i="4"/>
  <c r="N20" i="4" s="1"/>
  <c r="L20" i="4"/>
  <c r="I20" i="4"/>
  <c r="J20" i="4" s="1"/>
  <c r="K20" i="4" s="1"/>
  <c r="G20" i="4"/>
  <c r="H20" i="4" s="1"/>
  <c r="F20" i="4"/>
  <c r="C20" i="4"/>
  <c r="D20" i="4" s="1"/>
  <c r="E20" i="4" s="1"/>
  <c r="M19" i="4"/>
  <c r="N19" i="4" s="1"/>
  <c r="L19" i="4"/>
  <c r="I19" i="4"/>
  <c r="J19" i="4" s="1"/>
  <c r="K19" i="4" s="1"/>
  <c r="G19" i="4"/>
  <c r="H19" i="4" s="1"/>
  <c r="F19" i="4"/>
  <c r="C19" i="4"/>
  <c r="D19" i="4" s="1"/>
  <c r="E19" i="4" s="1"/>
  <c r="M18" i="4"/>
  <c r="N18" i="4" s="1"/>
  <c r="L18" i="4"/>
  <c r="I18" i="4"/>
  <c r="J18" i="4" s="1"/>
  <c r="K18" i="4" s="1"/>
  <c r="G18" i="4"/>
  <c r="H18" i="4" s="1"/>
  <c r="F18" i="4"/>
  <c r="C18" i="4"/>
  <c r="D18" i="4" s="1"/>
  <c r="E18" i="4" s="1"/>
  <c r="M17" i="4"/>
  <c r="N17" i="4" s="1"/>
  <c r="L17" i="4"/>
  <c r="I17" i="4"/>
  <c r="J17" i="4" s="1"/>
  <c r="K17" i="4" s="1"/>
  <c r="G17" i="4"/>
  <c r="H17" i="4" s="1"/>
  <c r="F17" i="4"/>
  <c r="C17" i="4"/>
  <c r="D17" i="4" s="1"/>
  <c r="E17" i="4" s="1"/>
  <c r="M16" i="4"/>
  <c r="N16" i="4" s="1"/>
  <c r="L16" i="4"/>
  <c r="I16" i="4"/>
  <c r="J16" i="4" s="1"/>
  <c r="K16" i="4" s="1"/>
  <c r="G16" i="4"/>
  <c r="H16" i="4" s="1"/>
  <c r="F16" i="4"/>
  <c r="C16" i="4"/>
  <c r="D16" i="4" s="1"/>
  <c r="E16" i="4" s="1"/>
  <c r="M15" i="4"/>
  <c r="N15" i="4" s="1"/>
  <c r="L15" i="4"/>
  <c r="I15" i="4"/>
  <c r="J15" i="4" s="1"/>
  <c r="K15" i="4" s="1"/>
  <c r="G15" i="4"/>
  <c r="H15" i="4" s="1"/>
  <c r="F15" i="4"/>
  <c r="C15" i="4"/>
  <c r="D15" i="4" s="1"/>
  <c r="E15" i="4" s="1"/>
  <c r="M14" i="4"/>
  <c r="N14" i="4" s="1"/>
  <c r="L14" i="4"/>
  <c r="K14" i="4"/>
  <c r="I14" i="4"/>
  <c r="J14" i="4" s="1"/>
  <c r="G14" i="4"/>
  <c r="H14" i="4" s="1"/>
  <c r="F14" i="4"/>
  <c r="E14" i="4"/>
  <c r="C14" i="4"/>
  <c r="D14" i="4" s="1"/>
  <c r="M13" i="4"/>
  <c r="N13" i="4" s="1"/>
  <c r="L13" i="4"/>
  <c r="K13" i="4"/>
  <c r="I13" i="4"/>
  <c r="J13" i="4" s="1"/>
  <c r="G13" i="4"/>
  <c r="H13" i="4" s="1"/>
  <c r="F13" i="4"/>
  <c r="E13" i="4"/>
  <c r="C13" i="4"/>
  <c r="D13" i="4" s="1"/>
  <c r="M12" i="4"/>
  <c r="N12" i="4" s="1"/>
  <c r="L12" i="4"/>
  <c r="K12" i="4"/>
  <c r="I12" i="4"/>
  <c r="J12" i="4" s="1"/>
  <c r="G12" i="4"/>
  <c r="H12" i="4" s="1"/>
  <c r="F12" i="4"/>
  <c r="E12" i="4"/>
  <c r="C12" i="4"/>
  <c r="D12" i="4" s="1"/>
  <c r="M11" i="4"/>
  <c r="N11" i="4" s="1"/>
  <c r="L11" i="4"/>
  <c r="K11" i="4"/>
  <c r="I11" i="4"/>
  <c r="J11" i="4" s="1"/>
  <c r="G11" i="4"/>
  <c r="H11" i="4" s="1"/>
  <c r="F11" i="4"/>
  <c r="E11" i="4"/>
  <c r="C11" i="4"/>
  <c r="D11" i="4" s="1"/>
  <c r="M10" i="4"/>
  <c r="N10" i="4" s="1"/>
  <c r="L10" i="4"/>
  <c r="K10" i="4"/>
  <c r="I10" i="4"/>
  <c r="J10" i="4" s="1"/>
  <c r="G10" i="4"/>
  <c r="H10" i="4" s="1"/>
  <c r="F10" i="4"/>
  <c r="E10" i="4"/>
  <c r="C10" i="4"/>
  <c r="D10" i="4" s="1"/>
  <c r="M9" i="4"/>
  <c r="N9" i="4" s="1"/>
  <c r="L9" i="4"/>
  <c r="K9" i="4"/>
  <c r="I9" i="4"/>
  <c r="J9" i="4" s="1"/>
  <c r="G9" i="4"/>
  <c r="H9" i="4" s="1"/>
  <c r="F9" i="4"/>
  <c r="E9" i="4"/>
  <c r="C9" i="4"/>
  <c r="D9" i="4" s="1"/>
  <c r="L64" i="1" l="1"/>
  <c r="M64" i="1" s="1"/>
  <c r="N64" i="1" s="1"/>
  <c r="L63" i="1"/>
  <c r="M63" i="1" s="1"/>
  <c r="N63" i="1" s="1"/>
  <c r="L62" i="1"/>
  <c r="M62" i="1" s="1"/>
  <c r="N62" i="1" s="1"/>
  <c r="L61" i="1"/>
  <c r="M61" i="1" s="1"/>
  <c r="N61" i="1" s="1"/>
  <c r="L60" i="1"/>
  <c r="M60" i="1" s="1"/>
  <c r="N60" i="1" s="1"/>
  <c r="L59" i="1"/>
  <c r="M59" i="1" s="1"/>
  <c r="N59" i="1" s="1"/>
  <c r="L58" i="1"/>
  <c r="M58" i="1" s="1"/>
  <c r="N58" i="1" s="1"/>
  <c r="L57" i="1"/>
  <c r="M57" i="1" s="1"/>
  <c r="N57" i="1" s="1"/>
  <c r="L56" i="1"/>
  <c r="M56" i="1" s="1"/>
  <c r="N56" i="1" s="1"/>
  <c r="L55" i="1"/>
  <c r="M55" i="1" s="1"/>
  <c r="N55" i="1" s="1"/>
  <c r="L54" i="1"/>
  <c r="M54" i="1" s="1"/>
  <c r="N54" i="1" s="1"/>
  <c r="L53" i="1"/>
  <c r="M53" i="1" s="1"/>
  <c r="N53" i="1" s="1"/>
  <c r="L52" i="1"/>
  <c r="M52" i="1" s="1"/>
  <c r="N52" i="1" s="1"/>
  <c r="L51" i="1"/>
  <c r="M51" i="1" s="1"/>
  <c r="N51" i="1" s="1"/>
  <c r="L50" i="1"/>
  <c r="M50" i="1" s="1"/>
  <c r="N50" i="1" s="1"/>
  <c r="L49" i="1"/>
  <c r="M49" i="1" s="1"/>
  <c r="N49" i="1" s="1"/>
  <c r="L48" i="1"/>
  <c r="M48" i="1" s="1"/>
  <c r="N48" i="1" s="1"/>
  <c r="L47" i="1"/>
  <c r="M47" i="1" s="1"/>
  <c r="N47" i="1" s="1"/>
  <c r="L46" i="1"/>
  <c r="M46" i="1" s="1"/>
  <c r="N46" i="1" s="1"/>
  <c r="L45" i="1"/>
  <c r="M45" i="1" s="1"/>
  <c r="N45" i="1" s="1"/>
  <c r="L44" i="1"/>
  <c r="M44" i="1" s="1"/>
  <c r="N44" i="1" s="1"/>
  <c r="L29" i="1" l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I64" i="1" l="1"/>
  <c r="J64" i="1" s="1"/>
  <c r="K64" i="1" s="1"/>
  <c r="I63" i="1"/>
  <c r="J63" i="1" s="1"/>
  <c r="K63" i="1" s="1"/>
  <c r="I62" i="1"/>
  <c r="J62" i="1" s="1"/>
  <c r="K62" i="1" s="1"/>
  <c r="I61" i="1"/>
  <c r="J61" i="1" s="1"/>
  <c r="K61" i="1" s="1"/>
  <c r="I60" i="1"/>
  <c r="J60" i="1" s="1"/>
  <c r="K60" i="1" s="1"/>
  <c r="I59" i="1"/>
  <c r="J59" i="1" s="1"/>
  <c r="K59" i="1" s="1"/>
  <c r="I58" i="1"/>
  <c r="J58" i="1" s="1"/>
  <c r="K58" i="1" s="1"/>
  <c r="I57" i="1"/>
  <c r="J57" i="1" s="1"/>
  <c r="K57" i="1" s="1"/>
  <c r="I56" i="1"/>
  <c r="J56" i="1" s="1"/>
  <c r="K56" i="1" s="1"/>
  <c r="I55" i="1"/>
  <c r="J55" i="1" s="1"/>
  <c r="K55" i="1" s="1"/>
  <c r="I54" i="1"/>
  <c r="J54" i="1" s="1"/>
  <c r="K54" i="1" s="1"/>
  <c r="I53" i="1"/>
  <c r="J53" i="1" s="1"/>
  <c r="K53" i="1" s="1"/>
  <c r="I52" i="1"/>
  <c r="J52" i="1" s="1"/>
  <c r="K52" i="1" s="1"/>
  <c r="I51" i="1"/>
  <c r="J51" i="1" s="1"/>
  <c r="K51" i="1" s="1"/>
  <c r="I50" i="1"/>
  <c r="J50" i="1" s="1"/>
  <c r="K50" i="1" s="1"/>
  <c r="I49" i="1"/>
  <c r="J49" i="1" s="1"/>
  <c r="K49" i="1" s="1"/>
  <c r="I48" i="1"/>
  <c r="J48" i="1" s="1"/>
  <c r="K48" i="1" s="1"/>
  <c r="I47" i="1"/>
  <c r="J47" i="1" s="1"/>
  <c r="K47" i="1" s="1"/>
  <c r="I46" i="1"/>
  <c r="J46" i="1" s="1"/>
  <c r="K46" i="1" s="1"/>
  <c r="I45" i="1"/>
  <c r="J45" i="1" s="1"/>
  <c r="K45" i="1" s="1"/>
  <c r="I44" i="1"/>
  <c r="J44" i="1" s="1"/>
  <c r="K44" i="1" s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C44" i="1"/>
  <c r="D44" i="1" s="1"/>
  <c r="E44" i="1" s="1"/>
  <c r="C45" i="1"/>
  <c r="D45" i="1" s="1"/>
  <c r="E45" i="1" s="1"/>
  <c r="C46" i="1"/>
  <c r="D46" i="1" s="1"/>
  <c r="E46" i="1" s="1"/>
  <c r="C47" i="1"/>
  <c r="D47" i="1" s="1"/>
  <c r="E47" i="1" s="1"/>
  <c r="C48" i="1"/>
  <c r="D48" i="1" s="1"/>
  <c r="E48" i="1" s="1"/>
  <c r="C49" i="1"/>
  <c r="D49" i="1" s="1"/>
  <c r="E49" i="1" s="1"/>
  <c r="C50" i="1"/>
  <c r="D50" i="1" s="1"/>
  <c r="E50" i="1" s="1"/>
  <c r="C51" i="1"/>
  <c r="D51" i="1" s="1"/>
  <c r="E51" i="1" s="1"/>
  <c r="C52" i="1"/>
  <c r="D52" i="1" s="1"/>
  <c r="E52" i="1" s="1"/>
  <c r="C53" i="1"/>
  <c r="D53" i="1" s="1"/>
  <c r="E53" i="1" s="1"/>
  <c r="C54" i="1"/>
  <c r="D54" i="1" s="1"/>
  <c r="E54" i="1" s="1"/>
  <c r="C55" i="1"/>
  <c r="D55" i="1" s="1"/>
  <c r="E55" i="1" s="1"/>
  <c r="C56" i="1"/>
  <c r="D56" i="1" s="1"/>
  <c r="E56" i="1" s="1"/>
  <c r="C57" i="1"/>
  <c r="D57" i="1" s="1"/>
  <c r="E57" i="1" s="1"/>
  <c r="C58" i="1"/>
  <c r="D58" i="1" s="1"/>
  <c r="E58" i="1" s="1"/>
  <c r="C59" i="1"/>
  <c r="D59" i="1" s="1"/>
  <c r="E59" i="1" s="1"/>
  <c r="C60" i="1"/>
  <c r="D60" i="1" s="1"/>
  <c r="E60" i="1" s="1"/>
  <c r="C61" i="1"/>
  <c r="D61" i="1" s="1"/>
  <c r="E61" i="1" s="1"/>
  <c r="C62" i="1"/>
  <c r="D62" i="1" s="1"/>
  <c r="E62" i="1" s="1"/>
  <c r="C63" i="1"/>
  <c r="D63" i="1" s="1"/>
  <c r="E63" i="1" s="1"/>
  <c r="C64" i="1"/>
  <c r="D64" i="1" s="1"/>
  <c r="E64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K9" i="1" s="1"/>
  <c r="F29" i="1"/>
  <c r="G29" i="1" s="1"/>
  <c r="H29" i="1" s="1"/>
  <c r="F28" i="1"/>
  <c r="G28" i="1" s="1"/>
  <c r="H28" i="1" s="1"/>
  <c r="F27" i="1"/>
  <c r="G27" i="1" s="1"/>
  <c r="H27" i="1" s="1"/>
  <c r="F26" i="1"/>
  <c r="G26" i="1" s="1"/>
  <c r="H26" i="1" s="1"/>
  <c r="F25" i="1"/>
  <c r="G25" i="1" s="1"/>
  <c r="H25" i="1" s="1"/>
  <c r="F24" i="1"/>
  <c r="G24" i="1" s="1"/>
  <c r="H24" i="1" s="1"/>
  <c r="F23" i="1"/>
  <c r="G23" i="1" s="1"/>
  <c r="F22" i="1"/>
  <c r="G22" i="1" s="1"/>
  <c r="H22" i="1" s="1"/>
  <c r="F21" i="1"/>
  <c r="G21" i="1" s="1"/>
  <c r="H21" i="1" s="1"/>
  <c r="F20" i="1"/>
  <c r="G20" i="1" s="1"/>
  <c r="H20" i="1" s="1"/>
  <c r="F19" i="1"/>
  <c r="G19" i="1" s="1"/>
  <c r="H19" i="1" s="1"/>
  <c r="F18" i="1"/>
  <c r="G18" i="1" s="1"/>
  <c r="H18" i="1" s="1"/>
  <c r="F17" i="1"/>
  <c r="G17" i="1" s="1"/>
  <c r="F16" i="1"/>
  <c r="G16" i="1" s="1"/>
  <c r="H16" i="1" s="1"/>
  <c r="F15" i="1"/>
  <c r="G15" i="1" s="1"/>
  <c r="H15" i="1" s="1"/>
  <c r="F14" i="1"/>
  <c r="G14" i="1" s="1"/>
  <c r="H14" i="1" s="1"/>
  <c r="F13" i="1"/>
  <c r="G13" i="1" s="1"/>
  <c r="H13" i="1" s="1"/>
  <c r="F12" i="1"/>
  <c r="G12" i="1" s="1"/>
  <c r="H12" i="1" s="1"/>
  <c r="F11" i="1"/>
  <c r="G11" i="1" s="1"/>
  <c r="H11" i="1" s="1"/>
  <c r="F10" i="1"/>
  <c r="G10" i="1" s="1"/>
  <c r="H10" i="1" s="1"/>
  <c r="F9" i="1"/>
  <c r="G9" i="1" s="1"/>
  <c r="H9" i="1" s="1"/>
  <c r="C10" i="1"/>
  <c r="D10" i="1" s="1"/>
  <c r="E10" i="1" s="1"/>
  <c r="C11" i="1"/>
  <c r="D11" i="1" s="1"/>
  <c r="E11" i="1" s="1"/>
  <c r="C12" i="1"/>
  <c r="D12" i="1" s="1"/>
  <c r="E12" i="1" s="1"/>
  <c r="C13" i="1"/>
  <c r="D13" i="1" s="1"/>
  <c r="E13" i="1" s="1"/>
  <c r="C14" i="1"/>
  <c r="D14" i="1" s="1"/>
  <c r="E14" i="1" s="1"/>
  <c r="C15" i="1"/>
  <c r="D15" i="1" s="1"/>
  <c r="E15" i="1" s="1"/>
  <c r="C16" i="1"/>
  <c r="D16" i="1" s="1"/>
  <c r="E16" i="1" s="1"/>
  <c r="C17" i="1"/>
  <c r="D17" i="1" s="1"/>
  <c r="E17" i="1" s="1"/>
  <c r="C18" i="1"/>
  <c r="D18" i="1" s="1"/>
  <c r="E18" i="1" s="1"/>
  <c r="C19" i="1"/>
  <c r="D19" i="1" s="1"/>
  <c r="E19" i="1" s="1"/>
  <c r="C20" i="1"/>
  <c r="D20" i="1" s="1"/>
  <c r="E20" i="1" s="1"/>
  <c r="C21" i="1"/>
  <c r="D21" i="1" s="1"/>
  <c r="E21" i="1" s="1"/>
  <c r="C22" i="1"/>
  <c r="D22" i="1" s="1"/>
  <c r="E22" i="1" s="1"/>
  <c r="C23" i="1"/>
  <c r="D23" i="1" s="1"/>
  <c r="E23" i="1" s="1"/>
  <c r="C24" i="1"/>
  <c r="D24" i="1" s="1"/>
  <c r="E24" i="1" s="1"/>
  <c r="C25" i="1"/>
  <c r="D25" i="1" s="1"/>
  <c r="E25" i="1" s="1"/>
  <c r="C26" i="1"/>
  <c r="D26" i="1" s="1"/>
  <c r="E26" i="1" s="1"/>
  <c r="C27" i="1"/>
  <c r="D27" i="1" s="1"/>
  <c r="E27" i="1" s="1"/>
  <c r="C28" i="1"/>
  <c r="D28" i="1" s="1"/>
  <c r="E28" i="1" s="1"/>
  <c r="C29" i="1"/>
  <c r="D29" i="1" s="1"/>
  <c r="E29" i="1" s="1"/>
  <c r="C9" i="1"/>
  <c r="D9" i="1" s="1"/>
  <c r="G47" i="1" l="1"/>
  <c r="H47" i="1" s="1"/>
  <c r="B47" i="1"/>
  <c r="G55" i="1"/>
  <c r="H55" i="1" s="1"/>
  <c r="B55" i="1"/>
  <c r="G63" i="1"/>
  <c r="H63" i="1" s="1"/>
  <c r="B63" i="1"/>
  <c r="G54" i="1"/>
  <c r="H54" i="1" s="1"/>
  <c r="B54" i="1"/>
  <c r="G48" i="1"/>
  <c r="H48" i="1" s="1"/>
  <c r="B48" i="1"/>
  <c r="G56" i="1"/>
  <c r="H56" i="1" s="1"/>
  <c r="B56" i="1"/>
  <c r="G64" i="1"/>
  <c r="H64" i="1" s="1"/>
  <c r="B64" i="1"/>
  <c r="G62" i="1"/>
  <c r="H62" i="1" s="1"/>
  <c r="B62" i="1"/>
  <c r="G49" i="1"/>
  <c r="H49" i="1" s="1"/>
  <c r="B49" i="1"/>
  <c r="G57" i="1"/>
  <c r="H57" i="1" s="1"/>
  <c r="B57" i="1"/>
  <c r="G50" i="1"/>
  <c r="H50" i="1" s="1"/>
  <c r="B50" i="1"/>
  <c r="G58" i="1"/>
  <c r="H58" i="1" s="1"/>
  <c r="B58" i="1"/>
  <c r="G51" i="1"/>
  <c r="H51" i="1" s="1"/>
  <c r="B51" i="1"/>
  <c r="G59" i="1"/>
  <c r="H59" i="1" s="1"/>
  <c r="B59" i="1"/>
  <c r="G44" i="1"/>
  <c r="H44" i="1" s="1"/>
  <c r="B44" i="1"/>
  <c r="G52" i="1"/>
  <c r="H52" i="1" s="1"/>
  <c r="B52" i="1"/>
  <c r="G60" i="1"/>
  <c r="H60" i="1" s="1"/>
  <c r="B60" i="1"/>
  <c r="G46" i="1"/>
  <c r="H46" i="1" s="1"/>
  <c r="B46" i="1"/>
  <c r="G45" i="1"/>
  <c r="H45" i="1" s="1"/>
  <c r="B45" i="1"/>
  <c r="G53" i="1"/>
  <c r="H53" i="1" s="1"/>
  <c r="B53" i="1"/>
  <c r="G61" i="1"/>
  <c r="H61" i="1" s="1"/>
  <c r="B61" i="1"/>
</calcChain>
</file>

<file path=xl/sharedStrings.xml><?xml version="1.0" encoding="utf-8"?>
<sst xmlns="http://schemas.openxmlformats.org/spreadsheetml/2006/main" count="118" uniqueCount="17">
  <si>
    <t>Voltage</t>
  </si>
  <si>
    <t>IRLR7843PbF</t>
  </si>
  <si>
    <t>R_DS(on)</t>
  </si>
  <si>
    <t>IRF1404</t>
  </si>
  <si>
    <t>YMP200N08Q</t>
  </si>
  <si>
    <t>Hotbed</t>
  </si>
  <si>
    <t>Hotend</t>
  </si>
  <si>
    <t>Resistor</t>
  </si>
  <si>
    <t>Mosfets</t>
  </si>
  <si>
    <t>Current</t>
  </si>
  <si>
    <t>Power</t>
  </si>
  <si>
    <t>Powerlost</t>
  </si>
  <si>
    <t>Thermalresistor</t>
  </si>
  <si>
    <t>R_th_JC</t>
  </si>
  <si>
    <t>IRFB7430</t>
  </si>
  <si>
    <t>2,8 ohm for 12V version (50W)</t>
  </si>
  <si>
    <t>12 ohm for 24 V version (50W)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</si>
</sst>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€_-;\-* #,##0.00\ _€_-;_-* &quot;-&quot;??\ _€_-;_-@_-"/>
    <numFmt numFmtId="164" formatCode="0\ &quot;V&quot;"/>
    <numFmt numFmtId="165" formatCode="0.00\ &quot;A&quot;"/>
    <numFmt numFmtId="166" formatCode="0.00\ &quot;W&quot;"/>
    <numFmt numFmtId="167" formatCode="0\ &quot;K/W&quot;"/>
    <numFmt numFmtId="168" formatCode="0\ &quot;W&quot;"/>
    <numFmt numFmtId="169" formatCode="0\ \W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8">
    <xf numFmtId="0" fontId="0" fillId="0" borderId="0" xfId="0"/>
    <xf numFmtId="164" fontId="2" fillId="2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165" fontId="0" fillId="3" borderId="0" xfId="1" applyNumberFormat="1" applyFont="1" applyFill="1"/>
    <xf numFmtId="166" fontId="0" fillId="3" borderId="0" xfId="0" applyNumberFormat="1" applyFill="1"/>
    <xf numFmtId="167" fontId="0" fillId="3" borderId="0" xfId="0" applyNumberFormat="1" applyFill="1"/>
    <xf numFmtId="0" fontId="0" fillId="4" borderId="0" xfId="0" applyFill="1" applyAlignment="1">
      <alignment horizontal="center"/>
    </xf>
    <xf numFmtId="165" fontId="0" fillId="4" borderId="0" xfId="1" applyNumberFormat="1" applyFont="1" applyFill="1"/>
    <xf numFmtId="166" fontId="0" fillId="4" borderId="0" xfId="0" applyNumberFormat="1" applyFill="1"/>
    <xf numFmtId="167" fontId="0" fillId="4" borderId="0" xfId="0" applyNumberFormat="1" applyFill="1"/>
    <xf numFmtId="0" fontId="0" fillId="5" borderId="0" xfId="0" applyFill="1" applyAlignment="1">
      <alignment horizontal="center"/>
    </xf>
    <xf numFmtId="165" fontId="0" fillId="5" borderId="0" xfId="1" applyNumberFormat="1" applyFont="1" applyFill="1"/>
    <xf numFmtId="166" fontId="0" fillId="5" borderId="0" xfId="0" applyNumberFormat="1" applyFill="1"/>
    <xf numFmtId="167" fontId="0" fillId="5" borderId="0" xfId="0" applyNumberFormat="1" applyFill="1"/>
    <xf numFmtId="164" fontId="4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165" fontId="0" fillId="3" borderId="3" xfId="1" applyNumberFormat="1" applyFont="1" applyFill="1" applyBorder="1"/>
    <xf numFmtId="166" fontId="0" fillId="3" borderId="3" xfId="0" applyNumberFormat="1" applyFill="1" applyBorder="1"/>
    <xf numFmtId="167" fontId="0" fillId="3" borderId="3" xfId="0" applyNumberFormat="1" applyFill="1" applyBorder="1"/>
    <xf numFmtId="165" fontId="0" fillId="5" borderId="3" xfId="1" applyNumberFormat="1" applyFont="1" applyFill="1" applyBorder="1"/>
    <xf numFmtId="166" fontId="0" fillId="5" borderId="3" xfId="0" applyNumberFormat="1" applyFill="1" applyBorder="1"/>
    <xf numFmtId="167" fontId="0" fillId="5" borderId="3" xfId="0" applyNumberFormat="1" applyFill="1" applyBorder="1"/>
    <xf numFmtId="165" fontId="0" fillId="4" borderId="3" xfId="1" applyNumberFormat="1" applyFont="1" applyFill="1" applyBorder="1"/>
    <xf numFmtId="166" fontId="0" fillId="4" borderId="3" xfId="0" applyNumberFormat="1" applyFill="1" applyBorder="1"/>
    <xf numFmtId="167" fontId="0" fillId="4" borderId="4" xfId="0" applyNumberFormat="1" applyFill="1" applyBorder="1"/>
    <xf numFmtId="164" fontId="2" fillId="2" borderId="0" xfId="0" applyNumberFormat="1" applyFont="1" applyFill="1" applyBorder="1" applyAlignment="1">
      <alignment horizontal="center"/>
    </xf>
    <xf numFmtId="165" fontId="0" fillId="3" borderId="0" xfId="1" applyNumberFormat="1" applyFont="1" applyFill="1" applyBorder="1"/>
    <xf numFmtId="166" fontId="0" fillId="3" borderId="0" xfId="0" applyNumberFormat="1" applyFill="1" applyBorder="1"/>
    <xf numFmtId="167" fontId="0" fillId="3" borderId="0" xfId="0" applyNumberFormat="1" applyFill="1" applyBorder="1"/>
    <xf numFmtId="165" fontId="0" fillId="5" borderId="0" xfId="1" applyNumberFormat="1" applyFont="1" applyFill="1" applyBorder="1"/>
    <xf numFmtId="166" fontId="0" fillId="5" borderId="0" xfId="0" applyNumberFormat="1" applyFill="1" applyBorder="1"/>
    <xf numFmtId="167" fontId="0" fillId="5" borderId="0" xfId="0" applyNumberFormat="1" applyFill="1" applyBorder="1"/>
    <xf numFmtId="165" fontId="0" fillId="4" borderId="0" xfId="1" applyNumberFormat="1" applyFont="1" applyFill="1" applyBorder="1"/>
    <xf numFmtId="166" fontId="0" fillId="4" borderId="0" xfId="0" applyNumberFormat="1" applyFill="1" applyBorder="1"/>
    <xf numFmtId="167" fontId="0" fillId="4" borderId="0" xfId="0" applyNumberFormat="1" applyFill="1" applyBorder="1"/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8" fontId="4" fillId="2" borderId="0" xfId="0" applyNumberFormat="1" applyFont="1" applyFill="1" applyAlignment="1">
      <alignment horizontal="center"/>
    </xf>
    <xf numFmtId="168" fontId="0" fillId="0" borderId="0" xfId="0" applyNumberFormat="1"/>
    <xf numFmtId="167" fontId="0" fillId="4" borderId="3" xfId="0" applyNumberFormat="1" applyFill="1" applyBorder="1"/>
    <xf numFmtId="169" fontId="2" fillId="2" borderId="0" xfId="0" applyNumberFormat="1" applyFont="1" applyFill="1" applyAlignment="1">
      <alignment horizontal="center"/>
    </xf>
    <xf numFmtId="169" fontId="4" fillId="2" borderId="0" xfId="0" applyNumberFormat="1" applyFont="1" applyFill="1" applyAlignment="1">
      <alignment horizontal="center"/>
    </xf>
    <xf numFmtId="169" fontId="0" fillId="0" borderId="0" xfId="0" applyNumberFormat="1"/>
    <xf numFmtId="169" fontId="2" fillId="2" borderId="2" xfId="0" applyNumberFormat="1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0" fillId="6" borderId="0" xfId="0" applyFill="1" applyAlignment="1">
      <alignment horizontal="center"/>
    </xf>
    <xf numFmtId="0" fontId="3" fillId="0" borderId="0" xfId="0" applyFont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abSelected="1" topLeftCell="A7" zoomScale="85" zoomScaleNormal="85" workbookViewId="0">
      <selection activeCell="C39" sqref="C39:N39"/>
    </sheetView>
  </sheetViews>
  <sheetFormatPr baseColWidth="10" defaultColWidth="9.140625" defaultRowHeight="15" x14ac:dyDescent="0.25"/>
  <cols>
    <col min="1" max="1" width="12.85546875" bestFit="1" customWidth="1"/>
    <col min="2" max="2" width="12.85546875" style="52" customWidth="1"/>
    <col min="3" max="3" width="12" bestFit="1" customWidth="1"/>
    <col min="4" max="4" width="11.5703125" bestFit="1" customWidth="1"/>
    <col min="5" max="5" width="15" bestFit="1" customWidth="1"/>
    <col min="7" max="7" width="12" bestFit="1" customWidth="1"/>
    <col min="8" max="8" width="15" bestFit="1" customWidth="1"/>
    <col min="10" max="10" width="12.7109375" bestFit="1" customWidth="1"/>
    <col min="11" max="11" width="15" bestFit="1" customWidth="1"/>
    <col min="12" max="12" width="7.7109375" bestFit="1" customWidth="1"/>
    <col min="13" max="13" width="11.5703125" customWidth="1"/>
    <col min="14" max="14" width="17.7109375" customWidth="1"/>
    <col min="15" max="15" width="11.7109375" customWidth="1"/>
    <col min="16" max="16" width="8" customWidth="1"/>
    <col min="17" max="17" width="11.140625" customWidth="1"/>
  </cols>
  <sheetData>
    <row r="1" spans="1:14" ht="61.5" x14ac:dyDescent="0.9">
      <c r="A1" s="64" t="s">
        <v>5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4" x14ac:dyDescent="0.25">
      <c r="A2" s="67" t="s">
        <v>7</v>
      </c>
      <c r="B2" s="67"/>
      <c r="C2" s="67"/>
      <c r="D2" s="67"/>
      <c r="E2" s="67"/>
      <c r="F2" s="67"/>
      <c r="G2" s="65">
        <v>1.3</v>
      </c>
      <c r="H2" s="65"/>
      <c r="I2" s="65"/>
      <c r="J2" s="65"/>
      <c r="K2" s="65"/>
    </row>
    <row r="3" spans="1:14" x14ac:dyDescent="0.25">
      <c r="A3" s="67"/>
      <c r="B3" s="67"/>
      <c r="C3" s="67"/>
      <c r="D3" s="67"/>
      <c r="E3" s="67"/>
      <c r="F3" s="67"/>
      <c r="G3" s="65"/>
      <c r="H3" s="65"/>
      <c r="I3" s="65"/>
      <c r="J3" s="65"/>
      <c r="K3" s="65"/>
    </row>
    <row r="4" spans="1:14" ht="28.5" x14ac:dyDescent="0.45">
      <c r="A4" s="1"/>
      <c r="B4" s="50"/>
      <c r="C4" s="57" t="s">
        <v>8</v>
      </c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</row>
    <row r="5" spans="1:14" x14ac:dyDescent="0.25">
      <c r="A5" s="1"/>
      <c r="B5" s="50"/>
      <c r="C5" s="62" t="s">
        <v>1</v>
      </c>
      <c r="D5" s="62"/>
      <c r="E5" s="62"/>
      <c r="F5" s="54" t="s">
        <v>3</v>
      </c>
      <c r="G5" s="54"/>
      <c r="H5" s="54"/>
      <c r="I5" s="63" t="s">
        <v>4</v>
      </c>
      <c r="J5" s="63"/>
      <c r="K5" s="63"/>
      <c r="L5" s="54" t="s">
        <v>14</v>
      </c>
      <c r="M5" s="54"/>
      <c r="N5" s="54"/>
    </row>
    <row r="6" spans="1:14" x14ac:dyDescent="0.25">
      <c r="A6" s="1"/>
      <c r="B6" s="50"/>
      <c r="C6" s="60" t="s">
        <v>2</v>
      </c>
      <c r="D6" s="60"/>
      <c r="E6" s="2" t="s">
        <v>13</v>
      </c>
      <c r="F6" s="55" t="s">
        <v>2</v>
      </c>
      <c r="G6" s="55"/>
      <c r="H6" s="10" t="s">
        <v>13</v>
      </c>
      <c r="I6" s="61" t="s">
        <v>2</v>
      </c>
      <c r="J6" s="61"/>
      <c r="K6" s="6" t="s">
        <v>13</v>
      </c>
      <c r="L6" s="55" t="s">
        <v>2</v>
      </c>
      <c r="M6" s="55"/>
      <c r="N6" s="38" t="s">
        <v>13</v>
      </c>
    </row>
    <row r="7" spans="1:14" x14ac:dyDescent="0.25">
      <c r="A7" s="1"/>
      <c r="B7" s="50"/>
      <c r="C7" s="58">
        <v>3.3E-3</v>
      </c>
      <c r="D7" s="58"/>
      <c r="E7" s="15">
        <v>1.05</v>
      </c>
      <c r="F7" s="56">
        <v>3.5000000000000001E-3</v>
      </c>
      <c r="G7" s="56"/>
      <c r="H7" s="16">
        <v>0.4</v>
      </c>
      <c r="I7" s="59">
        <v>3.0000000000000001E-3</v>
      </c>
      <c r="J7" s="59"/>
      <c r="K7" s="17">
        <v>0.75</v>
      </c>
      <c r="L7" s="56">
        <v>1E-3</v>
      </c>
      <c r="M7" s="56"/>
      <c r="N7" s="39">
        <v>0.4</v>
      </c>
    </row>
    <row r="8" spans="1:14" ht="18.75" x14ac:dyDescent="0.3">
      <c r="A8" s="14" t="s">
        <v>0</v>
      </c>
      <c r="B8" s="51" t="s">
        <v>10</v>
      </c>
      <c r="C8" s="2" t="s">
        <v>9</v>
      </c>
      <c r="D8" s="2" t="s">
        <v>11</v>
      </c>
      <c r="E8" s="2" t="s">
        <v>12</v>
      </c>
      <c r="F8" s="10" t="s">
        <v>9</v>
      </c>
      <c r="G8" s="10" t="s">
        <v>10</v>
      </c>
      <c r="H8" s="10" t="s">
        <v>12</v>
      </c>
      <c r="I8" s="6" t="s">
        <v>9</v>
      </c>
      <c r="J8" s="6" t="s">
        <v>10</v>
      </c>
      <c r="K8" s="6" t="s">
        <v>12</v>
      </c>
      <c r="L8" s="38" t="s">
        <v>9</v>
      </c>
      <c r="M8" s="38" t="s">
        <v>10</v>
      </c>
      <c r="N8" s="38" t="s">
        <v>12</v>
      </c>
    </row>
    <row r="9" spans="1:14" x14ac:dyDescent="0.25">
      <c r="A9" s="1">
        <v>10</v>
      </c>
      <c r="B9" s="50">
        <f>A9*F9</f>
        <v>76.716532412734935</v>
      </c>
      <c r="C9" s="3">
        <f t="shared" ref="C9:C35" si="0">$A9/($G$2+C$7)</f>
        <v>7.6728305071740959</v>
      </c>
      <c r="D9" s="4">
        <f t="shared" ref="D9:D29" si="1">($A9-($G$2*C9))*C9</f>
        <v>0.19427868237301338</v>
      </c>
      <c r="E9" s="5">
        <f>((175-40)/D9)-$E$7</f>
        <v>693.82809136362778</v>
      </c>
      <c r="F9" s="11">
        <f t="shared" ref="F9:F35" si="2">$A9/($G$2+F$7)</f>
        <v>7.6716532412734937</v>
      </c>
      <c r="G9" s="12">
        <f t="shared" ref="G9:G29" si="3">($A9-($G$2*F9))*F9</f>
        <v>0.20598992209020012</v>
      </c>
      <c r="H9" s="13">
        <f>((175-40)/G9)-$H$7</f>
        <v>654.97186785713427</v>
      </c>
      <c r="I9" s="7">
        <f t="shared" ref="I9:I35" si="4">$A9/($G$2+I$7)</f>
        <v>7.6745970836531088</v>
      </c>
      <c r="J9" s="8">
        <f t="shared" ref="J9:J29" si="5">($A9-($G$2*I9))*I9</f>
        <v>0.17669832118924272</v>
      </c>
      <c r="K9" s="9">
        <f>((175-40)/J9)-$K$7</f>
        <v>763.26405000003308</v>
      </c>
      <c r="L9" s="11">
        <f t="shared" ref="L9:L35" si="6">$A9/($G$2+L$7)</f>
        <v>7.6863950807071486</v>
      </c>
      <c r="M9" s="12">
        <f t="shared" ref="M9:M29" si="7">($A9-($G$2*L9))*L9</f>
        <v>5.9080669336720543E-2</v>
      </c>
      <c r="N9" s="13">
        <f>((175-40)/M9)-$N$7</f>
        <v>2284.6113499999424</v>
      </c>
    </row>
    <row r="10" spans="1:14" ht="15.75" thickBot="1" x14ac:dyDescent="0.3">
      <c r="A10" s="1">
        <v>11</v>
      </c>
      <c r="B10" s="50">
        <f t="shared" ref="B10:B35" si="8">A10*F10</f>
        <v>92.827004219409275</v>
      </c>
      <c r="C10" s="3">
        <f t="shared" si="0"/>
        <v>8.4401135578915056</v>
      </c>
      <c r="D10" s="4">
        <f t="shared" si="1"/>
        <v>0.23507720567135068</v>
      </c>
      <c r="E10" s="5">
        <f t="shared" ref="E10:E29" si="9">((175-40)/D10)-$E$7</f>
        <v>573.22941435009466</v>
      </c>
      <c r="F10" s="11">
        <f t="shared" si="2"/>
        <v>8.4388185654008439</v>
      </c>
      <c r="G10" s="12">
        <f t="shared" si="3"/>
        <v>0.24924780572913019</v>
      </c>
      <c r="H10" s="13">
        <f t="shared" ref="H10:H29" si="10">((175-40)/G10)-$H$7</f>
        <v>541.22964285716171</v>
      </c>
      <c r="I10" s="7">
        <f t="shared" si="4"/>
        <v>8.4420567920184197</v>
      </c>
      <c r="J10" s="8">
        <f t="shared" si="5"/>
        <v>0.21380496863898521</v>
      </c>
      <c r="K10" s="9">
        <f>((175-40)/J10)-$K$7</f>
        <v>630.66657024795677</v>
      </c>
      <c r="L10" s="11">
        <f t="shared" si="6"/>
        <v>8.4550345887778633</v>
      </c>
      <c r="M10" s="12">
        <f t="shared" si="7"/>
        <v>7.1487609897428847E-2</v>
      </c>
      <c r="N10" s="13">
        <f t="shared" ref="N10:N35" si="11">((175-40)/M10)-$N$7</f>
        <v>1888.0391322314367</v>
      </c>
    </row>
    <row r="11" spans="1:14" ht="15.75" thickBot="1" x14ac:dyDescent="0.3">
      <c r="A11" s="18">
        <v>12</v>
      </c>
      <c r="B11" s="53">
        <f t="shared" si="8"/>
        <v>110.47180667433832</v>
      </c>
      <c r="C11" s="19">
        <f t="shared" si="0"/>
        <v>9.2073966086089154</v>
      </c>
      <c r="D11" s="20">
        <f t="shared" si="1"/>
        <v>0.27976130261713272</v>
      </c>
      <c r="E11" s="21">
        <f t="shared" si="9"/>
        <v>481.50423011364165</v>
      </c>
      <c r="F11" s="22">
        <f t="shared" si="2"/>
        <v>9.2059838895281931</v>
      </c>
      <c r="G11" s="23">
        <f t="shared" si="3"/>
        <v>0.29662548780987841</v>
      </c>
      <c r="H11" s="24">
        <f t="shared" si="10"/>
        <v>454.71935267858044</v>
      </c>
      <c r="I11" s="25">
        <f t="shared" si="4"/>
        <v>9.2095165003837298</v>
      </c>
      <c r="J11" s="26">
        <f t="shared" si="5"/>
        <v>0.25444558251251276</v>
      </c>
      <c r="K11" s="49">
        <f>((175-40)/J11)-$K$7</f>
        <v>529.81531250001626</v>
      </c>
      <c r="L11" s="22">
        <f t="shared" si="6"/>
        <v>9.223674096848578</v>
      </c>
      <c r="M11" s="23">
        <f t="shared" si="7"/>
        <v>8.5076163844871017E-2</v>
      </c>
      <c r="N11" s="23">
        <f t="shared" si="11"/>
        <v>1586.4134375000822</v>
      </c>
    </row>
    <row r="12" spans="1:14" x14ac:dyDescent="0.25">
      <c r="A12" s="28">
        <v>13</v>
      </c>
      <c r="B12" s="50">
        <f t="shared" si="8"/>
        <v>129.65093977752204</v>
      </c>
      <c r="C12" s="29">
        <f t="shared" si="0"/>
        <v>9.9746796593263252</v>
      </c>
      <c r="D12" s="30">
        <f t="shared" si="1"/>
        <v>0.32833097321039084</v>
      </c>
      <c r="E12" s="31">
        <f t="shared" si="9"/>
        <v>410.12046826250383</v>
      </c>
      <c r="F12" s="32">
        <f t="shared" si="2"/>
        <v>9.9731492136555424</v>
      </c>
      <c r="G12" s="33">
        <f t="shared" si="3"/>
        <v>0.34812296833243117</v>
      </c>
      <c r="H12" s="34">
        <f t="shared" si="10"/>
        <v>387.3940046491997</v>
      </c>
      <c r="I12" s="35">
        <f t="shared" si="4"/>
        <v>9.9769762087490417</v>
      </c>
      <c r="J12" s="36">
        <f t="shared" si="5"/>
        <v>0.2986201628098078</v>
      </c>
      <c r="K12" s="37">
        <f t="shared" ref="K12:K29" si="12">((175-40)/J12)-$K$7</f>
        <v>451.32931952666559</v>
      </c>
      <c r="L12" s="32">
        <f t="shared" si="6"/>
        <v>9.9923136049192927</v>
      </c>
      <c r="M12" s="33">
        <f t="shared" si="7"/>
        <v>9.9846331179047065E-2</v>
      </c>
      <c r="N12" s="13">
        <f t="shared" si="11"/>
        <v>1351.6777218936011</v>
      </c>
    </row>
    <row r="13" spans="1:14" x14ac:dyDescent="0.25">
      <c r="A13" s="1">
        <v>14</v>
      </c>
      <c r="B13" s="50">
        <f t="shared" si="8"/>
        <v>150.36440352896048</v>
      </c>
      <c r="C13" s="3">
        <f t="shared" si="0"/>
        <v>10.741962710043735</v>
      </c>
      <c r="D13" s="4">
        <f t="shared" si="1"/>
        <v>0.38078621745109098</v>
      </c>
      <c r="E13" s="5">
        <f t="shared" si="9"/>
        <v>353.47963845084467</v>
      </c>
      <c r="F13" s="11">
        <f t="shared" si="2"/>
        <v>10.740314537782892</v>
      </c>
      <c r="G13" s="12">
        <f t="shared" si="3"/>
        <v>0.40374024729678842</v>
      </c>
      <c r="H13" s="13">
        <f t="shared" si="10"/>
        <v>333.97340196792879</v>
      </c>
      <c r="I13" s="7">
        <f t="shared" si="4"/>
        <v>10.744435917114352</v>
      </c>
      <c r="J13" s="8">
        <f t="shared" si="5"/>
        <v>0.34632870953092337</v>
      </c>
      <c r="K13" s="9">
        <f t="shared" si="12"/>
        <v>389.05308673470216</v>
      </c>
      <c r="L13" s="11">
        <f t="shared" si="6"/>
        <v>10.760953112990009</v>
      </c>
      <c r="M13" s="12">
        <f t="shared" si="7"/>
        <v>0.11579811189993787</v>
      </c>
      <c r="N13" s="13">
        <f t="shared" si="11"/>
        <v>1165.4221173472554</v>
      </c>
    </row>
    <row r="14" spans="1:14" x14ac:dyDescent="0.25">
      <c r="A14" s="1">
        <v>15</v>
      </c>
      <c r="B14" s="50">
        <f t="shared" si="8"/>
        <v>172.61219792865361</v>
      </c>
      <c r="C14" s="3">
        <f t="shared" si="0"/>
        <v>11.509245760761143</v>
      </c>
      <c r="D14" s="4">
        <f t="shared" si="1"/>
        <v>0.43712703533929026</v>
      </c>
      <c r="E14" s="5">
        <f t="shared" si="9"/>
        <v>307.78470727271622</v>
      </c>
      <c r="F14" s="11">
        <f t="shared" si="2"/>
        <v>11.507479861910241</v>
      </c>
      <c r="G14" s="12">
        <f t="shared" si="3"/>
        <v>0.46347732470295028</v>
      </c>
      <c r="H14" s="13">
        <f t="shared" si="10"/>
        <v>290.87638571428187</v>
      </c>
      <c r="I14" s="7">
        <f t="shared" si="4"/>
        <v>11.511895625479664</v>
      </c>
      <c r="J14" s="8">
        <f t="shared" si="5"/>
        <v>0.39757122267578593</v>
      </c>
      <c r="K14" s="9">
        <f t="shared" si="12"/>
        <v>338.81180000002342</v>
      </c>
      <c r="L14" s="11">
        <f t="shared" si="6"/>
        <v>11.529592621060724</v>
      </c>
      <c r="M14" s="12">
        <f t="shared" si="7"/>
        <v>0.13293150600760076</v>
      </c>
      <c r="N14" s="13">
        <f t="shared" si="11"/>
        <v>1015.1606000001307</v>
      </c>
    </row>
    <row r="15" spans="1:14" x14ac:dyDescent="0.25">
      <c r="A15" s="1">
        <v>16</v>
      </c>
      <c r="B15" s="50">
        <f t="shared" si="8"/>
        <v>196.39432297660144</v>
      </c>
      <c r="C15" s="3">
        <f t="shared" si="0"/>
        <v>12.276528811478553</v>
      </c>
      <c r="D15" s="4">
        <f t="shared" si="1"/>
        <v>0.49735342687493167</v>
      </c>
      <c r="E15" s="5">
        <f t="shared" si="9"/>
        <v>270.38675443890753</v>
      </c>
      <c r="F15" s="11">
        <f t="shared" si="2"/>
        <v>12.27464518603759</v>
      </c>
      <c r="G15" s="12">
        <f t="shared" si="3"/>
        <v>0.52733420055091673</v>
      </c>
      <c r="H15" s="13">
        <f t="shared" si="10"/>
        <v>255.60463588169088</v>
      </c>
      <c r="I15" s="7">
        <f t="shared" si="4"/>
        <v>12.279355333844974</v>
      </c>
      <c r="J15" s="8">
        <f t="shared" si="5"/>
        <v>0.45234770224447446</v>
      </c>
      <c r="K15" s="9">
        <f t="shared" si="12"/>
        <v>297.69298828125432</v>
      </c>
      <c r="L15" s="11">
        <f t="shared" si="6"/>
        <v>12.298232129131438</v>
      </c>
      <c r="M15" s="12">
        <f t="shared" si="7"/>
        <v>0.15124651350197837</v>
      </c>
      <c r="N15" s="13">
        <f t="shared" si="11"/>
        <v>892.18255859388216</v>
      </c>
    </row>
    <row r="16" spans="1:14" x14ac:dyDescent="0.25">
      <c r="A16" s="1">
        <v>17</v>
      </c>
      <c r="B16" s="50">
        <f t="shared" si="8"/>
        <v>221.71077867280397</v>
      </c>
      <c r="C16" s="3">
        <f t="shared" si="0"/>
        <v>13.043811862195962</v>
      </c>
      <c r="D16" s="4">
        <f t="shared" si="1"/>
        <v>0.56146539205803414</v>
      </c>
      <c r="E16" s="5">
        <f t="shared" si="9"/>
        <v>239.39224614657306</v>
      </c>
      <c r="F16" s="11">
        <f t="shared" si="2"/>
        <v>13.04181051016494</v>
      </c>
      <c r="G16" s="12">
        <f t="shared" si="3"/>
        <v>0.59531087484066447</v>
      </c>
      <c r="H16" s="13">
        <f t="shared" si="10"/>
        <v>226.37227261493061</v>
      </c>
      <c r="I16" s="7">
        <f t="shared" si="4"/>
        <v>13.046815042210284</v>
      </c>
      <c r="J16" s="8">
        <f t="shared" si="5"/>
        <v>0.51065814823692768</v>
      </c>
      <c r="K16" s="9">
        <f t="shared" si="12"/>
        <v>263.61472318339406</v>
      </c>
      <c r="L16" s="11">
        <f t="shared" si="6"/>
        <v>13.066871637202153</v>
      </c>
      <c r="M16" s="12">
        <f t="shared" si="7"/>
        <v>0.17074313438308988</v>
      </c>
      <c r="N16" s="13">
        <f t="shared" si="11"/>
        <v>790.26136678213743</v>
      </c>
    </row>
    <row r="17" spans="1:14" x14ac:dyDescent="0.25">
      <c r="A17" s="1">
        <v>18</v>
      </c>
      <c r="B17" s="50">
        <f t="shared" si="8"/>
        <v>248.56156501726119</v>
      </c>
      <c r="C17" s="3">
        <f t="shared" si="0"/>
        <v>13.811094912913372</v>
      </c>
      <c r="D17" s="4">
        <f t="shared" si="1"/>
        <v>0.62946293088859762</v>
      </c>
      <c r="E17" s="5">
        <f t="shared" si="9"/>
        <v>213.41854671715737</v>
      </c>
      <c r="F17" s="11">
        <f t="shared" si="2"/>
        <v>13.808975834292289</v>
      </c>
      <c r="G17" s="12">
        <f t="shared" si="3"/>
        <v>0.66740734757223863</v>
      </c>
      <c r="H17" s="13">
        <f>((175-40)/G17)-$H$7</f>
        <v>201.87526785714314</v>
      </c>
      <c r="I17" s="7">
        <f t="shared" si="4"/>
        <v>13.814274750575596</v>
      </c>
      <c r="J17" s="8">
        <f t="shared" si="5"/>
        <v>0.57250256065314153</v>
      </c>
      <c r="K17" s="9">
        <f t="shared" si="12"/>
        <v>235.05680555556779</v>
      </c>
      <c r="L17" s="11">
        <f t="shared" si="6"/>
        <v>13.835511145272868</v>
      </c>
      <c r="M17" s="12">
        <f t="shared" si="7"/>
        <v>0.19142136865093523</v>
      </c>
      <c r="N17" s="13">
        <f t="shared" si="11"/>
        <v>704.85041666679376</v>
      </c>
    </row>
    <row r="18" spans="1:14" x14ac:dyDescent="0.25">
      <c r="A18" s="1">
        <v>19</v>
      </c>
      <c r="B18" s="50">
        <f t="shared" si="8"/>
        <v>276.94668200997313</v>
      </c>
      <c r="C18" s="3">
        <f t="shared" si="0"/>
        <v>14.578377963630782</v>
      </c>
      <c r="D18" s="4">
        <f t="shared" si="1"/>
        <v>0.70134604336657047</v>
      </c>
      <c r="E18" s="5">
        <f t="shared" si="9"/>
        <v>191.43700591790454</v>
      </c>
      <c r="F18" s="11">
        <f t="shared" si="2"/>
        <v>14.576141158419638</v>
      </c>
      <c r="G18" s="12">
        <f t="shared" si="3"/>
        <v>0.74362361874561733</v>
      </c>
      <c r="H18" s="13">
        <f t="shared" si="10"/>
        <v>181.14345370003841</v>
      </c>
      <c r="I18" s="7">
        <f t="shared" si="4"/>
        <v>14.581734458940906</v>
      </c>
      <c r="J18" s="8">
        <f t="shared" si="5"/>
        <v>0.63788093949318947</v>
      </c>
      <c r="K18" s="9">
        <f t="shared" si="12"/>
        <v>210.88824099723138</v>
      </c>
      <c r="L18" s="11">
        <f t="shared" si="6"/>
        <v>14.604150653343583</v>
      </c>
      <c r="M18" s="12">
        <f t="shared" si="7"/>
        <v>0.21328121630551447</v>
      </c>
      <c r="N18" s="13">
        <f t="shared" si="11"/>
        <v>632.56713296411147</v>
      </c>
    </row>
    <row r="19" spans="1:14" x14ac:dyDescent="0.25">
      <c r="A19" s="1">
        <v>20</v>
      </c>
      <c r="B19" s="50">
        <f t="shared" si="8"/>
        <v>306.86612965093974</v>
      </c>
      <c r="C19" s="3">
        <f t="shared" si="0"/>
        <v>15.345661014348192</v>
      </c>
      <c r="D19" s="4">
        <f t="shared" si="1"/>
        <v>0.77711472949205351</v>
      </c>
      <c r="E19" s="5">
        <f t="shared" si="9"/>
        <v>172.66952284090692</v>
      </c>
      <c r="F19" s="11">
        <f t="shared" si="2"/>
        <v>15.343306482546987</v>
      </c>
      <c r="G19" s="12">
        <f t="shared" si="3"/>
        <v>0.82395968836080047</v>
      </c>
      <c r="H19" s="13">
        <f t="shared" si="10"/>
        <v>163.44296696428356</v>
      </c>
      <c r="I19" s="7">
        <f t="shared" si="4"/>
        <v>15.349194167306218</v>
      </c>
      <c r="J19" s="8">
        <f t="shared" si="5"/>
        <v>0.7067932847569709</v>
      </c>
      <c r="K19" s="9">
        <f t="shared" si="12"/>
        <v>190.25351250000827</v>
      </c>
      <c r="L19" s="11">
        <f t="shared" si="6"/>
        <v>15.372790161414297</v>
      </c>
      <c r="M19" s="12">
        <f t="shared" si="7"/>
        <v>0.23632267734688217</v>
      </c>
      <c r="N19" s="13">
        <f t="shared" si="11"/>
        <v>570.85283749998564</v>
      </c>
    </row>
    <row r="20" spans="1:14" x14ac:dyDescent="0.25">
      <c r="A20" s="1">
        <v>21</v>
      </c>
      <c r="B20" s="50">
        <f t="shared" si="8"/>
        <v>338.31990794016104</v>
      </c>
      <c r="C20" s="3">
        <f t="shared" si="0"/>
        <v>16.112944065065602</v>
      </c>
      <c r="D20" s="4">
        <f t="shared" si="1"/>
        <v>0.85676898926499756</v>
      </c>
      <c r="E20" s="5">
        <f t="shared" si="9"/>
        <v>156.51872820036752</v>
      </c>
      <c r="F20" s="11">
        <f t="shared" si="2"/>
        <v>16.110471806674337</v>
      </c>
      <c r="G20" s="12">
        <f t="shared" si="3"/>
        <v>0.90841555641778826</v>
      </c>
      <c r="H20" s="13">
        <f t="shared" si="10"/>
        <v>148.21040087463265</v>
      </c>
      <c r="I20" s="7">
        <f t="shared" si="4"/>
        <v>16.116653875671528</v>
      </c>
      <c r="J20" s="8">
        <f t="shared" si="5"/>
        <v>0.77923959644459184</v>
      </c>
      <c r="K20" s="9">
        <f t="shared" si="12"/>
        <v>172.49581632653113</v>
      </c>
      <c r="L20" s="11">
        <f t="shared" si="6"/>
        <v>16.141429669485014</v>
      </c>
      <c r="M20" s="12">
        <f t="shared" si="7"/>
        <v>0.26054575177487455</v>
      </c>
      <c r="N20" s="13">
        <f t="shared" si="11"/>
        <v>517.74316326541839</v>
      </c>
    </row>
    <row r="21" spans="1:14" x14ac:dyDescent="0.25">
      <c r="A21" s="1">
        <v>22</v>
      </c>
      <c r="B21" s="50">
        <f t="shared" si="8"/>
        <v>371.3080168776371</v>
      </c>
      <c r="C21" s="3">
        <f t="shared" si="0"/>
        <v>16.880227115783011</v>
      </c>
      <c r="D21" s="4">
        <f t="shared" si="1"/>
        <v>0.94030882268540272</v>
      </c>
      <c r="E21" s="5">
        <f t="shared" si="9"/>
        <v>142.51985358752364</v>
      </c>
      <c r="F21" s="11">
        <f t="shared" si="2"/>
        <v>16.877637130801688</v>
      </c>
      <c r="G21" s="12">
        <f t="shared" si="3"/>
        <v>0.99699122291652076</v>
      </c>
      <c r="H21" s="13">
        <f t="shared" si="10"/>
        <v>135.00741071429042</v>
      </c>
      <c r="I21" s="7">
        <f t="shared" si="4"/>
        <v>16.884113584036839</v>
      </c>
      <c r="J21" s="8">
        <f t="shared" si="5"/>
        <v>0.85521987455594084</v>
      </c>
      <c r="K21" s="9">
        <f t="shared" si="12"/>
        <v>157.10414256198919</v>
      </c>
      <c r="L21" s="11">
        <f t="shared" si="6"/>
        <v>16.910069177555727</v>
      </c>
      <c r="M21" s="12">
        <f t="shared" si="7"/>
        <v>0.28595043958971539</v>
      </c>
      <c r="N21" s="13">
        <f t="shared" si="11"/>
        <v>471.70978305785923</v>
      </c>
    </row>
    <row r="22" spans="1:14" ht="15.75" thickBot="1" x14ac:dyDescent="0.3">
      <c r="A22" s="1">
        <v>23</v>
      </c>
      <c r="B22" s="50">
        <f t="shared" si="8"/>
        <v>405.8304564633678</v>
      </c>
      <c r="C22" s="3">
        <f t="shared" si="0"/>
        <v>17.647510166500421</v>
      </c>
      <c r="D22" s="4">
        <f t="shared" si="1"/>
        <v>1.0277342297532064</v>
      </c>
      <c r="E22" s="5">
        <f t="shared" si="9"/>
        <v>130.3069170819756</v>
      </c>
      <c r="F22" s="11">
        <f t="shared" si="2"/>
        <v>17.644802454929035</v>
      </c>
      <c r="G22" s="12">
        <f t="shared" si="3"/>
        <v>1.0896866878571774</v>
      </c>
      <c r="H22" s="13">
        <f t="shared" si="10"/>
        <v>123.48882190115745</v>
      </c>
      <c r="I22" s="7">
        <f t="shared" si="4"/>
        <v>17.651573292402151</v>
      </c>
      <c r="J22" s="8">
        <f t="shared" si="5"/>
        <v>0.93473411909107218</v>
      </c>
      <c r="K22" s="9">
        <f t="shared" si="12"/>
        <v>143.67609640832723</v>
      </c>
      <c r="L22" s="11">
        <f t="shared" si="6"/>
        <v>17.678708685626443</v>
      </c>
      <c r="M22" s="12">
        <f t="shared" si="7"/>
        <v>0.31253674079117005</v>
      </c>
      <c r="N22" s="13">
        <f t="shared" si="11"/>
        <v>431.54921550104712</v>
      </c>
    </row>
    <row r="23" spans="1:14" ht="15.75" thickBot="1" x14ac:dyDescent="0.3">
      <c r="A23" s="18">
        <v>24</v>
      </c>
      <c r="B23" s="53">
        <f t="shared" si="8"/>
        <v>441.8872266973533</v>
      </c>
      <c r="C23" s="19">
        <f t="shared" si="0"/>
        <v>18.414793217217831</v>
      </c>
      <c r="D23" s="20">
        <f t="shared" si="1"/>
        <v>1.1190452104685309</v>
      </c>
      <c r="E23" s="21">
        <f t="shared" si="9"/>
        <v>119.58855752841042</v>
      </c>
      <c r="F23" s="22">
        <f t="shared" si="2"/>
        <v>18.411967779056386</v>
      </c>
      <c r="G23" s="23">
        <f t="shared" si="3"/>
        <v>1.1865019512395136</v>
      </c>
      <c r="H23" s="24">
        <f>((175-40)/G23)-$H$7</f>
        <v>113.3798381696451</v>
      </c>
      <c r="I23" s="25">
        <f t="shared" si="4"/>
        <v>18.41903300076746</v>
      </c>
      <c r="J23" s="26">
        <f t="shared" si="5"/>
        <v>1.017782330050051</v>
      </c>
      <c r="K23" s="49">
        <f t="shared" si="12"/>
        <v>131.89132812500407</v>
      </c>
      <c r="L23" s="22">
        <f t="shared" si="6"/>
        <v>18.447348193697156</v>
      </c>
      <c r="M23" s="23">
        <f t="shared" si="7"/>
        <v>0.34030465537948407</v>
      </c>
      <c r="N23" s="23">
        <f t="shared" si="11"/>
        <v>396.30335937502059</v>
      </c>
    </row>
    <row r="24" spans="1:14" x14ac:dyDescent="0.25">
      <c r="A24" s="1">
        <v>25</v>
      </c>
      <c r="B24" s="50">
        <f t="shared" si="8"/>
        <v>479.47832757959333</v>
      </c>
      <c r="C24" s="3">
        <f t="shared" si="0"/>
        <v>19.182076267935241</v>
      </c>
      <c r="D24" s="4">
        <f t="shared" si="1"/>
        <v>1.2142417648313166</v>
      </c>
      <c r="E24" s="5">
        <f t="shared" si="9"/>
        <v>110.130494618182</v>
      </c>
      <c r="F24" s="11">
        <f t="shared" si="2"/>
        <v>19.179133103183734</v>
      </c>
      <c r="G24" s="12">
        <f t="shared" si="3"/>
        <v>1.2874370130637849</v>
      </c>
      <c r="H24" s="13">
        <f t="shared" si="10"/>
        <v>104.45949885713868</v>
      </c>
      <c r="I24" s="7">
        <f t="shared" si="4"/>
        <v>19.186492709132771</v>
      </c>
      <c r="J24" s="8">
        <f t="shared" si="5"/>
        <v>1.1043645074327499</v>
      </c>
      <c r="K24" s="9">
        <f t="shared" si="12"/>
        <v>121.49224800000719</v>
      </c>
      <c r="L24" s="11">
        <f t="shared" si="6"/>
        <v>19.215987701767872</v>
      </c>
      <c r="M24" s="12">
        <f t="shared" si="7"/>
        <v>0.36925418335446925</v>
      </c>
      <c r="N24" s="13">
        <f t="shared" si="11"/>
        <v>365.20181600002456</v>
      </c>
    </row>
    <row r="25" spans="1:14" x14ac:dyDescent="0.25">
      <c r="A25" s="1">
        <v>26</v>
      </c>
      <c r="B25" s="50">
        <f t="shared" si="8"/>
        <v>518.60375911008816</v>
      </c>
      <c r="C25" s="3">
        <f t="shared" si="0"/>
        <v>19.94935931865265</v>
      </c>
      <c r="D25" s="4">
        <f t="shared" si="1"/>
        <v>1.3133238928415634</v>
      </c>
      <c r="E25" s="5">
        <f t="shared" si="9"/>
        <v>101.74261706562596</v>
      </c>
      <c r="F25" s="11">
        <f t="shared" si="2"/>
        <v>19.946298427311085</v>
      </c>
      <c r="G25" s="12">
        <f t="shared" si="3"/>
        <v>1.3924918733297247</v>
      </c>
      <c r="H25" s="13">
        <f t="shared" si="10"/>
        <v>96.548501162299914</v>
      </c>
      <c r="I25" s="7">
        <f t="shared" si="4"/>
        <v>19.953952417498083</v>
      </c>
      <c r="J25" s="8">
        <f t="shared" si="5"/>
        <v>1.1944806512392312</v>
      </c>
      <c r="K25" s="9">
        <f t="shared" si="12"/>
        <v>112.2698298816664</v>
      </c>
      <c r="L25" s="11">
        <f t="shared" si="6"/>
        <v>19.984627209838585</v>
      </c>
      <c r="M25" s="12">
        <f t="shared" si="7"/>
        <v>0.39938532471618826</v>
      </c>
      <c r="N25" s="13">
        <f t="shared" si="11"/>
        <v>337.61943047340031</v>
      </c>
    </row>
    <row r="26" spans="1:14" x14ac:dyDescent="0.25">
      <c r="A26" s="1">
        <v>27</v>
      </c>
      <c r="B26" s="50">
        <f t="shared" si="8"/>
        <v>559.26352128883764</v>
      </c>
      <c r="C26" s="3">
        <f t="shared" si="0"/>
        <v>20.71664236937006</v>
      </c>
      <c r="D26" s="4">
        <f t="shared" si="1"/>
        <v>1.4162915944992713</v>
      </c>
      <c r="E26" s="5">
        <f t="shared" si="9"/>
        <v>94.269354096519322</v>
      </c>
      <c r="F26" s="11">
        <f t="shared" si="2"/>
        <v>20.713463751438432</v>
      </c>
      <c r="G26" s="12">
        <f t="shared" si="3"/>
        <v>1.5016665320376104</v>
      </c>
      <c r="H26" s="13">
        <f t="shared" si="10"/>
        <v>89.500119047614774</v>
      </c>
      <c r="I26" s="7">
        <f t="shared" si="4"/>
        <v>20.721412125863392</v>
      </c>
      <c r="J26" s="8">
        <f t="shared" si="5"/>
        <v>1.288130761469642</v>
      </c>
      <c r="K26" s="9">
        <f t="shared" si="12"/>
        <v>104.05302469135748</v>
      </c>
      <c r="L26" s="11">
        <f t="shared" si="6"/>
        <v>20.753266717909302</v>
      </c>
      <c r="M26" s="12">
        <f t="shared" si="7"/>
        <v>0.43069807946464117</v>
      </c>
      <c r="N26" s="13">
        <f t="shared" si="11"/>
        <v>313.04462962965925</v>
      </c>
    </row>
    <row r="27" spans="1:14" x14ac:dyDescent="0.25">
      <c r="A27" s="1">
        <v>28</v>
      </c>
      <c r="B27" s="50">
        <f t="shared" si="8"/>
        <v>601.45761411584192</v>
      </c>
      <c r="C27" s="3">
        <f t="shared" si="0"/>
        <v>21.48392542008747</v>
      </c>
      <c r="D27" s="4">
        <f t="shared" si="1"/>
        <v>1.5231448698043639</v>
      </c>
      <c r="E27" s="5">
        <f t="shared" si="9"/>
        <v>87.582409612711174</v>
      </c>
      <c r="F27" s="11">
        <f t="shared" si="2"/>
        <v>21.480629075565783</v>
      </c>
      <c r="G27" s="12">
        <f t="shared" si="3"/>
        <v>1.6149609891871537</v>
      </c>
      <c r="H27" s="13">
        <f t="shared" si="10"/>
        <v>83.193350491982187</v>
      </c>
      <c r="I27" s="7">
        <f t="shared" si="4"/>
        <v>21.488871834228704</v>
      </c>
      <c r="J27" s="8">
        <f t="shared" si="5"/>
        <v>1.3853148381236935</v>
      </c>
      <c r="K27" s="9">
        <f t="shared" si="12"/>
        <v>96.700771683675541</v>
      </c>
      <c r="L27" s="11">
        <f t="shared" si="6"/>
        <v>21.521906225980018</v>
      </c>
      <c r="M27" s="12">
        <f t="shared" si="7"/>
        <v>0.46319244759975148</v>
      </c>
      <c r="N27" s="13">
        <f t="shared" si="11"/>
        <v>291.05552933681389</v>
      </c>
    </row>
    <row r="28" spans="1:14" x14ac:dyDescent="0.25">
      <c r="A28" s="1">
        <v>29</v>
      </c>
      <c r="B28" s="50">
        <f t="shared" si="8"/>
        <v>645.18603759110078</v>
      </c>
      <c r="C28" s="3">
        <f t="shared" si="0"/>
        <v>22.251208470804876</v>
      </c>
      <c r="D28" s="4">
        <f t="shared" si="1"/>
        <v>1.6338837187571491</v>
      </c>
      <c r="E28" s="5">
        <f t="shared" si="9"/>
        <v>81.575218949296357</v>
      </c>
      <c r="F28" s="11">
        <f t="shared" si="2"/>
        <v>22.247794399693131</v>
      </c>
      <c r="G28" s="12">
        <f t="shared" si="3"/>
        <v>1.7323752447786542</v>
      </c>
      <c r="H28" s="13">
        <f t="shared" si="10"/>
        <v>77.527689400369468</v>
      </c>
      <c r="I28" s="7">
        <f t="shared" si="4"/>
        <v>22.256331542594015</v>
      </c>
      <c r="J28" s="8">
        <f t="shared" si="5"/>
        <v>1.4860328812015273</v>
      </c>
      <c r="K28" s="9">
        <f t="shared" si="12"/>
        <v>90.095903686092171</v>
      </c>
      <c r="L28" s="11">
        <f t="shared" si="6"/>
        <v>22.290545734050731</v>
      </c>
      <c r="M28" s="12">
        <f t="shared" si="7"/>
        <v>0.4968684291217485</v>
      </c>
      <c r="N28" s="13">
        <f t="shared" si="11"/>
        <v>271.3017063020535</v>
      </c>
    </row>
    <row r="29" spans="1:14" x14ac:dyDescent="0.25">
      <c r="A29" s="1">
        <v>30</v>
      </c>
      <c r="B29" s="50">
        <f t="shared" si="8"/>
        <v>690.44879171461446</v>
      </c>
      <c r="C29" s="3">
        <f t="shared" si="0"/>
        <v>23.018491521522286</v>
      </c>
      <c r="D29" s="4">
        <f t="shared" si="1"/>
        <v>1.748508141357161</v>
      </c>
      <c r="E29" s="5">
        <f t="shared" si="9"/>
        <v>76.15867681817906</v>
      </c>
      <c r="F29" s="11">
        <f t="shared" si="2"/>
        <v>23.014959723820482</v>
      </c>
      <c r="G29" s="12">
        <f t="shared" si="3"/>
        <v>1.8539092988118011</v>
      </c>
      <c r="H29" s="13">
        <f t="shared" si="10"/>
        <v>72.419096428570455</v>
      </c>
      <c r="I29" s="7">
        <f t="shared" si="4"/>
        <v>23.023791250959327</v>
      </c>
      <c r="J29" s="8">
        <f t="shared" si="5"/>
        <v>1.5902848907031437</v>
      </c>
      <c r="K29" s="9">
        <f t="shared" si="12"/>
        <v>84.140450000005856</v>
      </c>
      <c r="L29" s="11">
        <f t="shared" si="6"/>
        <v>23.059185242121448</v>
      </c>
      <c r="M29" s="12">
        <f t="shared" si="7"/>
        <v>0.53172602403040303</v>
      </c>
      <c r="N29" s="13">
        <f t="shared" si="11"/>
        <v>253.49015000003266</v>
      </c>
    </row>
    <row r="30" spans="1:14" x14ac:dyDescent="0.25">
      <c r="A30" s="1">
        <v>31</v>
      </c>
      <c r="B30" s="50">
        <f t="shared" si="8"/>
        <v>737.24587648638271</v>
      </c>
      <c r="C30" s="3">
        <f t="shared" si="0"/>
        <v>23.785774572239696</v>
      </c>
      <c r="D30" s="4">
        <f t="shared" ref="D30:D35" si="13">($A30-($G$2*C30))*C30</f>
        <v>1.8670181376047132</v>
      </c>
      <c r="E30" s="5">
        <f t="shared" ref="E30:E35" si="14">((175-40)/D30)-$E$7</f>
        <v>71.257813877586614</v>
      </c>
      <c r="F30" s="11">
        <f t="shared" si="2"/>
        <v>23.782125047947829</v>
      </c>
      <c r="G30" s="12">
        <f t="shared" ref="G30:G35" si="15">($A30-($G$2*F30))*F30</f>
        <v>1.9795631512869161</v>
      </c>
      <c r="H30" s="13">
        <f t="shared" ref="H30:H35" si="16">((175-40)/G30)-$H$7</f>
        <v>67.796864501259449</v>
      </c>
      <c r="I30" s="7">
        <f t="shared" si="4"/>
        <v>23.791250959324636</v>
      </c>
      <c r="J30" s="8">
        <f t="shared" ref="J30:J35" si="17">($A30-($G$2*I30))*I30</f>
        <v>1.6980708666287112</v>
      </c>
      <c r="K30" s="9">
        <f t="shared" ref="K30:K35" si="18">((175-40)/J30)-$K$7</f>
        <v>78.751982310092941</v>
      </c>
      <c r="L30" s="11">
        <f t="shared" si="6"/>
        <v>23.827824750192161</v>
      </c>
      <c r="M30" s="12">
        <f t="shared" ref="M30:M35" si="19">($A30-($G$2*L30))*L30</f>
        <v>0.56776523232579124</v>
      </c>
      <c r="N30" s="13">
        <f t="shared" si="11"/>
        <v>237.37433402708817</v>
      </c>
    </row>
    <row r="31" spans="1:14" x14ac:dyDescent="0.25">
      <c r="A31" s="1">
        <v>32</v>
      </c>
      <c r="B31" s="50">
        <f t="shared" si="8"/>
        <v>785.57729190640578</v>
      </c>
      <c r="C31" s="3">
        <f t="shared" si="0"/>
        <v>24.553057622957105</v>
      </c>
      <c r="D31" s="4">
        <f t="shared" si="13"/>
        <v>1.9894137074997267</v>
      </c>
      <c r="E31" s="5">
        <f t="shared" si="14"/>
        <v>66.809188609726888</v>
      </c>
      <c r="F31" s="11">
        <f t="shared" si="2"/>
        <v>24.54929037207518</v>
      </c>
      <c r="G31" s="12">
        <f t="shared" si="15"/>
        <v>2.1093368022036669</v>
      </c>
      <c r="H31" s="13">
        <f t="shared" si="16"/>
        <v>63.601158970422723</v>
      </c>
      <c r="I31" s="7">
        <f t="shared" si="4"/>
        <v>24.558710667689947</v>
      </c>
      <c r="J31" s="8">
        <f t="shared" si="17"/>
        <v>1.8093908089778978</v>
      </c>
      <c r="K31" s="9">
        <f t="shared" si="18"/>
        <v>73.860747070313579</v>
      </c>
      <c r="L31" s="11">
        <f t="shared" si="6"/>
        <v>24.596464258262877</v>
      </c>
      <c r="M31" s="12">
        <f t="shared" si="19"/>
        <v>0.6049860540079135</v>
      </c>
      <c r="N31" s="13">
        <f t="shared" si="11"/>
        <v>222.74563964847053</v>
      </c>
    </row>
    <row r="32" spans="1:14" x14ac:dyDescent="0.25">
      <c r="A32" s="1">
        <v>33</v>
      </c>
      <c r="B32" s="50">
        <f t="shared" si="8"/>
        <v>835.44303797468342</v>
      </c>
      <c r="C32" s="3">
        <f t="shared" si="0"/>
        <v>25.320340673674515</v>
      </c>
      <c r="D32" s="4">
        <f t="shared" si="13"/>
        <v>2.115694851042111</v>
      </c>
      <c r="E32" s="5">
        <f t="shared" si="14"/>
        <v>62.758823816678543</v>
      </c>
      <c r="F32" s="11">
        <f t="shared" si="2"/>
        <v>25.316455696202528</v>
      </c>
      <c r="G32" s="12">
        <f t="shared" si="15"/>
        <v>2.2432302515623062</v>
      </c>
      <c r="H32" s="13">
        <f t="shared" si="16"/>
        <v>59.781071428569916</v>
      </c>
      <c r="I32" s="7">
        <f t="shared" si="4"/>
        <v>25.326170376055259</v>
      </c>
      <c r="J32" s="8">
        <f t="shared" si="17"/>
        <v>1.9242447177508668</v>
      </c>
      <c r="K32" s="9">
        <f t="shared" si="18"/>
        <v>69.407396694217425</v>
      </c>
      <c r="L32" s="11">
        <f t="shared" si="6"/>
        <v>25.36510376633359</v>
      </c>
      <c r="M32" s="12">
        <f t="shared" si="19"/>
        <v>0.64338848907685964</v>
      </c>
      <c r="N32" s="13">
        <f t="shared" si="11"/>
        <v>209.42657024793741</v>
      </c>
    </row>
    <row r="33" spans="1:14" x14ac:dyDescent="0.25">
      <c r="A33" s="1">
        <v>34</v>
      </c>
      <c r="B33" s="50">
        <f t="shared" si="8"/>
        <v>886.84311469121587</v>
      </c>
      <c r="C33" s="3">
        <f t="shared" si="0"/>
        <v>26.087623724391925</v>
      </c>
      <c r="D33" s="4">
        <f t="shared" si="13"/>
        <v>2.2458615682321366</v>
      </c>
      <c r="E33" s="5">
        <f t="shared" si="14"/>
        <v>59.06056153664327</v>
      </c>
      <c r="F33" s="11">
        <f t="shared" si="2"/>
        <v>26.083621020329879</v>
      </c>
      <c r="G33" s="12">
        <f t="shared" si="15"/>
        <v>2.3812434993626579</v>
      </c>
      <c r="H33" s="13">
        <f t="shared" si="16"/>
        <v>56.293068153732655</v>
      </c>
      <c r="I33" s="7">
        <f t="shared" si="4"/>
        <v>26.093630084420568</v>
      </c>
      <c r="J33" s="8">
        <f t="shared" si="17"/>
        <v>2.0426325929477107</v>
      </c>
      <c r="K33" s="9">
        <f t="shared" si="18"/>
        <v>65.341180795848516</v>
      </c>
      <c r="L33" s="11">
        <f t="shared" si="6"/>
        <v>26.133743274404306</v>
      </c>
      <c r="M33" s="12">
        <f t="shared" si="19"/>
        <v>0.68297253753235954</v>
      </c>
      <c r="N33" s="13">
        <f t="shared" si="11"/>
        <v>197.26534169553435</v>
      </c>
    </row>
    <row r="34" spans="1:14" ht="15.75" thickBot="1" x14ac:dyDescent="0.3">
      <c r="A34" s="1">
        <v>35</v>
      </c>
      <c r="B34" s="50">
        <f t="shared" si="8"/>
        <v>939.77752205600302</v>
      </c>
      <c r="C34" s="3">
        <f t="shared" si="0"/>
        <v>26.854906775109335</v>
      </c>
      <c r="D34" s="4">
        <f t="shared" si="13"/>
        <v>2.3799138590694375</v>
      </c>
      <c r="E34" s="5">
        <f t="shared" si="14"/>
        <v>55.674742152132318</v>
      </c>
      <c r="F34" s="11">
        <f t="shared" si="2"/>
        <v>26.85078634445723</v>
      </c>
      <c r="G34" s="12">
        <f t="shared" si="15"/>
        <v>2.5233765456048087</v>
      </c>
      <c r="H34" s="13">
        <f t="shared" si="16"/>
        <v>53.099744314871124</v>
      </c>
      <c r="I34" s="7">
        <f t="shared" si="4"/>
        <v>26.861089792785879</v>
      </c>
      <c r="J34" s="8">
        <f t="shared" si="17"/>
        <v>2.1645544345683425</v>
      </c>
      <c r="K34" s="9">
        <f t="shared" si="18"/>
        <v>61.618493877550293</v>
      </c>
      <c r="L34" s="11">
        <f t="shared" si="6"/>
        <v>26.902382782475019</v>
      </c>
      <c r="M34" s="12">
        <f t="shared" si="19"/>
        <v>0.72373819937477879</v>
      </c>
      <c r="N34" s="13">
        <f t="shared" si="11"/>
        <v>186.13153877551781</v>
      </c>
    </row>
    <row r="35" spans="1:14" ht="15.75" thickBot="1" x14ac:dyDescent="0.3">
      <c r="A35" s="18">
        <v>36</v>
      </c>
      <c r="B35" s="53">
        <f t="shared" si="8"/>
        <v>994.24626006904475</v>
      </c>
      <c r="C35" s="19">
        <f t="shared" si="0"/>
        <v>27.622189825826744</v>
      </c>
      <c r="D35" s="20">
        <f t="shared" si="13"/>
        <v>2.5178517235543905</v>
      </c>
      <c r="E35" s="21">
        <f t="shared" si="14"/>
        <v>52.567136679289348</v>
      </c>
      <c r="F35" s="22">
        <f t="shared" si="2"/>
        <v>27.617951668584578</v>
      </c>
      <c r="G35" s="23">
        <f t="shared" si="15"/>
        <v>2.6696293902889545</v>
      </c>
      <c r="H35" s="24">
        <f t="shared" si="16"/>
        <v>50.168816964285789</v>
      </c>
      <c r="I35" s="25">
        <f t="shared" si="4"/>
        <v>27.628549501151191</v>
      </c>
      <c r="J35" s="26">
        <f t="shared" si="17"/>
        <v>2.2900102426125661</v>
      </c>
      <c r="K35" s="49">
        <f t="shared" si="18"/>
        <v>58.201701388891948</v>
      </c>
      <c r="L35" s="22">
        <f t="shared" si="6"/>
        <v>27.671022290545736</v>
      </c>
      <c r="M35" s="23">
        <f t="shared" si="19"/>
        <v>0.76568547460374092</v>
      </c>
      <c r="N35" s="23">
        <f t="shared" si="11"/>
        <v>175.91260416669843</v>
      </c>
    </row>
    <row r="36" spans="1:14" ht="61.5" x14ac:dyDescent="0.9">
      <c r="A36" s="64" t="s">
        <v>6</v>
      </c>
      <c r="B36" s="64"/>
      <c r="C36" s="64"/>
      <c r="D36" s="64"/>
      <c r="E36" s="64"/>
      <c r="F36" s="64"/>
      <c r="G36" s="64"/>
      <c r="H36" s="64"/>
      <c r="I36" s="64"/>
      <c r="J36" s="64"/>
      <c r="K36" s="64"/>
    </row>
    <row r="37" spans="1:14" x14ac:dyDescent="0.25">
      <c r="A37" s="67" t="s">
        <v>7</v>
      </c>
      <c r="B37" s="67"/>
      <c r="C37" s="67"/>
      <c r="D37" s="67"/>
      <c r="E37" s="67"/>
      <c r="F37" s="67"/>
      <c r="G37" s="65">
        <v>7</v>
      </c>
      <c r="H37" s="65"/>
      <c r="I37" s="65"/>
      <c r="J37" s="65"/>
      <c r="K37" s="65"/>
      <c r="L37" s="66" t="s">
        <v>15</v>
      </c>
      <c r="M37" s="66"/>
      <c r="N37" s="66"/>
    </row>
    <row r="38" spans="1:14" x14ac:dyDescent="0.25">
      <c r="A38" s="67"/>
      <c r="B38" s="67"/>
      <c r="C38" s="67"/>
      <c r="D38" s="67"/>
      <c r="E38" s="67"/>
      <c r="F38" s="67"/>
      <c r="G38" s="65"/>
      <c r="H38" s="65"/>
      <c r="I38" s="65"/>
      <c r="J38" s="65"/>
      <c r="K38" s="65"/>
      <c r="L38" s="66" t="s">
        <v>16</v>
      </c>
      <c r="M38" s="66"/>
      <c r="N38" s="66"/>
    </row>
    <row r="39" spans="1:14" ht="28.5" x14ac:dyDescent="0.45">
      <c r="A39" s="1"/>
      <c r="B39" s="50"/>
      <c r="C39" s="57" t="s">
        <v>8</v>
      </c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</row>
    <row r="40" spans="1:14" x14ac:dyDescent="0.25">
      <c r="A40" s="1"/>
      <c r="B40" s="50"/>
      <c r="C40" s="62" t="s">
        <v>1</v>
      </c>
      <c r="D40" s="62"/>
      <c r="E40" s="62"/>
      <c r="F40" s="54" t="s">
        <v>3</v>
      </c>
      <c r="G40" s="54"/>
      <c r="H40" s="54"/>
      <c r="I40" s="63" t="s">
        <v>4</v>
      </c>
      <c r="J40" s="63"/>
      <c r="K40" s="63"/>
      <c r="L40" s="54" t="s">
        <v>14</v>
      </c>
      <c r="M40" s="54"/>
      <c r="N40" s="54"/>
    </row>
    <row r="41" spans="1:14" x14ac:dyDescent="0.25">
      <c r="A41" s="1"/>
      <c r="B41" s="50"/>
      <c r="C41" s="60" t="s">
        <v>2</v>
      </c>
      <c r="D41" s="60"/>
      <c r="E41" s="2" t="s">
        <v>13</v>
      </c>
      <c r="F41" s="55" t="s">
        <v>2</v>
      </c>
      <c r="G41" s="55"/>
      <c r="H41" s="10" t="s">
        <v>13</v>
      </c>
      <c r="I41" s="61" t="s">
        <v>2</v>
      </c>
      <c r="J41" s="61"/>
      <c r="K41" s="6" t="s">
        <v>13</v>
      </c>
      <c r="L41" s="55" t="s">
        <v>2</v>
      </c>
      <c r="M41" s="55"/>
      <c r="N41" s="38" t="s">
        <v>13</v>
      </c>
    </row>
    <row r="42" spans="1:14" x14ac:dyDescent="0.25">
      <c r="A42" s="1"/>
      <c r="B42" s="50"/>
      <c r="C42" s="58">
        <v>2.5999999999999999E-3</v>
      </c>
      <c r="D42" s="58"/>
      <c r="E42" s="15">
        <v>1.05</v>
      </c>
      <c r="F42" s="56">
        <v>3.5000000000000001E-3</v>
      </c>
      <c r="G42" s="56"/>
      <c r="H42" s="16">
        <v>0.45</v>
      </c>
      <c r="I42" s="59">
        <v>3.0000000000000001E-3</v>
      </c>
      <c r="J42" s="59"/>
      <c r="K42" s="17">
        <v>0.75</v>
      </c>
      <c r="L42" s="56">
        <v>1E-3</v>
      </c>
      <c r="M42" s="56"/>
      <c r="N42" s="39">
        <v>0.4</v>
      </c>
    </row>
    <row r="43" spans="1:14" ht="18.75" x14ac:dyDescent="0.3">
      <c r="A43" s="14" t="s">
        <v>0</v>
      </c>
      <c r="B43" s="51" t="s">
        <v>10</v>
      </c>
      <c r="C43" s="2" t="s">
        <v>9</v>
      </c>
      <c r="D43" s="2" t="s">
        <v>11</v>
      </c>
      <c r="E43" s="2" t="s">
        <v>12</v>
      </c>
      <c r="F43" s="10" t="s">
        <v>9</v>
      </c>
      <c r="G43" s="10" t="s">
        <v>10</v>
      </c>
      <c r="H43" s="10" t="s">
        <v>12</v>
      </c>
      <c r="I43" s="6" t="s">
        <v>9</v>
      </c>
      <c r="J43" s="6" t="s">
        <v>10</v>
      </c>
      <c r="K43" s="6" t="s">
        <v>12</v>
      </c>
      <c r="L43" s="38" t="s">
        <v>9</v>
      </c>
      <c r="M43" s="38" t="s">
        <v>10</v>
      </c>
      <c r="N43" s="38" t="s">
        <v>12</v>
      </c>
    </row>
    <row r="44" spans="1:14" x14ac:dyDescent="0.25">
      <c r="A44" s="1">
        <v>10</v>
      </c>
      <c r="B44" s="50">
        <f>A44*F44</f>
        <v>14.278574998215179</v>
      </c>
      <c r="C44" s="3">
        <f t="shared" ref="C44:C70" si="20">$A44/($G$37+C$7)</f>
        <v>1.4278982765267803</v>
      </c>
      <c r="D44" s="4">
        <f t="shared" ref="D44:D64" si="21">($A44-($G$37*C44))*C44</f>
        <v>6.7283485107576422E-3</v>
      </c>
      <c r="E44" s="5">
        <f>((175-40)/D44)-$E$7</f>
        <v>20063.309000452311</v>
      </c>
      <c r="F44" s="11">
        <f t="shared" ref="F44:F70" si="22">$A44/($G$37+F$7)</f>
        <v>1.4278574998215179</v>
      </c>
      <c r="G44" s="12">
        <f t="shared" ref="G44:G64" si="23">($A44-($G$37*F44))*F44</f>
        <v>7.1357196392859657E-3</v>
      </c>
      <c r="H44" s="13">
        <f>((175-40)/G44)-$H$7</f>
        <v>18918.504725005245</v>
      </c>
      <c r="I44" s="7">
        <f t="shared" ref="I44:I70" si="24">$A44/($G$37+I$7)</f>
        <v>1.4279594459517349</v>
      </c>
      <c r="J44" s="8">
        <f t="shared" ref="J44:J64" si="25">($A44-($G$37*I44))*I44</f>
        <v>6.1172045378505005E-3</v>
      </c>
      <c r="K44" s="9">
        <f>((175-40)/J44)-$K$7</f>
        <v>22068.15404999227</v>
      </c>
      <c r="L44" s="11">
        <f t="shared" ref="L44:L70" si="26">$A44/($G$37+L$7)</f>
        <v>1.42836737608913</v>
      </c>
      <c r="M44" s="12">
        <f t="shared" ref="M44:M64" si="27">($A44-($G$37*L44))*L44</f>
        <v>2.0402333610760066E-3</v>
      </c>
      <c r="N44" s="13">
        <f>((175-40)/M44)-$H$7</f>
        <v>66168.501349991566</v>
      </c>
    </row>
    <row r="45" spans="1:14" ht="15.75" thickBot="1" x14ac:dyDescent="0.3">
      <c r="A45" s="1">
        <v>11</v>
      </c>
      <c r="B45" s="50">
        <f t="shared" ref="B45:B70" si="28">A45*F45</f>
        <v>17.277075747840364</v>
      </c>
      <c r="C45" s="3">
        <f t="shared" si="20"/>
        <v>1.5706881041794583</v>
      </c>
      <c r="D45" s="4">
        <f t="shared" si="21"/>
        <v>8.1413016980161883E-3</v>
      </c>
      <c r="E45" s="5">
        <f t="shared" ref="E45:E64" si="29">((175-40)/D45)-$E$7</f>
        <v>16581.064876408007</v>
      </c>
      <c r="F45" s="11">
        <f t="shared" si="22"/>
        <v>1.5706432498036695</v>
      </c>
      <c r="G45" s="12">
        <f t="shared" si="23"/>
        <v>8.6342207635393652E-3</v>
      </c>
      <c r="H45" s="13">
        <f t="shared" ref="H45:H64" si="30">((175-40)/G45)-$H$7</f>
        <v>15635.0584504115</v>
      </c>
      <c r="I45" s="7">
        <f t="shared" si="24"/>
        <v>1.5707553905469085</v>
      </c>
      <c r="J45" s="8">
        <f t="shared" si="25"/>
        <v>7.401817490796595E-3</v>
      </c>
      <c r="K45" s="9">
        <f t="shared" ref="K45:K64" si="31">((175-40)/J45)-$K$7</f>
        <v>18238.013677685747</v>
      </c>
      <c r="L45" s="11">
        <f t="shared" si="26"/>
        <v>1.571204113698043</v>
      </c>
      <c r="M45" s="12">
        <f t="shared" si="27"/>
        <v>2.468682366902526E-3</v>
      </c>
      <c r="N45" s="13">
        <f t="shared" ref="N45:N64" si="32">((175-40)/M45)-$H$7</f>
        <v>54684.642437997194</v>
      </c>
    </row>
    <row r="46" spans="1:14" ht="15.75" thickBot="1" x14ac:dyDescent="0.3">
      <c r="A46" s="18">
        <v>12</v>
      </c>
      <c r="B46" s="53">
        <f t="shared" si="28"/>
        <v>20.561147997429856</v>
      </c>
      <c r="C46" s="19">
        <f t="shared" si="20"/>
        <v>1.7134779318321363</v>
      </c>
      <c r="D46" s="20">
        <f t="shared" si="21"/>
        <v>9.6888218554897869E-3</v>
      </c>
      <c r="E46" s="21">
        <f t="shared" si="29"/>
        <v>13932.532639204746</v>
      </c>
      <c r="F46" s="22">
        <f t="shared" si="22"/>
        <v>1.7134289997858214</v>
      </c>
      <c r="G46" s="23">
        <f t="shared" si="23"/>
        <v>1.0275436280573008E-2</v>
      </c>
      <c r="H46" s="24">
        <f t="shared" si="30"/>
        <v>13137.728281252088</v>
      </c>
      <c r="I46" s="25">
        <f t="shared" si="24"/>
        <v>1.7135513351420819</v>
      </c>
      <c r="J46" s="26">
        <f t="shared" si="25"/>
        <v>8.8087745345022863E-3</v>
      </c>
      <c r="K46" s="49">
        <f t="shared" si="31"/>
        <v>15324.877812498868</v>
      </c>
      <c r="L46" s="22">
        <f t="shared" si="26"/>
        <v>1.714040851306956</v>
      </c>
      <c r="M46" s="23">
        <f t="shared" si="27"/>
        <v>2.9379360399506673E-3</v>
      </c>
      <c r="N46" s="24">
        <f t="shared" si="32"/>
        <v>45950.225937475094</v>
      </c>
    </row>
    <row r="47" spans="1:14" x14ac:dyDescent="0.25">
      <c r="A47" s="1">
        <v>13</v>
      </c>
      <c r="B47" s="50">
        <f t="shared" si="28"/>
        <v>24.130791746983654</v>
      </c>
      <c r="C47" s="3">
        <f t="shared" si="20"/>
        <v>1.8562677594848143</v>
      </c>
      <c r="D47" s="4">
        <f t="shared" si="21"/>
        <v>1.1370908983178437E-2</v>
      </c>
      <c r="E47" s="5">
        <f t="shared" si="29"/>
        <v>11871.351775417636</v>
      </c>
      <c r="F47" s="11">
        <f t="shared" si="22"/>
        <v>1.8562147497679733</v>
      </c>
      <c r="G47" s="12">
        <f t="shared" si="23"/>
        <v>1.2059366190395261E-2</v>
      </c>
      <c r="H47" s="13">
        <f t="shared" si="30"/>
        <v>11194.218180474641</v>
      </c>
      <c r="I47" s="7">
        <f t="shared" si="24"/>
        <v>1.8563472797372553</v>
      </c>
      <c r="J47" s="8">
        <f t="shared" si="25"/>
        <v>1.0338075668965038E-2</v>
      </c>
      <c r="K47" s="9">
        <f t="shared" si="31"/>
        <v>13057.773106507217</v>
      </c>
      <c r="L47" s="11">
        <f t="shared" si="26"/>
        <v>1.8568775889158691</v>
      </c>
      <c r="M47" s="12">
        <f t="shared" si="27"/>
        <v>3.4479943802204305E-3</v>
      </c>
      <c r="N47" s="13">
        <f t="shared" si="32"/>
        <v>39152.796065061288</v>
      </c>
    </row>
    <row r="48" spans="1:14" x14ac:dyDescent="0.25">
      <c r="A48" s="1">
        <v>14</v>
      </c>
      <c r="B48" s="50">
        <f t="shared" si="28"/>
        <v>27.98600699650175</v>
      </c>
      <c r="C48" s="3">
        <f t="shared" si="20"/>
        <v>1.9990575871374923</v>
      </c>
      <c r="D48" s="4">
        <f t="shared" si="21"/>
        <v>1.3187563081085688E-2</v>
      </c>
      <c r="E48" s="5">
        <f t="shared" si="29"/>
        <v>10235.867857373078</v>
      </c>
      <c r="F48" s="11">
        <f t="shared" si="22"/>
        <v>1.9990004997501249</v>
      </c>
      <c r="G48" s="12">
        <f t="shared" si="23"/>
        <v>1.3986010493003333E-2</v>
      </c>
      <c r="H48" s="13">
        <f t="shared" si="30"/>
        <v>9652.1024107150042</v>
      </c>
      <c r="I48" s="7">
        <f t="shared" si="24"/>
        <v>1.999143224332429</v>
      </c>
      <c r="J48" s="8">
        <f t="shared" si="25"/>
        <v>1.1989720894181301E-2</v>
      </c>
      <c r="K48" s="9">
        <f t="shared" si="31"/>
        <v>11258.894923470778</v>
      </c>
      <c r="L48" s="11">
        <f t="shared" si="26"/>
        <v>1.9997143265247821</v>
      </c>
      <c r="M48" s="12">
        <f t="shared" si="27"/>
        <v>3.9988573877082628E-3</v>
      </c>
      <c r="N48" s="13">
        <f t="shared" si="32"/>
        <v>33759.243545920057</v>
      </c>
    </row>
    <row r="49" spans="1:14" x14ac:dyDescent="0.25">
      <c r="A49" s="1">
        <v>15</v>
      </c>
      <c r="B49" s="50">
        <f t="shared" si="28"/>
        <v>32.126793745984152</v>
      </c>
      <c r="C49" s="3">
        <f t="shared" si="20"/>
        <v>2.14184741479017</v>
      </c>
      <c r="D49" s="4">
        <f t="shared" si="21"/>
        <v>1.5138784149208497E-2</v>
      </c>
      <c r="E49" s="5">
        <f t="shared" si="29"/>
        <v>8916.442889087677</v>
      </c>
      <c r="F49" s="11">
        <f t="shared" si="22"/>
        <v>2.1417862497322768</v>
      </c>
      <c r="G49" s="12">
        <f t="shared" si="23"/>
        <v>1.6055369188397228E-2</v>
      </c>
      <c r="H49" s="13">
        <f t="shared" si="30"/>
        <v>8408.0021000003399</v>
      </c>
      <c r="I49" s="7">
        <f t="shared" si="24"/>
        <v>2.1419391689276024</v>
      </c>
      <c r="J49" s="8">
        <f t="shared" si="25"/>
        <v>1.3763710210161725E-2</v>
      </c>
      <c r="K49" s="9">
        <f t="shared" si="31"/>
        <v>9807.6517999979187</v>
      </c>
      <c r="L49" s="11">
        <f t="shared" si="26"/>
        <v>2.1425510641336949</v>
      </c>
      <c r="M49" s="12">
        <f t="shared" si="27"/>
        <v>4.5905250624248203E-3</v>
      </c>
      <c r="N49" s="13">
        <f t="shared" si="32"/>
        <v>29408.000599971871</v>
      </c>
    </row>
    <row r="50" spans="1:14" x14ac:dyDescent="0.25">
      <c r="A50" s="1">
        <v>16</v>
      </c>
      <c r="B50" s="50">
        <f t="shared" si="28"/>
        <v>36.553151995430859</v>
      </c>
      <c r="C50" s="3">
        <f t="shared" si="20"/>
        <v>2.2846372424428485</v>
      </c>
      <c r="D50" s="4">
        <f t="shared" si="21"/>
        <v>1.7224572187534693E-2</v>
      </c>
      <c r="E50" s="5">
        <f t="shared" si="29"/>
        <v>7836.5902345538998</v>
      </c>
      <c r="F50" s="11">
        <f t="shared" si="22"/>
        <v>2.2845719997144287</v>
      </c>
      <c r="G50" s="12">
        <f t="shared" si="23"/>
        <v>1.8267442276572884E-2</v>
      </c>
      <c r="H50" s="13">
        <f t="shared" si="30"/>
        <v>7389.7971582048467</v>
      </c>
      <c r="I50" s="7">
        <f t="shared" si="24"/>
        <v>2.284735113522776</v>
      </c>
      <c r="J50" s="8">
        <f t="shared" si="25"/>
        <v>1.5660043616891602E-2</v>
      </c>
      <c r="K50" s="9">
        <f t="shared" si="31"/>
        <v>8619.9156445313565</v>
      </c>
      <c r="L50" s="11">
        <f t="shared" si="26"/>
        <v>2.2853878017426079</v>
      </c>
      <c r="M50" s="12">
        <f t="shared" si="27"/>
        <v>5.2229974043594479E-3</v>
      </c>
      <c r="N50" s="13">
        <f t="shared" si="32"/>
        <v>25846.827089816346</v>
      </c>
    </row>
    <row r="51" spans="1:14" x14ac:dyDescent="0.25">
      <c r="A51" s="1">
        <v>17</v>
      </c>
      <c r="B51" s="50">
        <f t="shared" si="28"/>
        <v>41.265081744841865</v>
      </c>
      <c r="C51" s="3">
        <f t="shared" si="20"/>
        <v>2.4274270700955265</v>
      </c>
      <c r="D51" s="4">
        <f t="shared" si="21"/>
        <v>1.9444927196083549E-2</v>
      </c>
      <c r="E51" s="5">
        <f t="shared" si="29"/>
        <v>6941.6347752451693</v>
      </c>
      <c r="F51" s="11">
        <f t="shared" si="22"/>
        <v>2.4273577496965801</v>
      </c>
      <c r="G51" s="12">
        <f t="shared" si="23"/>
        <v>2.0622229757542476E-2</v>
      </c>
      <c r="H51" s="13">
        <f t="shared" si="30"/>
        <v>6545.9338148787938</v>
      </c>
      <c r="I51" s="7">
        <f t="shared" si="24"/>
        <v>2.4275310581179492</v>
      </c>
      <c r="J51" s="8">
        <f t="shared" si="25"/>
        <v>1.7678721114386651E-2</v>
      </c>
      <c r="K51" s="9">
        <f t="shared" si="31"/>
        <v>7635.5489792366388</v>
      </c>
      <c r="L51" s="11">
        <f t="shared" si="26"/>
        <v>2.4282245393515209</v>
      </c>
      <c r="M51" s="12">
        <f t="shared" si="27"/>
        <v>5.8962744135156973E-3</v>
      </c>
      <c r="N51" s="13">
        <f t="shared" si="32"/>
        <v>22895.413615890586</v>
      </c>
    </row>
    <row r="52" spans="1:14" x14ac:dyDescent="0.25">
      <c r="A52" s="1">
        <v>18</v>
      </c>
      <c r="B52" s="50">
        <f t="shared" si="28"/>
        <v>46.262582994217176</v>
      </c>
      <c r="C52" s="3">
        <f t="shared" si="20"/>
        <v>2.5702168977482045</v>
      </c>
      <c r="D52" s="4">
        <f t="shared" si="21"/>
        <v>2.1799849174847456E-2</v>
      </c>
      <c r="E52" s="5">
        <f t="shared" si="29"/>
        <v>6191.6533952034051</v>
      </c>
      <c r="F52" s="11">
        <f t="shared" si="22"/>
        <v>2.570143499678732</v>
      </c>
      <c r="G52" s="12">
        <f t="shared" si="23"/>
        <v>2.3119731631293831E-2</v>
      </c>
      <c r="H52" s="13">
        <f t="shared" si="30"/>
        <v>5838.7681249997759</v>
      </c>
      <c r="I52" s="7">
        <f t="shared" si="24"/>
        <v>2.5703270027131229</v>
      </c>
      <c r="J52" s="8">
        <f t="shared" si="25"/>
        <v>1.9819742702625577E-2</v>
      </c>
      <c r="K52" s="9">
        <f t="shared" si="31"/>
        <v>6810.6401388899549</v>
      </c>
      <c r="L52" s="11">
        <f t="shared" si="26"/>
        <v>2.571061276960434</v>
      </c>
      <c r="M52" s="12">
        <f t="shared" si="27"/>
        <v>6.6103560898935687E-3</v>
      </c>
      <c r="N52" s="13">
        <f t="shared" si="32"/>
        <v>20422.100416641486</v>
      </c>
    </row>
    <row r="53" spans="1:14" x14ac:dyDescent="0.25">
      <c r="A53" s="1">
        <v>19</v>
      </c>
      <c r="B53" s="50">
        <f t="shared" si="28"/>
        <v>51.545655743556793</v>
      </c>
      <c r="C53" s="3">
        <f t="shared" si="20"/>
        <v>2.7130067254008825</v>
      </c>
      <c r="D53" s="4">
        <f t="shared" si="21"/>
        <v>2.4289338123826415E-2</v>
      </c>
      <c r="E53" s="5">
        <f t="shared" si="29"/>
        <v>5556.9441829527632</v>
      </c>
      <c r="F53" s="11">
        <f t="shared" si="22"/>
        <v>2.7129292496608839</v>
      </c>
      <c r="G53" s="12">
        <f t="shared" si="23"/>
        <v>2.5759947897831009E-2</v>
      </c>
      <c r="H53" s="13">
        <f t="shared" si="30"/>
        <v>5240.2938296395787</v>
      </c>
      <c r="I53" s="7">
        <f t="shared" si="24"/>
        <v>2.7131229473082965</v>
      </c>
      <c r="J53" s="8">
        <f t="shared" si="25"/>
        <v>2.2083108381630186E-2</v>
      </c>
      <c r="K53" s="9">
        <f t="shared" si="31"/>
        <v>6112.5198199452589</v>
      </c>
      <c r="L53" s="11">
        <f t="shared" si="26"/>
        <v>2.713898014569347</v>
      </c>
      <c r="M53" s="12">
        <f t="shared" si="27"/>
        <v>7.3652424334834194E-3</v>
      </c>
      <c r="N53" s="13">
        <f t="shared" si="32"/>
        <v>18328.935554016683</v>
      </c>
    </row>
    <row r="54" spans="1:14" x14ac:dyDescent="0.25">
      <c r="A54" s="1">
        <v>20</v>
      </c>
      <c r="B54" s="50">
        <f t="shared" si="28"/>
        <v>57.114299992860715</v>
      </c>
      <c r="C54" s="3">
        <f t="shared" si="20"/>
        <v>2.8557965530535605</v>
      </c>
      <c r="D54" s="4">
        <f t="shared" si="21"/>
        <v>2.6913394043030569E-2</v>
      </c>
      <c r="E54" s="5">
        <f t="shared" si="29"/>
        <v>5015.0397501130774</v>
      </c>
      <c r="F54" s="11">
        <f t="shared" si="22"/>
        <v>2.8557149996430358</v>
      </c>
      <c r="G54" s="12">
        <f t="shared" si="23"/>
        <v>2.8542878557143863E-2</v>
      </c>
      <c r="H54" s="13">
        <f t="shared" si="30"/>
        <v>4729.3261812513119</v>
      </c>
      <c r="I54" s="7">
        <f t="shared" si="24"/>
        <v>2.8559188919034697</v>
      </c>
      <c r="J54" s="8">
        <f t="shared" si="25"/>
        <v>2.4468818151402002E-2</v>
      </c>
      <c r="K54" s="9">
        <f t="shared" si="31"/>
        <v>5516.4760124980676</v>
      </c>
      <c r="L54" s="11">
        <f t="shared" si="26"/>
        <v>2.85673475217826</v>
      </c>
      <c r="M54" s="12">
        <f t="shared" si="27"/>
        <v>8.1609334443040263E-3</v>
      </c>
      <c r="N54" s="13">
        <f t="shared" si="32"/>
        <v>16541.825337497889</v>
      </c>
    </row>
    <row r="55" spans="1:14" x14ac:dyDescent="0.25">
      <c r="A55" s="1">
        <v>21</v>
      </c>
      <c r="B55" s="50">
        <f t="shared" si="28"/>
        <v>62.968515742128943</v>
      </c>
      <c r="C55" s="3">
        <f t="shared" si="20"/>
        <v>2.9985863807062385</v>
      </c>
      <c r="D55" s="4">
        <f t="shared" si="21"/>
        <v>2.9672016932440138E-2</v>
      </c>
      <c r="E55" s="5">
        <f t="shared" si="29"/>
        <v>4548.6912699439972</v>
      </c>
      <c r="F55" s="11">
        <f t="shared" si="22"/>
        <v>2.9985007496251876</v>
      </c>
      <c r="G55" s="12">
        <f t="shared" si="23"/>
        <v>3.1468523609252175E-2</v>
      </c>
      <c r="H55" s="13">
        <f t="shared" si="30"/>
        <v>4289.6010714296162</v>
      </c>
      <c r="I55" s="7">
        <f t="shared" si="24"/>
        <v>2.9987148364986433</v>
      </c>
      <c r="J55" s="8">
        <f t="shared" si="25"/>
        <v>2.6976872011910586E-2</v>
      </c>
      <c r="K55" s="9">
        <f t="shared" si="31"/>
        <v>5003.5366326531857</v>
      </c>
      <c r="L55" s="11">
        <f t="shared" si="26"/>
        <v>2.999571489787173</v>
      </c>
      <c r="M55" s="12">
        <f t="shared" si="27"/>
        <v>8.9974291223462542E-3</v>
      </c>
      <c r="N55" s="13">
        <f t="shared" si="32"/>
        <v>15003.886020404474</v>
      </c>
    </row>
    <row r="56" spans="1:14" x14ac:dyDescent="0.25">
      <c r="A56" s="1">
        <v>22</v>
      </c>
      <c r="B56" s="50">
        <f t="shared" si="28"/>
        <v>69.108302991361455</v>
      </c>
      <c r="C56" s="3">
        <f t="shared" si="20"/>
        <v>3.1413762083589165</v>
      </c>
      <c r="D56" s="4">
        <f t="shared" si="21"/>
        <v>3.2565206792064753E-2</v>
      </c>
      <c r="E56" s="5">
        <f t="shared" si="29"/>
        <v>4144.4787191020014</v>
      </c>
      <c r="F56" s="11">
        <f t="shared" si="22"/>
        <v>3.1412864996073391</v>
      </c>
      <c r="G56" s="12">
        <f t="shared" si="23"/>
        <v>3.4536883054157461E-2</v>
      </c>
      <c r="H56" s="13">
        <f t="shared" si="30"/>
        <v>3908.4646126028747</v>
      </c>
      <c r="I56" s="7">
        <f t="shared" si="24"/>
        <v>3.141510781093817</v>
      </c>
      <c r="J56" s="8">
        <f t="shared" si="25"/>
        <v>2.960726996318638E-2</v>
      </c>
      <c r="K56" s="9">
        <f t="shared" si="31"/>
        <v>4558.9409194214368</v>
      </c>
      <c r="L56" s="11">
        <f t="shared" si="26"/>
        <v>3.1424082273960861</v>
      </c>
      <c r="M56" s="12">
        <f t="shared" si="27"/>
        <v>9.8747294676101039E-3</v>
      </c>
      <c r="N56" s="13">
        <f t="shared" si="32"/>
        <v>13670.860609499299</v>
      </c>
    </row>
    <row r="57" spans="1:14" ht="15.75" thickBot="1" x14ac:dyDescent="0.3">
      <c r="A57" s="1">
        <v>23</v>
      </c>
      <c r="B57" s="50">
        <f t="shared" si="28"/>
        <v>75.533661740558287</v>
      </c>
      <c r="C57" s="3">
        <f t="shared" si="20"/>
        <v>3.2841660360115945</v>
      </c>
      <c r="D57" s="4">
        <f t="shared" si="21"/>
        <v>3.5592963621904429E-2</v>
      </c>
      <c r="E57" s="5">
        <f t="shared" si="29"/>
        <v>3791.8344991406962</v>
      </c>
      <c r="F57" s="11">
        <f t="shared" si="22"/>
        <v>3.284072249589491</v>
      </c>
      <c r="G57" s="12">
        <f t="shared" si="23"/>
        <v>3.7747956891837922E-2</v>
      </c>
      <c r="H57" s="13">
        <f t="shared" si="30"/>
        <v>3575.9524999995551</v>
      </c>
      <c r="I57" s="7">
        <f t="shared" si="24"/>
        <v>3.2843067256889902</v>
      </c>
      <c r="J57" s="8">
        <f t="shared" si="25"/>
        <v>3.2360012005219228E-2</v>
      </c>
      <c r="K57" s="9">
        <f t="shared" si="31"/>
        <v>4171.0655103967929</v>
      </c>
      <c r="L57" s="11">
        <f t="shared" si="26"/>
        <v>3.2852449650049991</v>
      </c>
      <c r="M57" s="12">
        <f t="shared" si="27"/>
        <v>1.0792834480095576E-2</v>
      </c>
      <c r="N57" s="13">
        <f t="shared" si="32"/>
        <v>12507.89893194142</v>
      </c>
    </row>
    <row r="58" spans="1:14" ht="15.75" thickBot="1" x14ac:dyDescent="0.3">
      <c r="A58" s="18">
        <v>24</v>
      </c>
      <c r="B58" s="53">
        <f t="shared" si="28"/>
        <v>82.244591989719424</v>
      </c>
      <c r="C58" s="19">
        <f t="shared" si="20"/>
        <v>3.4269558636642725</v>
      </c>
      <c r="D58" s="20">
        <f t="shared" si="21"/>
        <v>3.8755287421959148E-2</v>
      </c>
      <c r="E58" s="21">
        <f t="shared" si="29"/>
        <v>3482.3456598011862</v>
      </c>
      <c r="F58" s="22">
        <f t="shared" si="22"/>
        <v>3.4268579995716428</v>
      </c>
      <c r="G58" s="23">
        <f t="shared" si="23"/>
        <v>4.1101745122292033E-2</v>
      </c>
      <c r="H58" s="24">
        <f t="shared" si="30"/>
        <v>3284.1320703130218</v>
      </c>
      <c r="I58" s="25">
        <f t="shared" si="24"/>
        <v>3.4271026702841638</v>
      </c>
      <c r="J58" s="26">
        <f t="shared" si="25"/>
        <v>3.5235098138009145E-2</v>
      </c>
      <c r="K58" s="49">
        <f t="shared" si="31"/>
        <v>3830.6569531247169</v>
      </c>
      <c r="L58" s="22">
        <f t="shared" si="26"/>
        <v>3.4280817026139121</v>
      </c>
      <c r="M58" s="23">
        <f t="shared" si="27"/>
        <v>1.1751744159802669E-2</v>
      </c>
      <c r="N58" s="24">
        <f t="shared" si="32"/>
        <v>11487.256484368774</v>
      </c>
    </row>
    <row r="59" spans="1:14" x14ac:dyDescent="0.25">
      <c r="A59" s="1">
        <v>25</v>
      </c>
      <c r="B59" s="50">
        <f t="shared" si="28"/>
        <v>89.241093738844867</v>
      </c>
      <c r="C59" s="3">
        <f t="shared" si="20"/>
        <v>3.5697456913169505</v>
      </c>
      <c r="D59" s="4">
        <f t="shared" si="21"/>
        <v>4.2052178192228923E-2</v>
      </c>
      <c r="E59" s="5">
        <f t="shared" si="29"/>
        <v>3209.2474400728538</v>
      </c>
      <c r="F59" s="11">
        <f t="shared" si="22"/>
        <v>3.5696437495537947</v>
      </c>
      <c r="G59" s="12">
        <f t="shared" si="23"/>
        <v>4.4598247745543627E-2</v>
      </c>
      <c r="H59" s="13">
        <f t="shared" si="30"/>
        <v>3026.624756000409</v>
      </c>
      <c r="I59" s="7">
        <f t="shared" si="24"/>
        <v>3.5698986148793375</v>
      </c>
      <c r="J59" s="8">
        <f t="shared" si="25"/>
        <v>3.823252836155612E-2</v>
      </c>
      <c r="K59" s="9">
        <f t="shared" si="31"/>
        <v>3530.2746479996413</v>
      </c>
      <c r="L59" s="11">
        <f t="shared" si="26"/>
        <v>3.5709184402228251</v>
      </c>
      <c r="M59" s="12">
        <f t="shared" si="27"/>
        <v>1.2751458506731385E-2</v>
      </c>
      <c r="N59" s="13">
        <f t="shared" si="32"/>
        <v>10586.624215993384</v>
      </c>
    </row>
    <row r="60" spans="1:14" x14ac:dyDescent="0.25">
      <c r="A60" s="1">
        <v>26</v>
      </c>
      <c r="B60" s="50">
        <f t="shared" si="28"/>
        <v>96.523166987934616</v>
      </c>
      <c r="C60" s="3">
        <f t="shared" si="20"/>
        <v>3.7125355189696285</v>
      </c>
      <c r="D60" s="4">
        <f t="shared" si="21"/>
        <v>4.5483635932713748E-2</v>
      </c>
      <c r="E60" s="5">
        <f t="shared" si="29"/>
        <v>2967.0504438544085</v>
      </c>
      <c r="F60" s="11">
        <f t="shared" si="22"/>
        <v>3.7124294995359466</v>
      </c>
      <c r="G60" s="12">
        <f t="shared" si="23"/>
        <v>4.8237464761581042E-2</v>
      </c>
      <c r="H60" s="13">
        <f t="shared" si="30"/>
        <v>2798.2545451186602</v>
      </c>
      <c r="I60" s="7">
        <f t="shared" si="24"/>
        <v>3.7126945594745107</v>
      </c>
      <c r="J60" s="8">
        <f t="shared" si="25"/>
        <v>4.1352302675860153E-2</v>
      </c>
      <c r="K60" s="9">
        <f t="shared" si="31"/>
        <v>3263.8807766268042</v>
      </c>
      <c r="L60" s="11">
        <f t="shared" si="26"/>
        <v>3.7137551778317381</v>
      </c>
      <c r="M60" s="12">
        <f t="shared" si="27"/>
        <v>1.3791977520881722E-2</v>
      </c>
      <c r="N60" s="13">
        <f t="shared" si="32"/>
        <v>9787.8990162653226</v>
      </c>
    </row>
    <row r="61" spans="1:14" x14ac:dyDescent="0.25">
      <c r="A61" s="1">
        <v>27</v>
      </c>
      <c r="B61" s="50">
        <f t="shared" si="28"/>
        <v>104.09081173698864</v>
      </c>
      <c r="C61" s="3">
        <f t="shared" si="20"/>
        <v>3.8553253466223065</v>
      </c>
      <c r="D61" s="4">
        <f t="shared" si="21"/>
        <v>4.904966064342732E-2</v>
      </c>
      <c r="E61" s="5">
        <f t="shared" si="29"/>
        <v>2751.2626200892496</v>
      </c>
      <c r="F61" s="11">
        <f t="shared" si="22"/>
        <v>3.855215249518098</v>
      </c>
      <c r="G61" s="12">
        <f t="shared" si="23"/>
        <v>5.201939617040427E-2</v>
      </c>
      <c r="H61" s="13">
        <f t="shared" si="30"/>
        <v>2594.7858333335753</v>
      </c>
      <c r="I61" s="7">
        <f t="shared" si="24"/>
        <v>3.8554905040696843</v>
      </c>
      <c r="J61" s="8">
        <f t="shared" si="25"/>
        <v>4.4594421080921244E-2</v>
      </c>
      <c r="K61" s="9">
        <f t="shared" si="31"/>
        <v>3026.5345061723838</v>
      </c>
      <c r="L61" s="11">
        <f t="shared" si="26"/>
        <v>3.8565919154406512</v>
      </c>
      <c r="M61" s="12">
        <f t="shared" si="27"/>
        <v>1.4873301202253679E-2</v>
      </c>
      <c r="N61" s="13">
        <f t="shared" si="32"/>
        <v>9076.2668518448427</v>
      </c>
    </row>
    <row r="62" spans="1:14" x14ac:dyDescent="0.25">
      <c r="A62" s="1">
        <v>28</v>
      </c>
      <c r="B62" s="50">
        <f t="shared" si="28"/>
        <v>111.944027986007</v>
      </c>
      <c r="C62" s="3">
        <f t="shared" si="20"/>
        <v>3.9981151742749845</v>
      </c>
      <c r="D62" s="4">
        <f t="shared" si="21"/>
        <v>5.2750252324342752E-2</v>
      </c>
      <c r="E62" s="5">
        <f t="shared" si="29"/>
        <v>2558.179464343269</v>
      </c>
      <c r="F62" s="11">
        <f t="shared" si="22"/>
        <v>3.9980009995002499</v>
      </c>
      <c r="G62" s="12">
        <f t="shared" si="23"/>
        <v>5.5944041972013331E-2</v>
      </c>
      <c r="H62" s="13">
        <f t="shared" si="30"/>
        <v>2412.7256026787509</v>
      </c>
      <c r="I62" s="7">
        <f t="shared" si="24"/>
        <v>3.9982864486648579</v>
      </c>
      <c r="J62" s="8">
        <f t="shared" si="25"/>
        <v>4.7958883576725203E-2</v>
      </c>
      <c r="K62" s="9">
        <f t="shared" si="31"/>
        <v>2814.1612308676945</v>
      </c>
      <c r="L62" s="11">
        <f t="shared" si="26"/>
        <v>3.9994286530495642</v>
      </c>
      <c r="M62" s="12">
        <f t="shared" si="27"/>
        <v>1.5995429550833051E-2</v>
      </c>
      <c r="N62" s="13">
        <f t="shared" si="32"/>
        <v>8439.510886480015</v>
      </c>
    </row>
    <row r="63" spans="1:14" x14ac:dyDescent="0.25">
      <c r="A63" s="1">
        <v>29</v>
      </c>
      <c r="B63" s="50">
        <f t="shared" si="28"/>
        <v>120.08281573498965</v>
      </c>
      <c r="C63" s="3">
        <f t="shared" si="20"/>
        <v>4.1409050019276625</v>
      </c>
      <c r="D63" s="4">
        <f t="shared" si="21"/>
        <v>5.658541097547324E-2</v>
      </c>
      <c r="E63" s="5">
        <f t="shared" si="29"/>
        <v>2384.7239596256586</v>
      </c>
      <c r="F63" s="11">
        <f t="shared" si="22"/>
        <v>4.1407867494824018</v>
      </c>
      <c r="G63" s="12">
        <f t="shared" si="23"/>
        <v>6.0011402166408212E-2</v>
      </c>
      <c r="H63" s="13">
        <f t="shared" si="30"/>
        <v>2249.1725000001275</v>
      </c>
      <c r="I63" s="7">
        <f t="shared" si="24"/>
        <v>4.1410823932600316</v>
      </c>
      <c r="J63" s="8">
        <f t="shared" si="25"/>
        <v>5.1445690163299911E-2</v>
      </c>
      <c r="K63" s="9">
        <f t="shared" si="31"/>
        <v>2623.3765219978654</v>
      </c>
      <c r="L63" s="11">
        <f t="shared" si="26"/>
        <v>4.1422653906584772</v>
      </c>
      <c r="M63" s="12">
        <f t="shared" si="27"/>
        <v>1.7158362566647743E-2</v>
      </c>
      <c r="N63" s="13">
        <f t="shared" si="32"/>
        <v>7867.4836325799342</v>
      </c>
    </row>
    <row r="64" spans="1:14" x14ac:dyDescent="0.25">
      <c r="A64" s="1">
        <v>30</v>
      </c>
      <c r="B64" s="50">
        <f t="shared" si="28"/>
        <v>128.50717498393661</v>
      </c>
      <c r="C64" s="3">
        <f t="shared" si="20"/>
        <v>4.2836948295803401</v>
      </c>
      <c r="D64" s="4">
        <f t="shared" si="21"/>
        <v>6.0555136596833987E-2</v>
      </c>
      <c r="E64" s="5">
        <f t="shared" si="29"/>
        <v>2228.3232222719189</v>
      </c>
      <c r="F64" s="11">
        <f t="shared" si="22"/>
        <v>4.2835724994645537</v>
      </c>
      <c r="G64" s="12">
        <f t="shared" si="23"/>
        <v>6.4221476753588913E-2</v>
      </c>
      <c r="H64" s="13">
        <f t="shared" si="30"/>
        <v>2101.7005250000848</v>
      </c>
      <c r="I64" s="7">
        <f t="shared" si="24"/>
        <v>4.2838783378552048</v>
      </c>
      <c r="J64" s="8">
        <f t="shared" si="25"/>
        <v>5.50548408406469E-2</v>
      </c>
      <c r="K64" s="9">
        <f t="shared" si="31"/>
        <v>2451.3504499994797</v>
      </c>
      <c r="L64" s="11">
        <f t="shared" si="26"/>
        <v>4.2851021282673898</v>
      </c>
      <c r="M64" s="12">
        <f t="shared" si="27"/>
        <v>1.8362100249699281E-2</v>
      </c>
      <c r="N64" s="13">
        <f t="shared" si="32"/>
        <v>7351.7001499929684</v>
      </c>
    </row>
    <row r="65" spans="1:14" x14ac:dyDescent="0.25">
      <c r="A65" s="1">
        <v>31</v>
      </c>
      <c r="B65" s="50">
        <f t="shared" si="28"/>
        <v>137.21710573284787</v>
      </c>
      <c r="C65" s="3">
        <f t="shared" si="20"/>
        <v>4.4264846572330185</v>
      </c>
      <c r="D65" s="4">
        <f t="shared" ref="D65:D70" si="33">($A65-($G$37*C65))*C65</f>
        <v>6.4659429188379358E-2</v>
      </c>
      <c r="E65" s="5">
        <f t="shared" ref="E65:E70" si="34">((175-40)/D65)-$E$7</f>
        <v>2086.8125390689697</v>
      </c>
      <c r="F65" s="11">
        <f t="shared" si="22"/>
        <v>4.4263582494467055</v>
      </c>
      <c r="G65" s="12">
        <f t="shared" ref="G65:G70" si="35">($A65-($G$37*F65))*F65</f>
        <v>6.8574265733555434E-2</v>
      </c>
      <c r="H65" s="13">
        <f t="shared" ref="H65:H70" si="36">((175-40)/G65)-$H$7</f>
        <v>1968.2685457856892</v>
      </c>
      <c r="I65" s="7">
        <f t="shared" si="24"/>
        <v>4.426674282450378</v>
      </c>
      <c r="J65" s="8">
        <f t="shared" ref="J65:J70" si="37">($A65-($G$37*I65))*I65</f>
        <v>5.878633560873623E-2</v>
      </c>
      <c r="K65" s="9">
        <f t="shared" ref="K65:K70" si="38">((175-40)/J65)-$K$7</f>
        <v>2295.7020343387021</v>
      </c>
      <c r="L65" s="11">
        <f t="shared" si="26"/>
        <v>4.4279388658763033</v>
      </c>
      <c r="M65" s="12">
        <f t="shared" ref="M65:M70" si="39">($A65-($G$37*L65))*L65</f>
        <v>1.9606642599941996E-2</v>
      </c>
      <c r="N65" s="13">
        <f t="shared" ref="N65:N70" si="40">((175-40)/M65)-$H$7</f>
        <v>6885.0215764814011</v>
      </c>
    </row>
    <row r="66" spans="1:14" x14ac:dyDescent="0.25">
      <c r="A66" s="1">
        <v>32</v>
      </c>
      <c r="B66" s="50">
        <f t="shared" si="28"/>
        <v>146.21260798172344</v>
      </c>
      <c r="C66" s="3">
        <f t="shared" si="20"/>
        <v>4.569274484885697</v>
      </c>
      <c r="D66" s="4">
        <f t="shared" si="33"/>
        <v>6.8898288750138773E-2</v>
      </c>
      <c r="E66" s="5">
        <f t="shared" si="34"/>
        <v>1958.360058638475</v>
      </c>
      <c r="F66" s="11">
        <f t="shared" si="22"/>
        <v>4.5691439994288574</v>
      </c>
      <c r="G66" s="12">
        <f t="shared" si="35"/>
        <v>7.3069769106291538E-2</v>
      </c>
      <c r="H66" s="13">
        <f t="shared" si="36"/>
        <v>1847.1492895512115</v>
      </c>
      <c r="I66" s="7">
        <f t="shared" si="24"/>
        <v>4.5694702270455521</v>
      </c>
      <c r="J66" s="8">
        <f t="shared" si="37"/>
        <v>6.2640174467566409E-2</v>
      </c>
      <c r="K66" s="9">
        <f t="shared" si="38"/>
        <v>2154.4164111328391</v>
      </c>
      <c r="L66" s="11">
        <f t="shared" si="26"/>
        <v>4.5707756034852158</v>
      </c>
      <c r="M66" s="12">
        <f t="shared" si="39"/>
        <v>2.0891989617437792E-2</v>
      </c>
      <c r="N66" s="13">
        <f t="shared" si="40"/>
        <v>6461.4067724540873</v>
      </c>
    </row>
    <row r="67" spans="1:14" x14ac:dyDescent="0.25">
      <c r="A67" s="1">
        <v>33</v>
      </c>
      <c r="B67" s="50">
        <f t="shared" si="28"/>
        <v>155.49368173056331</v>
      </c>
      <c r="C67" s="3">
        <f t="shared" si="20"/>
        <v>4.7120643125383745</v>
      </c>
      <c r="D67" s="4">
        <f t="shared" si="33"/>
        <v>7.3271715282145697E-2</v>
      </c>
      <c r="E67" s="5">
        <f t="shared" si="34"/>
        <v>1841.4072084897784</v>
      </c>
      <c r="F67" s="11">
        <f t="shared" si="22"/>
        <v>4.7119297494110093</v>
      </c>
      <c r="G67" s="12">
        <f t="shared" si="35"/>
        <v>7.7707986871845935E-2</v>
      </c>
      <c r="H67" s="13">
        <f t="shared" si="36"/>
        <v>1736.8731611570199</v>
      </c>
      <c r="I67" s="7">
        <f t="shared" si="24"/>
        <v>4.7122661716407253</v>
      </c>
      <c r="J67" s="8">
        <f t="shared" si="37"/>
        <v>6.6616357417186092E-2</v>
      </c>
      <c r="K67" s="9">
        <f t="shared" si="38"/>
        <v>2025.7792975201296</v>
      </c>
      <c r="L67" s="11">
        <f t="shared" si="26"/>
        <v>4.7136123410941293</v>
      </c>
      <c r="M67" s="12">
        <f t="shared" si="39"/>
        <v>2.221814130210599E-2</v>
      </c>
      <c r="N67" s="13">
        <f t="shared" si="40"/>
        <v>6075.7158264487125</v>
      </c>
    </row>
    <row r="68" spans="1:14" x14ac:dyDescent="0.25">
      <c r="A68" s="1">
        <v>34</v>
      </c>
      <c r="B68" s="50">
        <f t="shared" si="28"/>
        <v>165.06032697936746</v>
      </c>
      <c r="C68" s="3">
        <f t="shared" si="20"/>
        <v>4.854854140191053</v>
      </c>
      <c r="D68" s="4">
        <f t="shared" si="33"/>
        <v>7.7779708784334198E-2</v>
      </c>
      <c r="E68" s="5">
        <f t="shared" si="34"/>
        <v>1734.6211938112924</v>
      </c>
      <c r="F68" s="11">
        <f t="shared" si="22"/>
        <v>4.8547154993931603</v>
      </c>
      <c r="G68" s="12">
        <f t="shared" si="35"/>
        <v>8.2488919030169902E-2</v>
      </c>
      <c r="H68" s="13">
        <f t="shared" si="36"/>
        <v>1636.1834537196983</v>
      </c>
      <c r="I68" s="7">
        <f t="shared" si="24"/>
        <v>4.8550621162358985</v>
      </c>
      <c r="J68" s="8">
        <f t="shared" si="37"/>
        <v>7.0714884457546603E-2</v>
      </c>
      <c r="K68" s="9">
        <f t="shared" si="38"/>
        <v>1908.3247448091597</v>
      </c>
      <c r="L68" s="11">
        <f t="shared" si="26"/>
        <v>4.8564490787030419</v>
      </c>
      <c r="M68" s="12">
        <f t="shared" si="39"/>
        <v>2.3585097654062789E-2</v>
      </c>
      <c r="N68" s="13">
        <f t="shared" si="40"/>
        <v>5723.5534039726472</v>
      </c>
    </row>
    <row r="69" spans="1:14" ht="15.75" thickBot="1" x14ac:dyDescent="0.3">
      <c r="A69" s="1">
        <v>35</v>
      </c>
      <c r="B69" s="50">
        <f t="shared" si="28"/>
        <v>174.91254372813592</v>
      </c>
      <c r="C69" s="3">
        <f t="shared" si="20"/>
        <v>4.9976439678437306</v>
      </c>
      <c r="D69" s="4">
        <f t="shared" si="33"/>
        <v>8.2422269256772235E-2</v>
      </c>
      <c r="E69" s="5">
        <f t="shared" si="34"/>
        <v>1636.8568571799569</v>
      </c>
      <c r="F69" s="11">
        <f t="shared" si="22"/>
        <v>4.9975012493753121</v>
      </c>
      <c r="G69" s="12">
        <f t="shared" si="35"/>
        <v>8.7412565581279703E-2</v>
      </c>
      <c r="H69" s="13">
        <f t="shared" si="36"/>
        <v>1544.0003857142437</v>
      </c>
      <c r="I69" s="7">
        <f t="shared" si="24"/>
        <v>4.9978580608310725</v>
      </c>
      <c r="J69" s="8">
        <f t="shared" si="37"/>
        <v>7.4935755588628694E-2</v>
      </c>
      <c r="K69" s="9">
        <f t="shared" si="38"/>
        <v>1800.7931877554311</v>
      </c>
      <c r="L69" s="11">
        <f t="shared" si="26"/>
        <v>4.9992858163119553</v>
      </c>
      <c r="M69" s="12">
        <f t="shared" si="39"/>
        <v>2.4992858673172202E-2</v>
      </c>
      <c r="N69" s="13">
        <f t="shared" si="40"/>
        <v>5401.1429673481698</v>
      </c>
    </row>
    <row r="70" spans="1:14" ht="15.75" thickBot="1" x14ac:dyDescent="0.3">
      <c r="A70" s="18">
        <v>36</v>
      </c>
      <c r="B70" s="53">
        <f t="shared" si="28"/>
        <v>185.0503319768687</v>
      </c>
      <c r="C70" s="19">
        <f t="shared" si="20"/>
        <v>5.140433795496409</v>
      </c>
      <c r="D70" s="20">
        <f t="shared" si="33"/>
        <v>8.7199396699389822E-2</v>
      </c>
      <c r="E70" s="21">
        <f t="shared" si="34"/>
        <v>1547.1258488008514</v>
      </c>
      <c r="F70" s="22">
        <f t="shared" si="22"/>
        <v>5.140286999357464</v>
      </c>
      <c r="G70" s="23">
        <f t="shared" si="35"/>
        <v>9.2478926525175323E-2</v>
      </c>
      <c r="H70" s="24">
        <f t="shared" si="36"/>
        <v>1459.3920312499438</v>
      </c>
      <c r="I70" s="25">
        <f t="shared" si="24"/>
        <v>5.1406540054262457</v>
      </c>
      <c r="J70" s="26">
        <f t="shared" si="37"/>
        <v>7.9278970810502308E-2</v>
      </c>
      <c r="K70" s="49">
        <f t="shared" si="38"/>
        <v>1702.0975347224887</v>
      </c>
      <c r="L70" s="22">
        <f t="shared" si="26"/>
        <v>5.1421225539208679</v>
      </c>
      <c r="M70" s="23">
        <f t="shared" si="39"/>
        <v>2.6441424359574275E-2</v>
      </c>
      <c r="N70" s="24">
        <f t="shared" si="40"/>
        <v>5105.2251041603722</v>
      </c>
    </row>
  </sheetData>
  <mergeCells count="34">
    <mergeCell ref="L37:N37"/>
    <mergeCell ref="L38:N38"/>
    <mergeCell ref="A1:K1"/>
    <mergeCell ref="G2:K3"/>
    <mergeCell ref="A2:F3"/>
    <mergeCell ref="C4:N4"/>
    <mergeCell ref="I6:J6"/>
    <mergeCell ref="F6:G6"/>
    <mergeCell ref="C6:D6"/>
    <mergeCell ref="L7:M7"/>
    <mergeCell ref="L6:M6"/>
    <mergeCell ref="L5:N5"/>
    <mergeCell ref="C5:E5"/>
    <mergeCell ref="F5:H5"/>
    <mergeCell ref="I5:K5"/>
    <mergeCell ref="A37:F38"/>
    <mergeCell ref="I7:J7"/>
    <mergeCell ref="C7:D7"/>
    <mergeCell ref="F7:G7"/>
    <mergeCell ref="C40:E40"/>
    <mergeCell ref="F40:H40"/>
    <mergeCell ref="I40:K40"/>
    <mergeCell ref="A36:K36"/>
    <mergeCell ref="G37:K38"/>
    <mergeCell ref="L40:N40"/>
    <mergeCell ref="L41:M41"/>
    <mergeCell ref="L42:M42"/>
    <mergeCell ref="C39:N39"/>
    <mergeCell ref="C42:D42"/>
    <mergeCell ref="F42:G42"/>
    <mergeCell ref="I42:J42"/>
    <mergeCell ref="C41:D41"/>
    <mergeCell ref="F41:G41"/>
    <mergeCell ref="I41:J4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workbookViewId="0">
      <selection activeCell="C66" sqref="C66"/>
    </sheetView>
  </sheetViews>
  <sheetFormatPr baseColWidth="10" defaultColWidth="9.140625" defaultRowHeight="15" x14ac:dyDescent="0.25"/>
  <cols>
    <col min="1" max="1" width="12.85546875" bestFit="1" customWidth="1"/>
    <col min="2" max="2" width="12.85546875" style="48" customWidth="1"/>
    <col min="3" max="3" width="12" bestFit="1" customWidth="1"/>
    <col min="4" max="4" width="11.5703125" bestFit="1" customWidth="1"/>
    <col min="5" max="5" width="15" bestFit="1" customWidth="1"/>
    <col min="7" max="7" width="12" bestFit="1" customWidth="1"/>
    <col min="8" max="8" width="15" bestFit="1" customWidth="1"/>
    <col min="10" max="10" width="12.7109375" bestFit="1" customWidth="1"/>
    <col min="11" max="11" width="15" bestFit="1" customWidth="1"/>
    <col min="12" max="12" width="7.7109375" bestFit="1" customWidth="1"/>
    <col min="13" max="13" width="11.5703125" customWidth="1"/>
    <col min="14" max="14" width="17.7109375" customWidth="1"/>
    <col min="15" max="15" width="11.7109375" customWidth="1"/>
    <col min="16" max="16" width="8" customWidth="1"/>
    <col min="17" max="17" width="11.140625" customWidth="1"/>
  </cols>
  <sheetData>
    <row r="1" spans="1:14" ht="61.5" x14ac:dyDescent="0.9">
      <c r="A1" s="64" t="s">
        <v>5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4" x14ac:dyDescent="0.25">
      <c r="A2" s="67" t="s">
        <v>7</v>
      </c>
      <c r="B2" s="67"/>
      <c r="C2" s="67"/>
      <c r="D2" s="67"/>
      <c r="E2" s="67"/>
      <c r="F2" s="67"/>
      <c r="G2" s="65">
        <v>1.3</v>
      </c>
      <c r="H2" s="65"/>
      <c r="I2" s="65"/>
      <c r="J2" s="65"/>
      <c r="K2" s="65"/>
    </row>
    <row r="3" spans="1:14" x14ac:dyDescent="0.25">
      <c r="A3" s="67"/>
      <c r="B3" s="67"/>
      <c r="C3" s="67"/>
      <c r="D3" s="67"/>
      <c r="E3" s="67"/>
      <c r="F3" s="67"/>
      <c r="G3" s="65"/>
      <c r="H3" s="65"/>
      <c r="I3" s="65"/>
      <c r="J3" s="65"/>
      <c r="K3" s="65"/>
    </row>
    <row r="4" spans="1:14" ht="28.5" x14ac:dyDescent="0.45">
      <c r="A4" s="1"/>
      <c r="B4" s="46"/>
      <c r="C4" s="57" t="s">
        <v>8</v>
      </c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</row>
    <row r="5" spans="1:14" x14ac:dyDescent="0.25">
      <c r="A5" s="1"/>
      <c r="B5" s="46"/>
      <c r="C5" s="62" t="s">
        <v>1</v>
      </c>
      <c r="D5" s="62"/>
      <c r="E5" s="62"/>
      <c r="F5" s="54" t="s">
        <v>3</v>
      </c>
      <c r="G5" s="54"/>
      <c r="H5" s="54"/>
      <c r="I5" s="63" t="s">
        <v>4</v>
      </c>
      <c r="J5" s="63"/>
      <c r="K5" s="63"/>
      <c r="L5" s="54" t="s">
        <v>14</v>
      </c>
      <c r="M5" s="54"/>
      <c r="N5" s="54"/>
    </row>
    <row r="6" spans="1:14" x14ac:dyDescent="0.25">
      <c r="A6" s="1"/>
      <c r="B6" s="46"/>
      <c r="C6" s="60" t="s">
        <v>2</v>
      </c>
      <c r="D6" s="60"/>
      <c r="E6" s="43" t="s">
        <v>13</v>
      </c>
      <c r="F6" s="55" t="s">
        <v>2</v>
      </c>
      <c r="G6" s="55"/>
      <c r="H6" s="40" t="s">
        <v>13</v>
      </c>
      <c r="I6" s="61" t="s">
        <v>2</v>
      </c>
      <c r="J6" s="61"/>
      <c r="K6" s="42" t="s">
        <v>13</v>
      </c>
      <c r="L6" s="55" t="s">
        <v>2</v>
      </c>
      <c r="M6" s="55"/>
      <c r="N6" s="40" t="s">
        <v>13</v>
      </c>
    </row>
    <row r="7" spans="1:14" x14ac:dyDescent="0.25">
      <c r="A7" s="1"/>
      <c r="B7" s="46"/>
      <c r="C7" s="58">
        <v>2.5999999999999999E-3</v>
      </c>
      <c r="D7" s="58"/>
      <c r="E7" s="44">
        <v>1.05</v>
      </c>
      <c r="F7" s="56">
        <v>3.5000000000000001E-3</v>
      </c>
      <c r="G7" s="56"/>
      <c r="H7" s="41">
        <v>0.45</v>
      </c>
      <c r="I7" s="59">
        <v>3.0000000000000001E-3</v>
      </c>
      <c r="J7" s="59"/>
      <c r="K7" s="45">
        <v>0.75</v>
      </c>
      <c r="L7" s="56">
        <v>1E-3</v>
      </c>
      <c r="M7" s="56"/>
      <c r="N7" s="41">
        <v>0.4</v>
      </c>
    </row>
    <row r="8" spans="1:14" ht="18.75" x14ac:dyDescent="0.3">
      <c r="A8" s="14" t="s">
        <v>0</v>
      </c>
      <c r="B8" s="47" t="s">
        <v>10</v>
      </c>
      <c r="C8" s="43" t="s">
        <v>9</v>
      </c>
      <c r="D8" s="43" t="s">
        <v>11</v>
      </c>
      <c r="E8" s="43" t="s">
        <v>12</v>
      </c>
      <c r="F8" s="40" t="s">
        <v>9</v>
      </c>
      <c r="G8" s="40" t="s">
        <v>10</v>
      </c>
      <c r="H8" s="40" t="s">
        <v>12</v>
      </c>
      <c r="I8" s="42" t="s">
        <v>9</v>
      </c>
      <c r="J8" s="42" t="s">
        <v>10</v>
      </c>
      <c r="K8" s="42" t="s">
        <v>12</v>
      </c>
      <c r="L8" s="40" t="s">
        <v>9</v>
      </c>
      <c r="M8" s="40" t="s">
        <v>10</v>
      </c>
      <c r="N8" s="40" t="s">
        <v>12</v>
      </c>
    </row>
    <row r="9" spans="1:14" x14ac:dyDescent="0.25">
      <c r="A9" s="1">
        <v>10</v>
      </c>
      <c r="B9" s="46">
        <f>A9*L9</f>
        <v>76.86395080707149</v>
      </c>
      <c r="C9" s="3">
        <f t="shared" ref="C9:C29" si="0">$A9/($G$2+C$7)</f>
        <v>7.6769537847382159</v>
      </c>
      <c r="D9" s="4">
        <f t="shared" ref="D9:D29" si="1">($A9-($G$2*C9))*C9</f>
        <v>0.15323261047381051</v>
      </c>
      <c r="E9" s="5">
        <f>((175-40)/D9)-$E$7</f>
        <v>879.96351000003551</v>
      </c>
      <c r="F9" s="11">
        <f t="shared" ref="F9:F29" si="2">$A9/($G$2+F$7)</f>
        <v>7.6716532412734937</v>
      </c>
      <c r="G9" s="12">
        <f t="shared" ref="G9:G29" si="3">($A9-($G$2*F9))*F9</f>
        <v>0.20598992209020012</v>
      </c>
      <c r="H9" s="13">
        <f>((175-40)/G9)-$H$7</f>
        <v>654.9218678571342</v>
      </c>
      <c r="I9" s="7">
        <f t="shared" ref="I9:I29" si="4">$A9/($G$2+I$7)</f>
        <v>7.6745970836531088</v>
      </c>
      <c r="J9" s="8">
        <f t="shared" ref="J9:J29" si="5">($A9-($G$2*I9))*I9</f>
        <v>0.17669832118924272</v>
      </c>
      <c r="K9" s="9">
        <f>((175-40)/J9)-$K$7</f>
        <v>763.26405000003308</v>
      </c>
      <c r="L9" s="11">
        <f t="shared" ref="L9:L29" si="6">$A9/($G$2+L$7)</f>
        <v>7.6863950807071486</v>
      </c>
      <c r="M9" s="12">
        <f t="shared" ref="M9:M29" si="7">($A9-($G$2*L9))*L9</f>
        <v>5.9080669336720543E-2</v>
      </c>
      <c r="N9" s="13">
        <f t="shared" ref="N9:N29" si="8">((175-40)/M9)-$H$7</f>
        <v>2284.5613499999426</v>
      </c>
    </row>
    <row r="10" spans="1:14" ht="15.75" thickBot="1" x14ac:dyDescent="0.3">
      <c r="A10" s="1">
        <v>11</v>
      </c>
      <c r="B10" s="46">
        <f t="shared" ref="B10:B29" si="9">A10*L10</f>
        <v>93.005380476556496</v>
      </c>
      <c r="C10" s="3">
        <f t="shared" si="0"/>
        <v>8.4446491632120377</v>
      </c>
      <c r="D10" s="4">
        <f t="shared" si="1"/>
        <v>0.18541145867330622</v>
      </c>
      <c r="E10" s="5">
        <f t="shared" ref="E10:E29" si="10">((175-40)/D10)-$E$7</f>
        <v>727.06033884302224</v>
      </c>
      <c r="F10" s="11">
        <f t="shared" si="2"/>
        <v>8.4388185654008439</v>
      </c>
      <c r="G10" s="12">
        <f t="shared" si="3"/>
        <v>0.24924780572913019</v>
      </c>
      <c r="H10" s="13">
        <f t="shared" ref="H10:H29" si="11">((175-40)/G10)-$H$7</f>
        <v>541.17964285716164</v>
      </c>
      <c r="I10" s="7">
        <f t="shared" si="4"/>
        <v>8.4420567920184197</v>
      </c>
      <c r="J10" s="8">
        <f t="shared" si="5"/>
        <v>0.21380496863898521</v>
      </c>
      <c r="K10" s="9">
        <f t="shared" ref="K10:K29" si="12">((175-40)/J10)-$K$7</f>
        <v>630.66657024795677</v>
      </c>
      <c r="L10" s="11">
        <f t="shared" si="6"/>
        <v>8.4550345887778633</v>
      </c>
      <c r="M10" s="12">
        <f t="shared" si="7"/>
        <v>7.1487609897428847E-2</v>
      </c>
      <c r="N10" s="13">
        <f t="shared" si="8"/>
        <v>1887.9891322314368</v>
      </c>
    </row>
    <row r="11" spans="1:14" ht="15.75" thickBot="1" x14ac:dyDescent="0.3">
      <c r="A11" s="18">
        <v>12</v>
      </c>
      <c r="B11" s="46">
        <f t="shared" si="9"/>
        <v>110.68408916218294</v>
      </c>
      <c r="C11" s="19">
        <f t="shared" si="0"/>
        <v>9.2123445416858587</v>
      </c>
      <c r="D11" s="20">
        <f t="shared" si="1"/>
        <v>0.22065495908229366</v>
      </c>
      <c r="E11" s="21">
        <f t="shared" si="10"/>
        <v>610.76493750000657</v>
      </c>
      <c r="F11" s="22">
        <f t="shared" si="2"/>
        <v>9.2059838895281931</v>
      </c>
      <c r="G11" s="23">
        <f t="shared" si="3"/>
        <v>0.29662548780987841</v>
      </c>
      <c r="H11" s="24">
        <f t="shared" si="11"/>
        <v>454.66935267858042</v>
      </c>
      <c r="I11" s="25">
        <f t="shared" si="4"/>
        <v>9.2095165003837298</v>
      </c>
      <c r="J11" s="26">
        <f t="shared" si="5"/>
        <v>0.25444558251251276</v>
      </c>
      <c r="K11" s="27">
        <f t="shared" si="12"/>
        <v>529.81531250001626</v>
      </c>
      <c r="L11" s="22">
        <f t="shared" si="6"/>
        <v>9.223674096848578</v>
      </c>
      <c r="M11" s="23">
        <f t="shared" si="7"/>
        <v>8.5076163844871017E-2</v>
      </c>
      <c r="N11" s="24">
        <f t="shared" si="8"/>
        <v>1586.3634375000822</v>
      </c>
    </row>
    <row r="12" spans="1:14" x14ac:dyDescent="0.25">
      <c r="A12" s="28">
        <v>13</v>
      </c>
      <c r="B12" s="46">
        <f t="shared" si="9"/>
        <v>129.9000768639508</v>
      </c>
      <c r="C12" s="29">
        <f t="shared" si="0"/>
        <v>9.9800399201596814</v>
      </c>
      <c r="D12" s="30">
        <f t="shared" si="1"/>
        <v>0.25896311170074154</v>
      </c>
      <c r="E12" s="31">
        <f t="shared" si="10"/>
        <v>520.25976923078667</v>
      </c>
      <c r="F12" s="32">
        <f t="shared" si="2"/>
        <v>9.9731492136555424</v>
      </c>
      <c r="G12" s="33">
        <f t="shared" si="3"/>
        <v>0.34812296833243117</v>
      </c>
      <c r="H12" s="34">
        <f t="shared" si="11"/>
        <v>387.34400464919969</v>
      </c>
      <c r="I12" s="35">
        <f t="shared" si="4"/>
        <v>9.9769762087490417</v>
      </c>
      <c r="J12" s="36">
        <f t="shared" si="5"/>
        <v>0.2986201628098078</v>
      </c>
      <c r="K12" s="37">
        <f t="shared" si="12"/>
        <v>451.32931952666559</v>
      </c>
      <c r="L12" s="32">
        <f t="shared" si="6"/>
        <v>9.9923136049192927</v>
      </c>
      <c r="M12" s="33">
        <f t="shared" si="7"/>
        <v>9.9846331179047065E-2</v>
      </c>
      <c r="N12" s="34">
        <f t="shared" si="8"/>
        <v>1351.6277218936011</v>
      </c>
    </row>
    <row r="13" spans="1:14" x14ac:dyDescent="0.25">
      <c r="A13" s="1">
        <v>14</v>
      </c>
      <c r="B13" s="46">
        <f t="shared" si="9"/>
        <v>150.65334358186013</v>
      </c>
      <c r="C13" s="3">
        <f t="shared" si="0"/>
        <v>10.747735298633502</v>
      </c>
      <c r="D13" s="4">
        <f t="shared" si="1"/>
        <v>0.30033591652866476</v>
      </c>
      <c r="E13" s="5">
        <f t="shared" si="10"/>
        <v>448.44668877553403</v>
      </c>
      <c r="F13" s="11">
        <f t="shared" si="2"/>
        <v>10.740314537782892</v>
      </c>
      <c r="G13" s="12">
        <f t="shared" si="3"/>
        <v>0.40374024729678842</v>
      </c>
      <c r="H13" s="13">
        <f t="shared" si="11"/>
        <v>333.92340196792878</v>
      </c>
      <c r="I13" s="7">
        <f t="shared" si="4"/>
        <v>10.744435917114352</v>
      </c>
      <c r="J13" s="8">
        <f t="shared" si="5"/>
        <v>0.34632870953092337</v>
      </c>
      <c r="K13" s="9">
        <f t="shared" si="12"/>
        <v>389.05308673470216</v>
      </c>
      <c r="L13" s="11">
        <f t="shared" si="6"/>
        <v>10.760953112990009</v>
      </c>
      <c r="M13" s="12">
        <f t="shared" si="7"/>
        <v>0.11579811189993787</v>
      </c>
      <c r="N13" s="13">
        <f t="shared" si="8"/>
        <v>1165.3721173472554</v>
      </c>
    </row>
    <row r="14" spans="1:14" x14ac:dyDescent="0.25">
      <c r="A14" s="1">
        <v>15</v>
      </c>
      <c r="B14" s="46">
        <f t="shared" si="9"/>
        <v>172.94388931591087</v>
      </c>
      <c r="C14" s="3">
        <f t="shared" si="0"/>
        <v>11.515430677107323</v>
      </c>
      <c r="D14" s="4">
        <f t="shared" si="1"/>
        <v>0.34477337356608384</v>
      </c>
      <c r="E14" s="5">
        <f t="shared" si="10"/>
        <v>390.51156000000418</v>
      </c>
      <c r="F14" s="11">
        <f t="shared" si="2"/>
        <v>11.507479861910241</v>
      </c>
      <c r="G14" s="12">
        <f t="shared" si="3"/>
        <v>0.46347732470295028</v>
      </c>
      <c r="H14" s="13">
        <f t="shared" si="11"/>
        <v>290.82638571428186</v>
      </c>
      <c r="I14" s="7">
        <f t="shared" si="4"/>
        <v>11.511895625479664</v>
      </c>
      <c r="J14" s="8">
        <f t="shared" si="5"/>
        <v>0.39757122267578593</v>
      </c>
      <c r="K14" s="9">
        <f t="shared" si="12"/>
        <v>338.81180000002342</v>
      </c>
      <c r="L14" s="11">
        <f t="shared" si="6"/>
        <v>11.529592621060724</v>
      </c>
      <c r="M14" s="12">
        <f t="shared" si="7"/>
        <v>0.13293150600760076</v>
      </c>
      <c r="N14" s="13">
        <f t="shared" si="8"/>
        <v>1015.1106000001306</v>
      </c>
    </row>
    <row r="15" spans="1:14" x14ac:dyDescent="0.25">
      <c r="A15" s="1">
        <v>16</v>
      </c>
      <c r="B15" s="46">
        <f t="shared" si="9"/>
        <v>196.77171406610302</v>
      </c>
      <c r="C15" s="3">
        <f t="shared" si="0"/>
        <v>12.283126055581146</v>
      </c>
      <c r="D15" s="4">
        <f t="shared" si="1"/>
        <v>0.39227548281295926</v>
      </c>
      <c r="E15" s="5">
        <f t="shared" si="10"/>
        <v>343.09590234376003</v>
      </c>
      <c r="F15" s="11">
        <f t="shared" si="2"/>
        <v>12.27464518603759</v>
      </c>
      <c r="G15" s="12">
        <f t="shared" si="3"/>
        <v>0.52733420055091673</v>
      </c>
      <c r="H15" s="13">
        <f t="shared" si="11"/>
        <v>255.5546358816909</v>
      </c>
      <c r="I15" s="7">
        <f t="shared" si="4"/>
        <v>12.279355333844974</v>
      </c>
      <c r="J15" s="8">
        <f t="shared" si="5"/>
        <v>0.45234770224447446</v>
      </c>
      <c r="K15" s="9">
        <f t="shared" si="12"/>
        <v>297.69298828125432</v>
      </c>
      <c r="L15" s="11">
        <f t="shared" si="6"/>
        <v>12.298232129131438</v>
      </c>
      <c r="M15" s="12">
        <f t="shared" si="7"/>
        <v>0.15124651350197837</v>
      </c>
      <c r="N15" s="13">
        <f t="shared" si="8"/>
        <v>892.1325585938821</v>
      </c>
    </row>
    <row r="16" spans="1:14" x14ac:dyDescent="0.25">
      <c r="A16" s="1">
        <v>17</v>
      </c>
      <c r="B16" s="46">
        <f t="shared" si="9"/>
        <v>222.13681783243661</v>
      </c>
      <c r="C16" s="3">
        <f t="shared" si="0"/>
        <v>13.050821434054967</v>
      </c>
      <c r="D16" s="4">
        <f t="shared" si="1"/>
        <v>0.44284224426931007</v>
      </c>
      <c r="E16" s="5">
        <f t="shared" si="10"/>
        <v>303.79896539793771</v>
      </c>
      <c r="F16" s="11">
        <f t="shared" si="2"/>
        <v>13.04181051016494</v>
      </c>
      <c r="G16" s="12">
        <f t="shared" si="3"/>
        <v>0.59531087484066447</v>
      </c>
      <c r="H16" s="13">
        <f t="shared" si="11"/>
        <v>226.32227261493063</v>
      </c>
      <c r="I16" s="7">
        <f t="shared" si="4"/>
        <v>13.046815042210284</v>
      </c>
      <c r="J16" s="8">
        <f t="shared" si="5"/>
        <v>0.51065814823692768</v>
      </c>
      <c r="K16" s="9">
        <f t="shared" si="12"/>
        <v>263.61472318339406</v>
      </c>
      <c r="L16" s="11">
        <f t="shared" si="6"/>
        <v>13.066871637202153</v>
      </c>
      <c r="M16" s="12">
        <f t="shared" si="7"/>
        <v>0.17074313438308988</v>
      </c>
      <c r="N16" s="13">
        <f t="shared" si="8"/>
        <v>790.21136678213736</v>
      </c>
    </row>
    <row r="17" spans="1:14" x14ac:dyDescent="0.25">
      <c r="A17" s="1">
        <v>18</v>
      </c>
      <c r="B17" s="46">
        <f t="shared" si="9"/>
        <v>249.03920061491164</v>
      </c>
      <c r="C17" s="3">
        <f t="shared" si="0"/>
        <v>13.818516812528788</v>
      </c>
      <c r="D17" s="4">
        <f t="shared" si="1"/>
        <v>0.49647365793516074</v>
      </c>
      <c r="E17" s="5">
        <f t="shared" si="10"/>
        <v>270.8677500000029</v>
      </c>
      <c r="F17" s="11">
        <f t="shared" si="2"/>
        <v>13.808975834292289</v>
      </c>
      <c r="G17" s="12">
        <f t="shared" si="3"/>
        <v>0.66740734757223863</v>
      </c>
      <c r="H17" s="13">
        <f t="shared" si="11"/>
        <v>201.82526785714316</v>
      </c>
      <c r="I17" s="7">
        <f t="shared" si="4"/>
        <v>13.814274750575596</v>
      </c>
      <c r="J17" s="8">
        <f t="shared" si="5"/>
        <v>0.57250256065314153</v>
      </c>
      <c r="K17" s="9">
        <f t="shared" si="12"/>
        <v>235.05680555556779</v>
      </c>
      <c r="L17" s="11">
        <f t="shared" si="6"/>
        <v>13.835511145272868</v>
      </c>
      <c r="M17" s="12">
        <f t="shared" si="7"/>
        <v>0.19142136865093523</v>
      </c>
      <c r="N17" s="13">
        <f t="shared" si="8"/>
        <v>704.80041666679369</v>
      </c>
    </row>
    <row r="18" spans="1:14" x14ac:dyDescent="0.25">
      <c r="A18" s="1">
        <v>19</v>
      </c>
      <c r="B18" s="46">
        <f t="shared" si="9"/>
        <v>277.47886241352808</v>
      </c>
      <c r="C18" s="3">
        <f t="shared" si="0"/>
        <v>14.586212191002611</v>
      </c>
      <c r="D18" s="4">
        <f t="shared" si="1"/>
        <v>0.55316972381043783</v>
      </c>
      <c r="E18" s="5">
        <f t="shared" si="10"/>
        <v>242.99806371192918</v>
      </c>
      <c r="F18" s="11">
        <f t="shared" si="2"/>
        <v>14.576141158419638</v>
      </c>
      <c r="G18" s="12">
        <f t="shared" si="3"/>
        <v>0.74362361874561733</v>
      </c>
      <c r="H18" s="13">
        <f t="shared" si="11"/>
        <v>181.09345370003842</v>
      </c>
      <c r="I18" s="7">
        <f t="shared" si="4"/>
        <v>14.581734458940906</v>
      </c>
      <c r="J18" s="8">
        <f t="shared" si="5"/>
        <v>0.63788093949318947</v>
      </c>
      <c r="K18" s="9">
        <f t="shared" si="12"/>
        <v>210.88824099723138</v>
      </c>
      <c r="L18" s="11">
        <f t="shared" si="6"/>
        <v>14.604150653343583</v>
      </c>
      <c r="M18" s="12">
        <f t="shared" si="7"/>
        <v>0.21328121630551447</v>
      </c>
      <c r="N18" s="13">
        <f t="shared" si="8"/>
        <v>632.5171329641114</v>
      </c>
    </row>
    <row r="19" spans="1:14" x14ac:dyDescent="0.25">
      <c r="A19" s="1">
        <v>20</v>
      </c>
      <c r="B19" s="46">
        <f t="shared" si="9"/>
        <v>307.45580322828596</v>
      </c>
      <c r="C19" s="3">
        <f t="shared" si="0"/>
        <v>15.353907569476432</v>
      </c>
      <c r="D19" s="4">
        <f t="shared" si="1"/>
        <v>0.61293044189524204</v>
      </c>
      <c r="E19" s="5">
        <f t="shared" si="10"/>
        <v>219.20337750000886</v>
      </c>
      <c r="F19" s="11">
        <f t="shared" si="2"/>
        <v>15.343306482546987</v>
      </c>
      <c r="G19" s="12">
        <f t="shared" si="3"/>
        <v>0.82395968836080047</v>
      </c>
      <c r="H19" s="13">
        <f t="shared" si="11"/>
        <v>163.39296696428357</v>
      </c>
      <c r="I19" s="7">
        <f t="shared" si="4"/>
        <v>15.349194167306218</v>
      </c>
      <c r="J19" s="8">
        <f t="shared" si="5"/>
        <v>0.7067932847569709</v>
      </c>
      <c r="K19" s="9">
        <f t="shared" si="12"/>
        <v>190.25351250000827</v>
      </c>
      <c r="L19" s="11">
        <f t="shared" si="6"/>
        <v>15.372790161414297</v>
      </c>
      <c r="M19" s="12">
        <f t="shared" si="7"/>
        <v>0.23632267734688217</v>
      </c>
      <c r="N19" s="13">
        <f t="shared" si="8"/>
        <v>570.80283749998557</v>
      </c>
    </row>
    <row r="20" spans="1:14" x14ac:dyDescent="0.25">
      <c r="A20" s="1">
        <v>21</v>
      </c>
      <c r="B20" s="46">
        <f t="shared" si="9"/>
        <v>338.97002305918528</v>
      </c>
      <c r="C20" s="3">
        <f t="shared" si="0"/>
        <v>16.121602947950255</v>
      </c>
      <c r="D20" s="4">
        <f t="shared" si="1"/>
        <v>0.67575581218946712</v>
      </c>
      <c r="E20" s="5">
        <f t="shared" si="10"/>
        <v>198.72630612246803</v>
      </c>
      <c r="F20" s="11">
        <f t="shared" si="2"/>
        <v>16.110471806674337</v>
      </c>
      <c r="G20" s="12">
        <f t="shared" si="3"/>
        <v>0.90841555641778826</v>
      </c>
      <c r="H20" s="13">
        <f t="shared" si="11"/>
        <v>148.16040087463267</v>
      </c>
      <c r="I20" s="7">
        <f t="shared" si="4"/>
        <v>16.116653875671528</v>
      </c>
      <c r="J20" s="8">
        <f t="shared" si="5"/>
        <v>0.77923959644459184</v>
      </c>
      <c r="K20" s="9">
        <f t="shared" si="12"/>
        <v>172.49581632653113</v>
      </c>
      <c r="L20" s="11">
        <f t="shared" si="6"/>
        <v>16.141429669485014</v>
      </c>
      <c r="M20" s="12">
        <f t="shared" si="7"/>
        <v>0.26054575177487455</v>
      </c>
      <c r="N20" s="13">
        <f t="shared" si="8"/>
        <v>517.69316326541832</v>
      </c>
    </row>
    <row r="21" spans="1:14" x14ac:dyDescent="0.25">
      <c r="A21" s="1">
        <v>22</v>
      </c>
      <c r="B21" s="46">
        <f t="shared" si="9"/>
        <v>372.02152190622598</v>
      </c>
      <c r="C21" s="3">
        <f t="shared" si="0"/>
        <v>16.889298326424075</v>
      </c>
      <c r="D21" s="4">
        <f t="shared" si="1"/>
        <v>0.74164583469322487</v>
      </c>
      <c r="E21" s="5">
        <f t="shared" si="10"/>
        <v>180.97758471075554</v>
      </c>
      <c r="F21" s="11">
        <f t="shared" si="2"/>
        <v>16.877637130801688</v>
      </c>
      <c r="G21" s="12">
        <f t="shared" si="3"/>
        <v>0.99699122291652076</v>
      </c>
      <c r="H21" s="13">
        <f t="shared" si="11"/>
        <v>134.95741071429043</v>
      </c>
      <c r="I21" s="7">
        <f t="shared" si="4"/>
        <v>16.884113584036839</v>
      </c>
      <c r="J21" s="8">
        <f t="shared" si="5"/>
        <v>0.85521987455594084</v>
      </c>
      <c r="K21" s="9">
        <f t="shared" si="12"/>
        <v>157.10414256198919</v>
      </c>
      <c r="L21" s="11">
        <f t="shared" si="6"/>
        <v>16.910069177555727</v>
      </c>
      <c r="M21" s="12">
        <f t="shared" si="7"/>
        <v>0.28595043958971539</v>
      </c>
      <c r="N21" s="13">
        <f t="shared" si="8"/>
        <v>471.65978305785922</v>
      </c>
    </row>
    <row r="22" spans="1:14" ht="15.75" thickBot="1" x14ac:dyDescent="0.3">
      <c r="A22" s="1">
        <v>23</v>
      </c>
      <c r="B22" s="46">
        <f t="shared" si="9"/>
        <v>406.61029976940819</v>
      </c>
      <c r="C22" s="3">
        <f t="shared" si="0"/>
        <v>17.656993704897896</v>
      </c>
      <c r="D22" s="4">
        <f t="shared" si="1"/>
        <v>0.81060050940646067</v>
      </c>
      <c r="E22" s="5">
        <f t="shared" si="10"/>
        <v>165.49319659735957</v>
      </c>
      <c r="F22" s="11">
        <f t="shared" si="2"/>
        <v>17.644802454929035</v>
      </c>
      <c r="G22" s="12">
        <f t="shared" si="3"/>
        <v>1.0896866878571774</v>
      </c>
      <c r="H22" s="13">
        <f t="shared" si="11"/>
        <v>123.43882190115745</v>
      </c>
      <c r="I22" s="7">
        <f t="shared" si="4"/>
        <v>17.651573292402151</v>
      </c>
      <c r="J22" s="8">
        <f t="shared" si="5"/>
        <v>0.93473411909107218</v>
      </c>
      <c r="K22" s="9">
        <f t="shared" si="12"/>
        <v>143.67609640832723</v>
      </c>
      <c r="L22" s="11">
        <f t="shared" si="6"/>
        <v>17.678708685626443</v>
      </c>
      <c r="M22" s="12">
        <f t="shared" si="7"/>
        <v>0.31253674079117005</v>
      </c>
      <c r="N22" s="13">
        <f t="shared" si="8"/>
        <v>431.4992155010471</v>
      </c>
    </row>
    <row r="23" spans="1:14" ht="15.75" thickBot="1" x14ac:dyDescent="0.3">
      <c r="A23" s="18">
        <v>24</v>
      </c>
      <c r="B23" s="46">
        <f t="shared" si="9"/>
        <v>442.73635664873177</v>
      </c>
      <c r="C23" s="19">
        <f t="shared" si="0"/>
        <v>18.424689083371717</v>
      </c>
      <c r="D23" s="20">
        <f t="shared" si="1"/>
        <v>0.88261983632917462</v>
      </c>
      <c r="E23" s="21">
        <f t="shared" si="10"/>
        <v>151.90373437500162</v>
      </c>
      <c r="F23" s="22">
        <f t="shared" si="2"/>
        <v>18.411967779056386</v>
      </c>
      <c r="G23" s="23">
        <f t="shared" si="3"/>
        <v>1.1865019512395136</v>
      </c>
      <c r="H23" s="24">
        <f t="shared" si="11"/>
        <v>113.3298381696451</v>
      </c>
      <c r="I23" s="25">
        <f t="shared" si="4"/>
        <v>18.41903300076746</v>
      </c>
      <c r="J23" s="26">
        <f t="shared" si="5"/>
        <v>1.017782330050051</v>
      </c>
      <c r="K23" s="27">
        <f t="shared" si="12"/>
        <v>131.89132812500407</v>
      </c>
      <c r="L23" s="22">
        <f t="shared" si="6"/>
        <v>18.447348193697156</v>
      </c>
      <c r="M23" s="23">
        <f t="shared" si="7"/>
        <v>0.34030465537948407</v>
      </c>
      <c r="N23" s="24">
        <f t="shared" si="8"/>
        <v>396.25335937502058</v>
      </c>
    </row>
    <row r="24" spans="1:14" x14ac:dyDescent="0.25">
      <c r="A24" s="1">
        <v>25</v>
      </c>
      <c r="B24" s="46">
        <f t="shared" si="9"/>
        <v>480.3996925441968</v>
      </c>
      <c r="C24" s="3">
        <f t="shared" si="0"/>
        <v>19.192384461845538</v>
      </c>
      <c r="D24" s="4">
        <f t="shared" si="1"/>
        <v>0.95770381546136674</v>
      </c>
      <c r="E24" s="5">
        <f t="shared" si="10"/>
        <v>139.91216159999814</v>
      </c>
      <c r="F24" s="11">
        <f t="shared" si="2"/>
        <v>19.179133103183734</v>
      </c>
      <c r="G24" s="12">
        <f t="shared" si="3"/>
        <v>1.2874370130637849</v>
      </c>
      <c r="H24" s="13">
        <f t="shared" si="11"/>
        <v>104.40949885713869</v>
      </c>
      <c r="I24" s="7">
        <f t="shared" si="4"/>
        <v>19.186492709132771</v>
      </c>
      <c r="J24" s="8">
        <f t="shared" si="5"/>
        <v>1.1043645074327499</v>
      </c>
      <c r="K24" s="9">
        <f t="shared" si="12"/>
        <v>121.49224800000719</v>
      </c>
      <c r="L24" s="11">
        <f t="shared" si="6"/>
        <v>19.215987701767872</v>
      </c>
      <c r="M24" s="12">
        <f t="shared" si="7"/>
        <v>0.36925418335446925</v>
      </c>
      <c r="N24" s="13">
        <f t="shared" si="8"/>
        <v>365.15181600002455</v>
      </c>
    </row>
    <row r="25" spans="1:14" x14ac:dyDescent="0.25">
      <c r="A25" s="1">
        <v>26</v>
      </c>
      <c r="B25" s="46">
        <f t="shared" si="9"/>
        <v>519.6003074558032</v>
      </c>
      <c r="C25" s="3">
        <f t="shared" si="0"/>
        <v>19.960079840319363</v>
      </c>
      <c r="D25" s="4">
        <f t="shared" si="1"/>
        <v>1.0358524468029662</v>
      </c>
      <c r="E25" s="5">
        <f t="shared" si="10"/>
        <v>129.27744230769665</v>
      </c>
      <c r="F25" s="11">
        <f t="shared" si="2"/>
        <v>19.946298427311085</v>
      </c>
      <c r="G25" s="12">
        <f t="shared" si="3"/>
        <v>1.3924918733297247</v>
      </c>
      <c r="H25" s="13">
        <f t="shared" si="11"/>
        <v>96.498501162299917</v>
      </c>
      <c r="I25" s="7">
        <f t="shared" si="4"/>
        <v>19.953952417498083</v>
      </c>
      <c r="J25" s="8">
        <f t="shared" si="5"/>
        <v>1.1944806512392312</v>
      </c>
      <c r="K25" s="9">
        <f t="shared" si="12"/>
        <v>112.2698298816664</v>
      </c>
      <c r="L25" s="11">
        <f t="shared" si="6"/>
        <v>19.984627209838585</v>
      </c>
      <c r="M25" s="12">
        <f t="shared" si="7"/>
        <v>0.39938532471618826</v>
      </c>
      <c r="N25" s="13">
        <f t="shared" si="8"/>
        <v>337.5694304734003</v>
      </c>
    </row>
    <row r="26" spans="1:14" x14ac:dyDescent="0.25">
      <c r="A26" s="1">
        <v>27</v>
      </c>
      <c r="B26" s="46">
        <f t="shared" si="9"/>
        <v>560.33820138355111</v>
      </c>
      <c r="C26" s="3">
        <f t="shared" si="0"/>
        <v>20.727775218793184</v>
      </c>
      <c r="D26" s="4">
        <f t="shared" si="1"/>
        <v>1.1170657303541118</v>
      </c>
      <c r="E26" s="5">
        <f t="shared" si="10"/>
        <v>119.80233333333462</v>
      </c>
      <c r="F26" s="11">
        <f t="shared" si="2"/>
        <v>20.713463751438432</v>
      </c>
      <c r="G26" s="12">
        <f t="shared" si="3"/>
        <v>1.5016665320376104</v>
      </c>
      <c r="H26" s="13">
        <f t="shared" si="11"/>
        <v>89.450119047614777</v>
      </c>
      <c r="I26" s="7">
        <f t="shared" si="4"/>
        <v>20.721412125863392</v>
      </c>
      <c r="J26" s="8">
        <f t="shared" si="5"/>
        <v>1.288130761469642</v>
      </c>
      <c r="K26" s="9">
        <f t="shared" si="12"/>
        <v>104.05302469135748</v>
      </c>
      <c r="L26" s="11">
        <f t="shared" si="6"/>
        <v>20.753266717909302</v>
      </c>
      <c r="M26" s="12">
        <f t="shared" si="7"/>
        <v>0.43069807946464117</v>
      </c>
      <c r="N26" s="13">
        <f t="shared" si="8"/>
        <v>312.99462962965924</v>
      </c>
    </row>
    <row r="27" spans="1:14" x14ac:dyDescent="0.25">
      <c r="A27" s="1">
        <v>28</v>
      </c>
      <c r="B27" s="46">
        <f>A27*L27</f>
        <v>602.61337432744051</v>
      </c>
      <c r="C27" s="3">
        <f t="shared" si="0"/>
        <v>21.495470597267005</v>
      </c>
      <c r="D27" s="4">
        <f t="shared" si="1"/>
        <v>1.201343666114659</v>
      </c>
      <c r="E27" s="5">
        <f t="shared" si="10"/>
        <v>111.32417219388351</v>
      </c>
      <c r="F27" s="11">
        <f t="shared" si="2"/>
        <v>21.480629075565783</v>
      </c>
      <c r="G27" s="12">
        <f t="shared" si="3"/>
        <v>1.6149609891871537</v>
      </c>
      <c r="H27" s="13">
        <f t="shared" si="11"/>
        <v>83.14335049198219</v>
      </c>
      <c r="I27" s="7">
        <f t="shared" si="4"/>
        <v>21.488871834228704</v>
      </c>
      <c r="J27" s="8">
        <f t="shared" si="5"/>
        <v>1.3853148381236935</v>
      </c>
      <c r="K27" s="9">
        <f t="shared" si="12"/>
        <v>96.700771683675541</v>
      </c>
      <c r="L27" s="11">
        <f t="shared" si="6"/>
        <v>21.521906225980018</v>
      </c>
      <c r="M27" s="12">
        <f t="shared" si="7"/>
        <v>0.46319244759975148</v>
      </c>
      <c r="N27" s="13">
        <f t="shared" si="8"/>
        <v>291.00552933681388</v>
      </c>
    </row>
    <row r="28" spans="1:14" x14ac:dyDescent="0.25">
      <c r="A28" s="1">
        <v>29</v>
      </c>
      <c r="B28" s="46">
        <f t="shared" si="9"/>
        <v>646.42582628747118</v>
      </c>
      <c r="C28" s="3">
        <f t="shared" si="0"/>
        <v>22.263165975740826</v>
      </c>
      <c r="D28" s="4">
        <f t="shared" si="1"/>
        <v>1.2886862540847581</v>
      </c>
      <c r="E28" s="5">
        <f t="shared" si="10"/>
        <v>103.70784898930172</v>
      </c>
      <c r="F28" s="11">
        <f t="shared" si="2"/>
        <v>22.247794399693131</v>
      </c>
      <c r="G28" s="12">
        <f t="shared" si="3"/>
        <v>1.7323752447786542</v>
      </c>
      <c r="H28" s="13">
        <f t="shared" si="11"/>
        <v>77.477689400369471</v>
      </c>
      <c r="I28" s="7">
        <f t="shared" si="4"/>
        <v>22.256331542594015</v>
      </c>
      <c r="J28" s="8">
        <f t="shared" si="5"/>
        <v>1.4860328812015273</v>
      </c>
      <c r="K28" s="9">
        <f t="shared" si="12"/>
        <v>90.095903686092171</v>
      </c>
      <c r="L28" s="11">
        <f t="shared" si="6"/>
        <v>22.290545734050731</v>
      </c>
      <c r="M28" s="12">
        <f t="shared" si="7"/>
        <v>0.4968684291217485</v>
      </c>
      <c r="N28" s="13">
        <f t="shared" si="8"/>
        <v>271.25170630205349</v>
      </c>
    </row>
    <row r="29" spans="1:14" x14ac:dyDescent="0.25">
      <c r="A29" s="1">
        <v>30</v>
      </c>
      <c r="B29" s="46">
        <f t="shared" si="9"/>
        <v>691.77555726364346</v>
      </c>
      <c r="C29" s="3">
        <f t="shared" si="0"/>
        <v>23.030861354214647</v>
      </c>
      <c r="D29" s="4">
        <f t="shared" si="1"/>
        <v>1.3790934942643354</v>
      </c>
      <c r="E29" s="5">
        <f t="shared" si="10"/>
        <v>96.840390000001051</v>
      </c>
      <c r="F29" s="11">
        <f t="shared" si="2"/>
        <v>23.014959723820482</v>
      </c>
      <c r="G29" s="12">
        <f t="shared" si="3"/>
        <v>1.8539092988118011</v>
      </c>
      <c r="H29" s="13">
        <f t="shared" si="11"/>
        <v>72.369096428570458</v>
      </c>
      <c r="I29" s="7">
        <f t="shared" si="4"/>
        <v>23.023791250959327</v>
      </c>
      <c r="J29" s="8">
        <f t="shared" si="5"/>
        <v>1.5902848907031437</v>
      </c>
      <c r="K29" s="9">
        <f t="shared" si="12"/>
        <v>84.140450000005856</v>
      </c>
      <c r="L29" s="11">
        <f t="shared" si="6"/>
        <v>23.059185242121448</v>
      </c>
      <c r="M29" s="12">
        <f t="shared" si="7"/>
        <v>0.53172602403040303</v>
      </c>
      <c r="N29" s="13">
        <f t="shared" si="8"/>
        <v>253.44015000003267</v>
      </c>
    </row>
    <row r="30" spans="1:14" ht="61.5" x14ac:dyDescent="0.9">
      <c r="A30" s="64" t="s">
        <v>6</v>
      </c>
      <c r="B30" s="64"/>
      <c r="C30" s="64"/>
      <c r="D30" s="64"/>
      <c r="E30" s="64"/>
      <c r="F30" s="64"/>
      <c r="G30" s="64"/>
      <c r="H30" s="64"/>
      <c r="I30" s="64"/>
      <c r="J30" s="64"/>
      <c r="K30" s="64"/>
    </row>
    <row r="31" spans="1:14" x14ac:dyDescent="0.25">
      <c r="A31" s="67" t="s">
        <v>7</v>
      </c>
      <c r="B31" s="67"/>
      <c r="C31" s="67"/>
      <c r="D31" s="67"/>
      <c r="E31" s="67"/>
      <c r="F31" s="67"/>
      <c r="G31" s="65">
        <v>12</v>
      </c>
      <c r="H31" s="65"/>
      <c r="I31" s="65"/>
      <c r="J31" s="65"/>
      <c r="K31" s="65"/>
    </row>
    <row r="32" spans="1:14" x14ac:dyDescent="0.25">
      <c r="A32" s="67"/>
      <c r="B32" s="67"/>
      <c r="C32" s="67"/>
      <c r="D32" s="67"/>
      <c r="E32" s="67"/>
      <c r="F32" s="67"/>
      <c r="G32" s="65"/>
      <c r="H32" s="65"/>
      <c r="I32" s="65"/>
      <c r="J32" s="65"/>
      <c r="K32" s="65"/>
    </row>
    <row r="33" spans="1:14" ht="28.5" x14ac:dyDescent="0.45">
      <c r="A33" s="1"/>
      <c r="B33" s="46"/>
      <c r="C33" s="57" t="s">
        <v>8</v>
      </c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</row>
    <row r="34" spans="1:14" x14ac:dyDescent="0.25">
      <c r="A34" s="1"/>
      <c r="B34" s="46"/>
      <c r="C34" s="62" t="s">
        <v>1</v>
      </c>
      <c r="D34" s="62"/>
      <c r="E34" s="62"/>
      <c r="F34" s="54" t="s">
        <v>3</v>
      </c>
      <c r="G34" s="54"/>
      <c r="H34" s="54"/>
      <c r="I34" s="63" t="s">
        <v>4</v>
      </c>
      <c r="J34" s="63"/>
      <c r="K34" s="63"/>
      <c r="L34" s="54" t="s">
        <v>14</v>
      </c>
      <c r="M34" s="54"/>
      <c r="N34" s="54"/>
    </row>
    <row r="35" spans="1:14" x14ac:dyDescent="0.25">
      <c r="A35" s="1"/>
      <c r="B35" s="46"/>
      <c r="C35" s="60" t="s">
        <v>2</v>
      </c>
      <c r="D35" s="60"/>
      <c r="E35" s="43" t="s">
        <v>13</v>
      </c>
      <c r="F35" s="55" t="s">
        <v>2</v>
      </c>
      <c r="G35" s="55"/>
      <c r="H35" s="40" t="s">
        <v>13</v>
      </c>
      <c r="I35" s="61" t="s">
        <v>2</v>
      </c>
      <c r="J35" s="61"/>
      <c r="K35" s="42" t="s">
        <v>13</v>
      </c>
      <c r="L35" s="55" t="s">
        <v>2</v>
      </c>
      <c r="M35" s="55"/>
      <c r="N35" s="40" t="s">
        <v>13</v>
      </c>
    </row>
    <row r="36" spans="1:14" x14ac:dyDescent="0.25">
      <c r="A36" s="1"/>
      <c r="B36" s="46"/>
      <c r="C36" s="58">
        <v>2.5999999999999999E-3</v>
      </c>
      <c r="D36" s="58"/>
      <c r="E36" s="44">
        <v>1.05</v>
      </c>
      <c r="F36" s="56">
        <v>3.5000000000000001E-3</v>
      </c>
      <c r="G36" s="56"/>
      <c r="H36" s="41">
        <v>0.45</v>
      </c>
      <c r="I36" s="59">
        <v>3.0000000000000001E-3</v>
      </c>
      <c r="J36" s="59"/>
      <c r="K36" s="45">
        <v>0.75</v>
      </c>
      <c r="L36" s="56">
        <v>1E-3</v>
      </c>
      <c r="M36" s="56"/>
      <c r="N36" s="41">
        <v>0.4</v>
      </c>
    </row>
    <row r="37" spans="1:14" ht="18.75" x14ac:dyDescent="0.3">
      <c r="A37" s="14" t="s">
        <v>0</v>
      </c>
      <c r="B37" s="47" t="s">
        <v>10</v>
      </c>
      <c r="C37" s="43" t="s">
        <v>9</v>
      </c>
      <c r="D37" s="43" t="s">
        <v>11</v>
      </c>
      <c r="E37" s="43" t="s">
        <v>12</v>
      </c>
      <c r="F37" s="40" t="s">
        <v>9</v>
      </c>
      <c r="G37" s="40" t="s">
        <v>10</v>
      </c>
      <c r="H37" s="40" t="s">
        <v>12</v>
      </c>
      <c r="I37" s="42" t="s">
        <v>9</v>
      </c>
      <c r="J37" s="42" t="s">
        <v>10</v>
      </c>
      <c r="K37" s="42" t="s">
        <v>12</v>
      </c>
      <c r="L37" s="40" t="s">
        <v>9</v>
      </c>
      <c r="M37" s="40" t="s">
        <v>10</v>
      </c>
      <c r="N37" s="40" t="s">
        <v>12</v>
      </c>
    </row>
    <row r="38" spans="1:14" x14ac:dyDescent="0.25">
      <c r="A38" s="1">
        <v>10</v>
      </c>
      <c r="B38" s="46">
        <f t="shared" ref="B38:B58" si="13">A38*L38</f>
        <v>8.3326389467544377</v>
      </c>
      <c r="C38" s="3">
        <f t="shared" ref="C38:C58" si="14">$A38/($G$31+C$7)</f>
        <v>0.83315281688967391</v>
      </c>
      <c r="D38" s="4">
        <f t="shared" ref="D38:D58" si="15">($A38-($G$31*C38))*C38</f>
        <v>1.8047734023567022E-3</v>
      </c>
      <c r="E38" s="5">
        <f>((175-40)/D38)-$E$7</f>
        <v>74800.584279247923</v>
      </c>
      <c r="F38" s="11">
        <f t="shared" ref="F38:F58" si="16">$A38/($G$31+F$7)</f>
        <v>0.83309034864831089</v>
      </c>
      <c r="G38" s="12">
        <f t="shared" ref="G38:G58" si="17">($A38-($G$31*F38))*F38</f>
        <v>2.4291383515389828E-3</v>
      </c>
      <c r="H38" s="13">
        <f>((175-40)/G38)-$H$7</f>
        <v>55574.811867843237</v>
      </c>
      <c r="I38" s="7">
        <f t="shared" ref="I38:I58" si="18">$A38/($G$31+I$7)</f>
        <v>0.83312505207031573</v>
      </c>
      <c r="J38" s="8">
        <f t="shared" ref="J38:J58" si="19">($A38-($G$31*I38))*I38</f>
        <v>2.08229205716248E-3</v>
      </c>
      <c r="K38" s="9">
        <f>((175-40)/J38)-$K$7</f>
        <v>64831.65404996946</v>
      </c>
      <c r="L38" s="11">
        <f t="shared" ref="L38:L58" si="20">$A38/($G$31+L$7)</f>
        <v>0.83326389467544371</v>
      </c>
      <c r="M38" s="12">
        <f t="shared" ref="M38:M58" si="21">($A38-($G$31*L38))*L38</f>
        <v>6.9432871816938987E-4</v>
      </c>
      <c r="N38" s="13">
        <f>((175-40)/M38)-$H$7</f>
        <v>194431.95135008375</v>
      </c>
    </row>
    <row r="39" spans="1:14" ht="15.75" thickBot="1" x14ac:dyDescent="0.3">
      <c r="A39" s="1">
        <v>11</v>
      </c>
      <c r="B39" s="46">
        <f t="shared" si="13"/>
        <v>10.082493125572869</v>
      </c>
      <c r="C39" s="3">
        <f t="shared" si="14"/>
        <v>0.91646809857864131</v>
      </c>
      <c r="D39" s="4">
        <f t="shared" si="15"/>
        <v>2.1837758168519353E-3</v>
      </c>
      <c r="E39" s="5">
        <f t="shared" ref="E39:E58" si="22">((175-40)/D39)-$E$7</f>
        <v>61818.482462179149</v>
      </c>
      <c r="F39" s="11">
        <f t="shared" si="16"/>
        <v>0.91639938351314199</v>
      </c>
      <c r="G39" s="12">
        <f t="shared" si="17"/>
        <v>2.9392574053611923E-3</v>
      </c>
      <c r="H39" s="13">
        <f t="shared" ref="H39:H58" si="23">((175-40)/G39)-$H$7</f>
        <v>45929.518485836124</v>
      </c>
      <c r="I39" s="7">
        <f t="shared" si="18"/>
        <v>0.91643755727734733</v>
      </c>
      <c r="J39" s="8">
        <f t="shared" si="19"/>
        <v>2.5195733891646473E-3</v>
      </c>
      <c r="K39" s="9">
        <f t="shared" ref="K39:K58" si="24">((175-40)/J39)-$K$7</f>
        <v>53579.749214892334</v>
      </c>
      <c r="L39" s="11">
        <f t="shared" si="20"/>
        <v>0.91659028414298815</v>
      </c>
      <c r="M39" s="12">
        <f t="shared" si="21"/>
        <v>8.4013774898414773E-4</v>
      </c>
      <c r="N39" s="13">
        <f t="shared" ref="N39:N58" si="25">((175-40)/M39)-$H$7</f>
        <v>160687.4850002249</v>
      </c>
    </row>
    <row r="40" spans="1:14" ht="15.75" thickBot="1" x14ac:dyDescent="0.3">
      <c r="A40" s="18">
        <v>12</v>
      </c>
      <c r="B40" s="46">
        <f t="shared" si="13"/>
        <v>11.99900008332639</v>
      </c>
      <c r="C40" s="19">
        <f t="shared" si="14"/>
        <v>0.99978338026760871</v>
      </c>
      <c r="D40" s="20">
        <f t="shared" si="15"/>
        <v>2.5988736993943617E-3</v>
      </c>
      <c r="E40" s="21">
        <f t="shared" si="22"/>
        <v>51944.529360574634</v>
      </c>
      <c r="F40" s="22">
        <f t="shared" si="16"/>
        <v>0.99970841837797308</v>
      </c>
      <c r="G40" s="23">
        <f t="shared" si="17"/>
        <v>3.4979592262157798E-3</v>
      </c>
      <c r="H40" s="24">
        <f t="shared" si="23"/>
        <v>38593.481852672834</v>
      </c>
      <c r="I40" s="25">
        <f t="shared" si="18"/>
        <v>0.99975006248437892</v>
      </c>
      <c r="J40" s="26">
        <f t="shared" si="19"/>
        <v>2.9985005623132609E-3</v>
      </c>
      <c r="K40" s="27">
        <f t="shared" si="24"/>
        <v>45021.752812489452</v>
      </c>
      <c r="L40" s="22">
        <f t="shared" si="20"/>
        <v>0.99991667361053249</v>
      </c>
      <c r="M40" s="23">
        <f t="shared" si="21"/>
        <v>9.9983335416392138E-4</v>
      </c>
      <c r="N40" s="24">
        <f t="shared" si="25"/>
        <v>135022.05093755815</v>
      </c>
    </row>
    <row r="41" spans="1:14" x14ac:dyDescent="0.25">
      <c r="A41" s="1">
        <v>13</v>
      </c>
      <c r="B41" s="46">
        <f t="shared" si="13"/>
        <v>14.082159820015001</v>
      </c>
      <c r="C41" s="3">
        <f t="shared" si="14"/>
        <v>1.0830986619565761</v>
      </c>
      <c r="D41" s="4">
        <f t="shared" si="15"/>
        <v>3.050067049983981E-3</v>
      </c>
      <c r="E41" s="5">
        <f t="shared" si="22"/>
        <v>44260.27205870983</v>
      </c>
      <c r="F41" s="11">
        <f t="shared" si="16"/>
        <v>1.0830174532428041</v>
      </c>
      <c r="G41" s="12">
        <f t="shared" si="17"/>
        <v>4.1052438141012653E-3</v>
      </c>
      <c r="H41" s="13">
        <f t="shared" si="23"/>
        <v>32884.32033599884</v>
      </c>
      <c r="I41" s="7">
        <f t="shared" si="18"/>
        <v>1.0830625676914105</v>
      </c>
      <c r="J41" s="8">
        <f t="shared" si="19"/>
        <v>3.5190735766015128E-3</v>
      </c>
      <c r="K41" s="9">
        <f t="shared" si="24"/>
        <v>38361.619260370513</v>
      </c>
      <c r="L41" s="11">
        <f t="shared" si="20"/>
        <v>1.0832430630780769</v>
      </c>
      <c r="M41" s="12">
        <f t="shared" si="21"/>
        <v>1.1734155337053069E-3</v>
      </c>
      <c r="N41" s="13">
        <f t="shared" si="25"/>
        <v>115048.30819541015</v>
      </c>
    </row>
    <row r="42" spans="1:14" x14ac:dyDescent="0.25">
      <c r="A42" s="1">
        <v>14</v>
      </c>
      <c r="B42" s="46">
        <f t="shared" si="13"/>
        <v>16.331972335638696</v>
      </c>
      <c r="C42" s="3">
        <f t="shared" si="14"/>
        <v>1.1664139436455436</v>
      </c>
      <c r="D42" s="4">
        <f t="shared" si="15"/>
        <v>3.5373558686166502E-3</v>
      </c>
      <c r="E42" s="5">
        <f t="shared" si="22"/>
        <v>38163.049122092089</v>
      </c>
      <c r="F42" s="11">
        <f t="shared" si="16"/>
        <v>1.1663264881076352</v>
      </c>
      <c r="G42" s="12">
        <f t="shared" si="17"/>
        <v>4.7611111690155769E-3</v>
      </c>
      <c r="H42" s="13">
        <f t="shared" si="23"/>
        <v>28354.275442782098</v>
      </c>
      <c r="I42" s="7">
        <f t="shared" si="18"/>
        <v>1.1663750728984421</v>
      </c>
      <c r="J42" s="8">
        <f t="shared" si="19"/>
        <v>4.0812924320368033E-3</v>
      </c>
      <c r="K42" s="9">
        <f t="shared" si="24"/>
        <v>33077.007168365199</v>
      </c>
      <c r="L42" s="11">
        <f t="shared" si="20"/>
        <v>1.1665694525456212</v>
      </c>
      <c r="M42" s="12">
        <f t="shared" si="21"/>
        <v>1.3608842876140764E-3</v>
      </c>
      <c r="N42" s="13">
        <f t="shared" si="25"/>
        <v>99199.754770299842</v>
      </c>
    </row>
    <row r="43" spans="1:14" x14ac:dyDescent="0.25">
      <c r="A43" s="1">
        <v>15</v>
      </c>
      <c r="B43" s="46">
        <f t="shared" si="13"/>
        <v>18.748437630197483</v>
      </c>
      <c r="C43" s="3">
        <f t="shared" si="14"/>
        <v>1.2497292253345109</v>
      </c>
      <c r="D43" s="4">
        <f t="shared" si="15"/>
        <v>4.06074015530258E-3</v>
      </c>
      <c r="E43" s="5">
        <f t="shared" si="22"/>
        <v>33244.120790776855</v>
      </c>
      <c r="F43" s="11">
        <f t="shared" si="16"/>
        <v>1.2496355229724663</v>
      </c>
      <c r="G43" s="12">
        <f t="shared" si="17"/>
        <v>5.4655612909627104E-3</v>
      </c>
      <c r="H43" s="13">
        <f t="shared" si="23"/>
        <v>24699.666385708108</v>
      </c>
      <c r="I43" s="7">
        <f t="shared" si="18"/>
        <v>1.2496875781054737</v>
      </c>
      <c r="J43" s="8">
        <f t="shared" si="19"/>
        <v>4.6851571286111405E-3</v>
      </c>
      <c r="K43" s="9">
        <f t="shared" si="24"/>
        <v>28813.651800013729</v>
      </c>
      <c r="L43" s="11">
        <f t="shared" si="20"/>
        <v>1.2498958420131656</v>
      </c>
      <c r="M43" s="12">
        <f t="shared" si="21"/>
        <v>1.5622396158800171E-3</v>
      </c>
      <c r="N43" s="13">
        <f t="shared" si="25"/>
        <v>86413.950600098629</v>
      </c>
    </row>
    <row r="44" spans="1:14" x14ac:dyDescent="0.25">
      <c r="A44" s="1">
        <v>16</v>
      </c>
      <c r="B44" s="46">
        <f t="shared" si="13"/>
        <v>21.331555703691361</v>
      </c>
      <c r="C44" s="3">
        <f t="shared" si="14"/>
        <v>1.3330445070234784</v>
      </c>
      <c r="D44" s="4">
        <f t="shared" si="15"/>
        <v>4.6202199100312639E-3</v>
      </c>
      <c r="E44" s="5">
        <f t="shared" si="22"/>
        <v>29218.338390343197</v>
      </c>
      <c r="F44" s="11">
        <f t="shared" si="16"/>
        <v>1.3329445578372974</v>
      </c>
      <c r="G44" s="12">
        <f t="shared" si="17"/>
        <v>6.2185941799407429E-3</v>
      </c>
      <c r="H44" s="13">
        <f t="shared" si="23"/>
        <v>21708.636667122955</v>
      </c>
      <c r="I44" s="7">
        <f t="shared" si="18"/>
        <v>1.3330000833125053</v>
      </c>
      <c r="J44" s="8">
        <f t="shared" si="19"/>
        <v>5.3306676663331075E-3</v>
      </c>
      <c r="K44" s="9">
        <f t="shared" si="24"/>
        <v>25324.407832032819</v>
      </c>
      <c r="L44" s="11">
        <f t="shared" si="20"/>
        <v>1.3332222314807101</v>
      </c>
      <c r="M44" s="12">
        <f t="shared" si="21"/>
        <v>1.7774815185136383E-3</v>
      </c>
      <c r="N44" s="13">
        <f t="shared" si="25"/>
        <v>75949.706777376457</v>
      </c>
    </row>
    <row r="45" spans="1:14" x14ac:dyDescent="0.25">
      <c r="A45" s="1">
        <v>17</v>
      </c>
      <c r="B45" s="46">
        <f t="shared" si="13"/>
        <v>24.081326556120324</v>
      </c>
      <c r="C45" s="3">
        <f t="shared" si="14"/>
        <v>1.4163597887124457</v>
      </c>
      <c r="D45" s="4">
        <f t="shared" si="15"/>
        <v>5.2157951328093595E-3</v>
      </c>
      <c r="E45" s="5">
        <f t="shared" si="22"/>
        <v>25881.868435733417</v>
      </c>
      <c r="F45" s="11">
        <f t="shared" si="16"/>
        <v>1.4162535927021285</v>
      </c>
      <c r="G45" s="12">
        <f t="shared" si="17"/>
        <v>7.0202098359471565E-3</v>
      </c>
      <c r="H45" s="13">
        <f t="shared" si="23"/>
        <v>19229.744417940215</v>
      </c>
      <c r="I45" s="7">
        <f t="shared" si="18"/>
        <v>1.4163125885195367</v>
      </c>
      <c r="J45" s="8">
        <f t="shared" si="19"/>
        <v>6.0178240451985599E-3</v>
      </c>
      <c r="K45" s="9">
        <f t="shared" si="24"/>
        <v>22432.607802761351</v>
      </c>
      <c r="L45" s="11">
        <f t="shared" si="20"/>
        <v>1.4165486209482543</v>
      </c>
      <c r="M45" s="12">
        <f t="shared" si="21"/>
        <v>2.0066099955107948E-3</v>
      </c>
      <c r="N45" s="13">
        <f t="shared" si="25"/>
        <v>67277.197525938362</v>
      </c>
    </row>
    <row r="46" spans="1:14" x14ac:dyDescent="0.25">
      <c r="A46" s="1">
        <v>18</v>
      </c>
      <c r="B46" s="46">
        <f t="shared" si="13"/>
        <v>26.997750187484378</v>
      </c>
      <c r="C46" s="3">
        <f t="shared" si="14"/>
        <v>1.499675070401413</v>
      </c>
      <c r="D46" s="4">
        <f t="shared" si="15"/>
        <v>5.8474658236346497E-3</v>
      </c>
      <c r="E46" s="5">
        <f t="shared" si="22"/>
        <v>23085.874160265914</v>
      </c>
      <c r="F46" s="11">
        <f t="shared" si="16"/>
        <v>1.4995626275669596</v>
      </c>
      <c r="G46" s="12">
        <f t="shared" si="17"/>
        <v>7.8704082589841733E-3</v>
      </c>
      <c r="H46" s="13">
        <f t="shared" si="23"/>
        <v>17152.408601190826</v>
      </c>
      <c r="I46" s="7">
        <f t="shared" si="18"/>
        <v>1.4996250937265683</v>
      </c>
      <c r="J46" s="8">
        <f t="shared" si="19"/>
        <v>6.7466262652021722E-3</v>
      </c>
      <c r="K46" s="9">
        <f t="shared" si="24"/>
        <v>20009.251250003217</v>
      </c>
      <c r="L46" s="11">
        <f t="shared" si="20"/>
        <v>1.4998750104157987</v>
      </c>
      <c r="M46" s="12">
        <f t="shared" si="21"/>
        <v>2.2496250468714875E-3</v>
      </c>
      <c r="N46" s="13">
        <f t="shared" si="25"/>
        <v>60009.550416621445</v>
      </c>
    </row>
    <row r="47" spans="1:14" x14ac:dyDescent="0.25">
      <c r="A47" s="1">
        <v>19</v>
      </c>
      <c r="B47" s="46">
        <f t="shared" si="13"/>
        <v>30.080826597783521</v>
      </c>
      <c r="C47" s="3">
        <f t="shared" si="14"/>
        <v>1.5829903520903805</v>
      </c>
      <c r="D47" s="4">
        <f t="shared" si="15"/>
        <v>6.5152319825071327E-3</v>
      </c>
      <c r="E47" s="5">
        <f t="shared" si="22"/>
        <v>20719.624315582932</v>
      </c>
      <c r="F47" s="11">
        <f t="shared" si="16"/>
        <v>1.5828716624317907</v>
      </c>
      <c r="G47" s="12">
        <f t="shared" si="17"/>
        <v>8.7691894490517907E-3</v>
      </c>
      <c r="H47" s="13">
        <f t="shared" si="23"/>
        <v>15394.359381680937</v>
      </c>
      <c r="I47" s="7">
        <f t="shared" si="18"/>
        <v>1.5829375989335999</v>
      </c>
      <c r="J47" s="8">
        <f t="shared" si="19"/>
        <v>7.5170743263543024E-3</v>
      </c>
      <c r="K47" s="9">
        <f t="shared" si="24"/>
        <v>17958.364695287775</v>
      </c>
      <c r="L47" s="11">
        <f t="shared" si="20"/>
        <v>1.5832013998833432</v>
      </c>
      <c r="M47" s="12">
        <f t="shared" si="21"/>
        <v>2.5065266725900915E-3</v>
      </c>
      <c r="N47" s="13">
        <f t="shared" si="25"/>
        <v>53858.940955732083</v>
      </c>
    </row>
    <row r="48" spans="1:14" x14ac:dyDescent="0.25">
      <c r="A48" s="1">
        <v>20</v>
      </c>
      <c r="B48" s="46">
        <f t="shared" si="13"/>
        <v>33.330555787017751</v>
      </c>
      <c r="C48" s="3">
        <f t="shared" si="14"/>
        <v>1.6663056337793478</v>
      </c>
      <c r="D48" s="4">
        <f t="shared" si="15"/>
        <v>7.2190936094268087E-3</v>
      </c>
      <c r="E48" s="5">
        <f t="shared" si="22"/>
        <v>18699.358569811982</v>
      </c>
      <c r="F48" s="11">
        <f t="shared" si="16"/>
        <v>1.6661806972966218</v>
      </c>
      <c r="G48" s="12">
        <f t="shared" si="17"/>
        <v>9.7165534061559311E-3</v>
      </c>
      <c r="H48" s="13">
        <f t="shared" si="23"/>
        <v>13893.365466960808</v>
      </c>
      <c r="I48" s="7">
        <f t="shared" si="18"/>
        <v>1.6662501041406315</v>
      </c>
      <c r="J48" s="8">
        <f t="shared" si="19"/>
        <v>8.3291682286499198E-3</v>
      </c>
      <c r="K48" s="9">
        <f t="shared" si="24"/>
        <v>16207.351012492365</v>
      </c>
      <c r="L48" s="11">
        <f t="shared" si="20"/>
        <v>1.6665277893508874</v>
      </c>
      <c r="M48" s="12">
        <f t="shared" si="21"/>
        <v>2.7773148726775595E-3</v>
      </c>
      <c r="N48" s="13">
        <f t="shared" si="25"/>
        <v>48607.650337520943</v>
      </c>
    </row>
    <row r="49" spans="1:14" x14ac:dyDescent="0.25">
      <c r="A49" s="1">
        <v>21</v>
      </c>
      <c r="B49" s="46">
        <f t="shared" si="13"/>
        <v>36.746937755187069</v>
      </c>
      <c r="C49" s="3">
        <f t="shared" si="14"/>
        <v>1.7496209154683153</v>
      </c>
      <c r="D49" s="4">
        <f t="shared" si="15"/>
        <v>7.9590507043936793E-3</v>
      </c>
      <c r="E49" s="5">
        <f t="shared" si="22"/>
        <v>16960.77183202768</v>
      </c>
      <c r="F49" s="11">
        <f t="shared" si="16"/>
        <v>1.7494897321614529</v>
      </c>
      <c r="G49" s="12">
        <f t="shared" si="17"/>
        <v>1.0712500130285048E-2</v>
      </c>
      <c r="H49" s="13">
        <f t="shared" si="23"/>
        <v>12601.650196792043</v>
      </c>
      <c r="I49" s="7">
        <f t="shared" si="18"/>
        <v>1.7495626093476631</v>
      </c>
      <c r="J49" s="8">
        <f t="shared" si="19"/>
        <v>9.1829079720828072E-3</v>
      </c>
      <c r="K49" s="9">
        <f t="shared" si="24"/>
        <v>14700.47540816231</v>
      </c>
      <c r="L49" s="11">
        <f t="shared" si="20"/>
        <v>1.7498541788184319</v>
      </c>
      <c r="M49" s="12">
        <f t="shared" si="21"/>
        <v>3.0619896471285636E-3</v>
      </c>
      <c r="N49" s="13">
        <f t="shared" si="25"/>
        <v>44088.529897955799</v>
      </c>
    </row>
    <row r="50" spans="1:14" x14ac:dyDescent="0.25">
      <c r="A50" s="1">
        <v>22</v>
      </c>
      <c r="B50" s="46">
        <f t="shared" si="13"/>
        <v>40.329972502291476</v>
      </c>
      <c r="C50" s="3">
        <f t="shared" si="14"/>
        <v>1.8329361971572826</v>
      </c>
      <c r="D50" s="4">
        <f t="shared" si="15"/>
        <v>8.7351032674077411E-3</v>
      </c>
      <c r="E50" s="5">
        <f t="shared" si="22"/>
        <v>15453.833115544789</v>
      </c>
      <c r="F50" s="11">
        <f t="shared" si="16"/>
        <v>1.832798767026284</v>
      </c>
      <c r="G50" s="12">
        <f t="shared" si="17"/>
        <v>1.1757029621444769E-2</v>
      </c>
      <c r="H50" s="13">
        <f t="shared" si="23"/>
        <v>11482.04212145903</v>
      </c>
      <c r="I50" s="7">
        <f t="shared" si="18"/>
        <v>1.8328751145546947</v>
      </c>
      <c r="J50" s="8">
        <f t="shared" si="19"/>
        <v>1.0078293556658589E-2</v>
      </c>
      <c r="K50" s="9">
        <f t="shared" si="24"/>
        <v>13394.374803723083</v>
      </c>
      <c r="L50" s="11">
        <f t="shared" si="20"/>
        <v>1.8331805682859763</v>
      </c>
      <c r="M50" s="12">
        <f t="shared" si="21"/>
        <v>3.3605509959365909E-3</v>
      </c>
      <c r="N50" s="13">
        <f t="shared" si="25"/>
        <v>40171.533750056231</v>
      </c>
    </row>
    <row r="51" spans="1:14" ht="15.75" thickBot="1" x14ac:dyDescent="0.3">
      <c r="A51" s="1">
        <v>23</v>
      </c>
      <c r="B51" s="46">
        <f t="shared" si="13"/>
        <v>44.07966002833097</v>
      </c>
      <c r="C51" s="3">
        <f t="shared" si="14"/>
        <v>1.9162514788462501</v>
      </c>
      <c r="D51" s="4">
        <f t="shared" si="15"/>
        <v>9.5472512984689974E-3</v>
      </c>
      <c r="E51" s="5">
        <f t="shared" si="22"/>
        <v>14139.145515922859</v>
      </c>
      <c r="F51" s="11">
        <f t="shared" si="16"/>
        <v>1.9161078018911151</v>
      </c>
      <c r="G51" s="12">
        <f t="shared" si="17"/>
        <v>1.28501418796419E-2</v>
      </c>
      <c r="H51" s="13">
        <f t="shared" si="23"/>
        <v>10505.270579932001</v>
      </c>
      <c r="I51" s="7">
        <f t="shared" si="18"/>
        <v>1.9161876197617262</v>
      </c>
      <c r="J51" s="8">
        <f t="shared" si="19"/>
        <v>1.1015324982384073E-2</v>
      </c>
      <c r="K51" s="9">
        <f t="shared" si="24"/>
        <v>12254.902939508793</v>
      </c>
      <c r="L51" s="11">
        <f t="shared" si="20"/>
        <v>1.9165069577535205</v>
      </c>
      <c r="M51" s="12">
        <f t="shared" si="21"/>
        <v>3.6729989191211791E-3</v>
      </c>
      <c r="N51" s="13">
        <f t="shared" si="25"/>
        <v>36754.257249492141</v>
      </c>
    </row>
    <row r="52" spans="1:14" ht="15.75" thickBot="1" x14ac:dyDescent="0.3">
      <c r="A52" s="18">
        <v>24</v>
      </c>
      <c r="B52" s="46">
        <f t="shared" si="13"/>
        <v>47.99600033330556</v>
      </c>
      <c r="C52" s="19">
        <f t="shared" si="14"/>
        <v>1.9995667605352174</v>
      </c>
      <c r="D52" s="20">
        <f t="shared" si="15"/>
        <v>1.0395494797577447E-2</v>
      </c>
      <c r="E52" s="21">
        <f t="shared" si="22"/>
        <v>12985.34484014366</v>
      </c>
      <c r="F52" s="22">
        <f t="shared" si="16"/>
        <v>1.9994168367559462</v>
      </c>
      <c r="G52" s="23">
        <f t="shared" si="17"/>
        <v>1.3991836904863119E-2</v>
      </c>
      <c r="H52" s="24">
        <f t="shared" si="23"/>
        <v>9648.0329631682071</v>
      </c>
      <c r="I52" s="25">
        <f t="shared" si="18"/>
        <v>1.9995001249687578</v>
      </c>
      <c r="J52" s="26">
        <f t="shared" si="19"/>
        <v>1.1994002249253044E-2</v>
      </c>
      <c r="K52" s="27">
        <f t="shared" si="24"/>
        <v>11254.875703122363</v>
      </c>
      <c r="L52" s="22">
        <f t="shared" si="20"/>
        <v>1.999833347221065</v>
      </c>
      <c r="M52" s="23">
        <f t="shared" si="21"/>
        <v>3.9993334166556855E-3</v>
      </c>
      <c r="N52" s="24">
        <f t="shared" si="25"/>
        <v>33755.175234389542</v>
      </c>
    </row>
    <row r="53" spans="1:14" x14ac:dyDescent="0.25">
      <c r="A53" s="1">
        <v>25</v>
      </c>
      <c r="B53" s="46">
        <f t="shared" si="13"/>
        <v>52.078993417215237</v>
      </c>
      <c r="C53" s="3">
        <f t="shared" si="14"/>
        <v>2.0828820422241847</v>
      </c>
      <c r="D53" s="4">
        <f t="shared" si="15"/>
        <v>1.1279833764733087E-2</v>
      </c>
      <c r="E53" s="5">
        <f t="shared" si="22"/>
        <v>11967.211484675745</v>
      </c>
      <c r="F53" s="11">
        <f t="shared" si="16"/>
        <v>2.0827258716207773</v>
      </c>
      <c r="G53" s="12">
        <f t="shared" si="17"/>
        <v>1.5182114697114942E-2</v>
      </c>
      <c r="H53" s="13">
        <f t="shared" si="23"/>
        <v>8891.5918988570829</v>
      </c>
      <c r="I53" s="7">
        <f t="shared" si="18"/>
        <v>2.0828126301757894</v>
      </c>
      <c r="J53" s="8">
        <f t="shared" si="19"/>
        <v>1.30143253572581E-2</v>
      </c>
      <c r="K53" s="9">
        <f t="shared" si="24"/>
        <v>10372.434648001012</v>
      </c>
      <c r="L53" s="11">
        <f t="shared" si="20"/>
        <v>2.0831597366886094</v>
      </c>
      <c r="M53" s="12">
        <f t="shared" si="21"/>
        <v>4.3395544885531361E-3</v>
      </c>
      <c r="N53" s="13">
        <f t="shared" si="25"/>
        <v>31108.734216053192</v>
      </c>
    </row>
    <row r="54" spans="1:14" x14ac:dyDescent="0.25">
      <c r="A54" s="1">
        <v>26</v>
      </c>
      <c r="B54" s="46">
        <f t="shared" si="13"/>
        <v>56.328639280060003</v>
      </c>
      <c r="C54" s="3">
        <f t="shared" si="14"/>
        <v>2.1661973239131522</v>
      </c>
      <c r="D54" s="4">
        <f t="shared" si="15"/>
        <v>1.2200268199935924E-2</v>
      </c>
      <c r="E54" s="5">
        <f t="shared" si="22"/>
        <v>11064.280514677459</v>
      </c>
      <c r="F54" s="11">
        <f t="shared" si="16"/>
        <v>2.1660349064856081</v>
      </c>
      <c r="G54" s="12">
        <f t="shared" si="17"/>
        <v>1.6420975256405061E-2</v>
      </c>
      <c r="H54" s="13">
        <f t="shared" si="23"/>
        <v>8220.7425839997086</v>
      </c>
      <c r="I54" s="7">
        <f t="shared" si="18"/>
        <v>2.166125135382821</v>
      </c>
      <c r="J54" s="8">
        <f t="shared" si="19"/>
        <v>1.4076294306406051E-2</v>
      </c>
      <c r="K54" s="9">
        <f t="shared" si="24"/>
        <v>9589.8423150926283</v>
      </c>
      <c r="L54" s="11">
        <f t="shared" si="20"/>
        <v>2.1664861261561539</v>
      </c>
      <c r="M54" s="12">
        <f t="shared" si="21"/>
        <v>4.6936621348212275E-3</v>
      </c>
      <c r="N54" s="13">
        <f t="shared" si="25"/>
        <v>28761.739548852536</v>
      </c>
    </row>
    <row r="55" spans="1:14" x14ac:dyDescent="0.25">
      <c r="A55" s="1">
        <v>27</v>
      </c>
      <c r="B55" s="46">
        <f t="shared" si="13"/>
        <v>60.744937921839856</v>
      </c>
      <c r="C55" s="3">
        <f t="shared" si="14"/>
        <v>2.2495126056021197</v>
      </c>
      <c r="D55" s="4">
        <f t="shared" si="15"/>
        <v>1.3156798103177962E-2</v>
      </c>
      <c r="E55" s="5">
        <f t="shared" si="22"/>
        <v>10259.805182340406</v>
      </c>
      <c r="F55" s="11">
        <f t="shared" si="16"/>
        <v>2.2493439413504395</v>
      </c>
      <c r="G55" s="12">
        <f t="shared" si="17"/>
        <v>1.7708418582710394E-2</v>
      </c>
      <c r="H55" s="13">
        <f t="shared" si="23"/>
        <v>7623.0427116420879</v>
      </c>
      <c r="I55" s="7">
        <f t="shared" si="18"/>
        <v>2.2494376405898526</v>
      </c>
      <c r="J55" s="8">
        <f t="shared" si="19"/>
        <v>1.5179909096704889E-2</v>
      </c>
      <c r="K55" s="9">
        <f t="shared" si="24"/>
        <v>8892.5838888903181</v>
      </c>
      <c r="L55" s="11">
        <f t="shared" si="20"/>
        <v>2.2498125156236983</v>
      </c>
      <c r="M55" s="12">
        <f t="shared" si="21"/>
        <v>5.0616563554528541E-3</v>
      </c>
      <c r="N55" s="13">
        <f t="shared" si="25"/>
        <v>26670.661296318311</v>
      </c>
    </row>
    <row r="56" spans="1:14" x14ac:dyDescent="0.25">
      <c r="A56" s="1">
        <v>28</v>
      </c>
      <c r="B56" s="46">
        <f t="shared" si="13"/>
        <v>65.327889342554784</v>
      </c>
      <c r="C56" s="3">
        <f t="shared" si="14"/>
        <v>2.3328278872910873</v>
      </c>
      <c r="D56" s="4">
        <f t="shared" si="15"/>
        <v>1.4149423474466601E-2</v>
      </c>
      <c r="E56" s="5">
        <f t="shared" si="22"/>
        <v>9539.9747805230236</v>
      </c>
      <c r="F56" s="11">
        <f t="shared" si="16"/>
        <v>2.3326529762152703</v>
      </c>
      <c r="G56" s="12">
        <f t="shared" si="17"/>
        <v>1.9044444676062307E-2</v>
      </c>
      <c r="H56" s="13">
        <f t="shared" si="23"/>
        <v>7088.2313606955249</v>
      </c>
      <c r="I56" s="7">
        <f t="shared" si="18"/>
        <v>2.3327501457968842</v>
      </c>
      <c r="J56" s="8">
        <f t="shared" si="19"/>
        <v>1.6325169728147213E-2</v>
      </c>
      <c r="K56" s="9">
        <f t="shared" si="24"/>
        <v>8268.6892920912996</v>
      </c>
      <c r="L56" s="11">
        <f t="shared" si="20"/>
        <v>2.3331389050912423</v>
      </c>
      <c r="M56" s="12">
        <f t="shared" si="21"/>
        <v>5.4435371504563054E-3</v>
      </c>
      <c r="N56" s="13">
        <f t="shared" si="25"/>
        <v>24799.601192574959</v>
      </c>
    </row>
    <row r="57" spans="1:14" x14ac:dyDescent="0.25">
      <c r="A57" s="1">
        <v>29</v>
      </c>
      <c r="B57" s="46">
        <f t="shared" si="13"/>
        <v>70.07749354220482</v>
      </c>
      <c r="C57" s="3">
        <f t="shared" si="14"/>
        <v>2.4161431689800543</v>
      </c>
      <c r="D57" s="4">
        <f t="shared" si="15"/>
        <v>1.517814431382759E-2</v>
      </c>
      <c r="E57" s="5">
        <f t="shared" si="22"/>
        <v>8893.3179285624101</v>
      </c>
      <c r="F57" s="11">
        <f t="shared" si="16"/>
        <v>2.4159620110801017</v>
      </c>
      <c r="G57" s="12">
        <f t="shared" si="17"/>
        <v>2.0429053536436835E-2</v>
      </c>
      <c r="H57" s="13">
        <f t="shared" si="23"/>
        <v>6607.7856561069657</v>
      </c>
      <c r="I57" s="7">
        <f t="shared" si="18"/>
        <v>2.4160626510039158</v>
      </c>
      <c r="J57" s="8">
        <f t="shared" si="19"/>
        <v>1.7512076200724442E-2</v>
      </c>
      <c r="K57" s="9">
        <f t="shared" si="24"/>
        <v>7708.2159988125968</v>
      </c>
      <c r="L57" s="11">
        <f t="shared" si="20"/>
        <v>2.4164652945587868</v>
      </c>
      <c r="M57" s="12">
        <f t="shared" si="21"/>
        <v>5.8393045198067151E-3</v>
      </c>
      <c r="N57" s="13">
        <f t="shared" si="25"/>
        <v>23118.741599288023</v>
      </c>
    </row>
    <row r="58" spans="1:14" x14ac:dyDescent="0.25">
      <c r="A58" s="1">
        <v>30</v>
      </c>
      <c r="B58" s="46">
        <f t="shared" si="13"/>
        <v>74.993750520789931</v>
      </c>
      <c r="C58" s="3">
        <f t="shared" si="14"/>
        <v>2.4994584506690218</v>
      </c>
      <c r="D58" s="4">
        <f t="shared" si="15"/>
        <v>1.624296062121032E-2</v>
      </c>
      <c r="E58" s="5">
        <f t="shared" si="22"/>
        <v>8310.2426976942152</v>
      </c>
      <c r="F58" s="11">
        <f t="shared" si="16"/>
        <v>2.4992710459449325</v>
      </c>
      <c r="G58" s="12">
        <f t="shared" si="17"/>
        <v>2.1862245163850842E-2</v>
      </c>
      <c r="H58" s="13">
        <f t="shared" si="23"/>
        <v>6174.5790964270273</v>
      </c>
      <c r="I58" s="7">
        <f t="shared" si="18"/>
        <v>2.4993751562109474</v>
      </c>
      <c r="J58" s="8">
        <f t="shared" si="19"/>
        <v>1.8740628514444562E-2</v>
      </c>
      <c r="K58" s="9">
        <f t="shared" si="24"/>
        <v>7202.8504500034323</v>
      </c>
      <c r="L58" s="11">
        <f t="shared" si="20"/>
        <v>2.4997916840263312</v>
      </c>
      <c r="M58" s="12">
        <f t="shared" si="21"/>
        <v>6.2489584635200685E-3</v>
      </c>
      <c r="N58" s="13">
        <f t="shared" si="25"/>
        <v>21603.150150024656</v>
      </c>
    </row>
  </sheetData>
  <mergeCells count="32">
    <mergeCell ref="C35:D35"/>
    <mergeCell ref="F35:G35"/>
    <mergeCell ref="I35:J35"/>
    <mergeCell ref="L35:M35"/>
    <mergeCell ref="C36:D36"/>
    <mergeCell ref="F36:G36"/>
    <mergeCell ref="I36:J36"/>
    <mergeCell ref="L36:M36"/>
    <mergeCell ref="A30:K30"/>
    <mergeCell ref="A31:F32"/>
    <mergeCell ref="G31:K32"/>
    <mergeCell ref="C33:N33"/>
    <mergeCell ref="C34:E34"/>
    <mergeCell ref="F34:H34"/>
    <mergeCell ref="I34:K34"/>
    <mergeCell ref="L34:N34"/>
    <mergeCell ref="C6:D6"/>
    <mergeCell ref="F6:G6"/>
    <mergeCell ref="I6:J6"/>
    <mergeCell ref="L6:M6"/>
    <mergeCell ref="C7:D7"/>
    <mergeCell ref="F7:G7"/>
    <mergeCell ref="I7:J7"/>
    <mergeCell ref="L7:M7"/>
    <mergeCell ref="A1:K1"/>
    <mergeCell ref="A2:F3"/>
    <mergeCell ref="G2:K3"/>
    <mergeCell ref="C4:N4"/>
    <mergeCell ref="C5:E5"/>
    <mergeCell ref="F5:H5"/>
    <mergeCell ref="I5:K5"/>
    <mergeCell ref="L5:N5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12V</vt:lpstr>
      <vt:lpstr>24V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2018-11-13T23:22:03Z</dcterms:modified>
</cp:coreProperties>
</file>