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7B738EDE-B88C-6945-8AA9-04D6036A0EA5}" xr6:coauthVersionLast="47" xr6:coauthVersionMax="47" xr10:uidLastSave="{00000000-0000-0000-0000-000000000000}"/>
  <bookViews>
    <workbookView xWindow="0" yWindow="760" windowWidth="34560" windowHeight="19980" xr2:uid="{A5997595-F346-E141-86C7-FE2BAB6CE8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" l="1"/>
  <c r="BB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</calcChain>
</file>

<file path=xl/sharedStrings.xml><?xml version="1.0" encoding="utf-8"?>
<sst xmlns="http://schemas.openxmlformats.org/spreadsheetml/2006/main" count="218" uniqueCount="137">
  <si>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</si>
  <si>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</si>
  <si>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</si>
  <si>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</si>
  <si>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</si>
  <si>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</si>
  <si>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</si>
  <si>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</si>
  <si>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</si>
  <si>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</si>
  <si>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</si>
  <si>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</si>
  <si>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</si>
  <si>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</si>
  <si>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</si>
  <si>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</si>
  <si>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</si>
  <si>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</si>
  <si>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</si>
  <si>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</si>
  <si>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</si>
  <si>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</si>
  <si>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</si>
  <si>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</si>
  <si>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</si>
  <si>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</si>
  <si>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</si>
  <si>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</si>
  <si>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</si>
  <si>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</si>
  <si>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</si>
  <si>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</si>
  <si>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</si>
  <si>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</si>
  <si>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</si>
  <si>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</si>
  <si>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</si>
  <si>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</si>
  <si>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</si>
  <si>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</si>
  <si>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</si>
  <si>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</si>
  <si>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</si>
  <si>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</si>
  <si>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</si>
  <si>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</si>
  <si>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</si>
  <si>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</si>
  <si>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</si>
  <si>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</si>
  <si>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</si>
  <si>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</si>
  <si>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</si>
  <si>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</si>
  <si>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2014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</si>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</sst>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D3A-5C01-8A4A-B671-4BC7C3C94E5D}" name="Tabelle8" displayName="Tabelle8" ref="A1:BB83" totalsRowShown="0">
  <autoFilter ref="A1:BB83" xr:uid="{DE6FAD3A-5C01-8A4A-B671-4BC7C3C94E5D}"/>
  <tableColumns count="54">
    <tableColumn id="1" xr3:uid="{846908BA-AF93-544A-AB13-335C0F8A4F3F}" name="Jahr" dataDxfId="52"/>
    <tableColumn id="2" xr3:uid="{BFFB0191-F251-2F40-B64C-4BCEA48426CF}" name="Todesursache" dataDxfId="51"/>
    <tableColumn id="3" xr3:uid="{C445CF22-4172-3549-A90A-8999079560A3}" name="unter 1 Jahr Männlich" dataDxfId="50"/>
    <tableColumn id="4" xr3:uid="{A2D187B2-B7C0-6B4D-B709-229EA48F5FC0}" name="1-15 jahre Mänlich" dataDxfId="49"/>
    <tableColumn id="5" xr3:uid="{5012B1BA-4F58-8E40-94A0-70BB5D938D94}" name="15-20 jahre Männlich" dataDxfId="48"/>
    <tableColumn id="6" xr3:uid="{80D10E5E-07E1-2740-B752-5E35D1BAA9FD}" name="20-25 jahre Männlich" dataDxfId="47"/>
    <tableColumn id="7" xr3:uid="{C6DD9376-A01C-A24C-8346-3CD7A9B737FA}" name="25-30 jahre Männlich" dataDxfId="46"/>
    <tableColumn id="8" xr3:uid="{6CDD6B69-3B54-E04F-A2E9-DC8B0707217D}" name="30-35 jahre Männlich" dataDxfId="45"/>
    <tableColumn id="9" xr3:uid="{56700B26-E097-0246-B28D-584B5CEB6009}" name="35-40 jahre  Männlich" dataDxfId="44"/>
    <tableColumn id="10" xr3:uid="{C1F1B2B3-42CB-4149-8ACD-90DCA156C4C5}" name="40-45 jahre Männlich" dataDxfId="43"/>
    <tableColumn id="11" xr3:uid="{F6489490-B867-0B4D-953C-96ED0FD55505}" name="45-50 jahre Männlich" dataDxfId="42"/>
    <tableColumn id="12" xr3:uid="{27AAB61B-3E86-A34D-9B4C-D5A8888F682E}" name="50-55 jahre Männlich" dataDxfId="41"/>
    <tableColumn id="13" xr3:uid="{2760AB3E-78C5-794A-B2C3-CE553FC1D93C}" name="55-60 jahre Männlich" dataDxfId="40"/>
    <tableColumn id="14" xr3:uid="{B781FB1C-D0C9-3B46-9C2A-9C75B0344FE6}" name="60-65 jahre Männlich" dataDxfId="39"/>
    <tableColumn id="15" xr3:uid="{03C947FC-CA2A-414F-A9BD-F3D2F821EB89}" name="65-70 Jahre  Männlich" dataDxfId="38"/>
    <tableColumn id="16" xr3:uid="{A5FAE0D2-C0F4-724C-8715-FCD4C7AAF3F2}" name="70-75 jahre Männlch" dataDxfId="37"/>
    <tableColumn id="17" xr3:uid="{F8D4A123-0882-EA4D-BC06-97F488DFD6BE}" name="75-80 jahre Männlich" dataDxfId="36"/>
    <tableColumn id="18" xr3:uid="{F4EEEAD1-848B-674A-B385-5E5E97A12DA1}" name="80-85 jahre Männlich" dataDxfId="35"/>
    <tableColumn id="19" xr3:uid="{9C38F129-CD4E-A746-9ECE-0E491C966F8D}" name="85 und mehr" dataDxfId="34"/>
    <tableColumn id="20" xr3:uid="{88B1EA30-9A7D-C44F-80EF-C5155C84C2EF}" name="alter unbekannt" dataDxfId="33"/>
    <tableColumn id="21" xr3:uid="{4842E66A-8CFE-C542-A422-D7F9BC75A22E}" name="1 jahre Weiblich" dataDxfId="32"/>
    <tableColumn id="22" xr3:uid="{63DBC195-8CCA-6C47-8381-5D4E8366BC6E}" name="1-15 Jahre Weiblich" dataDxfId="31"/>
    <tableColumn id="23" xr3:uid="{A6D014D3-BF9A-1448-9F0A-81E5F59EC352}" name="15-20 Jahre Weiblich" dataDxfId="30"/>
    <tableColumn id="24" xr3:uid="{DA3C01B1-4E92-E346-85D9-7E5A21048793}" name="20-25 jahre weiblich" dataDxfId="29"/>
    <tableColumn id="25" xr3:uid="{E8235410-2020-814D-A945-43B78BA25FC9}" name="25-30 Jahre Weiblich" dataDxfId="28"/>
    <tableColumn id="26" xr3:uid="{A91D8977-4216-A44C-87D5-D3A3F612510A}" name="30-35 Jahre Weiblich" dataDxfId="27"/>
    <tableColumn id="27" xr3:uid="{2DFC1F6D-A3E4-124E-8A7B-DF690151CDA0}" name="35-40 Jahre Weiblich" dataDxfId="26"/>
    <tableColumn id="28" xr3:uid="{13BC7FD8-1CC5-6A41-A6B2-12E065DF6B5A}" name="40-45 Jahre Weiblich" dataDxfId="25"/>
    <tableColumn id="29" xr3:uid="{5C85ECFA-2522-D74E-8A13-4E8F5ADB0E2B}" name="45-50 Jahre Weiblich" dataDxfId="24"/>
    <tableColumn id="30" xr3:uid="{79E1B089-921B-984A-ADD4-7C8129C1E982}" name="50-55 Jahre Weiblich" dataDxfId="23"/>
    <tableColumn id="31" xr3:uid="{1FCE0F44-405D-C04E-B87E-5497B5182443}" name="55-60 Jahre Weiblich" dataDxfId="22"/>
    <tableColumn id="32" xr3:uid="{CDB84367-5FFB-3C47-B858-2860A2409EA0}" name="60-65 Jahre Weiblich" dataDxfId="21"/>
    <tableColumn id="33" xr3:uid="{F672B799-7083-6142-A901-28206F9F5E0D}" name="65-70 Jahre Weiblich" dataDxfId="20"/>
    <tableColumn id="34" xr3:uid="{4DA36384-2902-BF44-8A0C-D01BA0467F7C}" name="70-75Jahre Weiblich" dataDxfId="19"/>
    <tableColumn id="35" xr3:uid="{3E8C0127-B658-5F4E-9E82-3CD28E6CE0D2}" name="75-80 Jahre Weiblich"/>
    <tableColumn id="36" xr3:uid="{24055F65-21D9-3C41-AE63-7CF836D5AB29}" name="80-85 Jahre Weiblich" dataDxfId="18"/>
    <tableColumn id="37" xr3:uid="{43A09C69-D9DD-9C4D-AF78-3955C9C33B2F}" name="85 und mehr Weiblich" dataDxfId="17"/>
    <tableColumn id="38" xr3:uid="{988EC081-5145-0844-95FC-1E88069CEE12}" name="Insgesamt unter 1 jahre" dataDxfId="16">
      <calculatedColumnFormula>Tabelle8[[#This Row],[unter 1 Jahr Männlich]]+Tabelle8[[#This Row],[1 jahre Weiblich]]</calculatedColumnFormula>
    </tableColumn>
    <tableColumn id="39" xr3:uid="{C48A4131-E669-1A4F-BE4C-08E1E051CB1B}" name="Insgesamt 1-15 jahre" dataDxfId="15">
      <calculatedColumnFormula>Tabelle8[[#This Row],[1-15 jahre Mänlich]]+Tabelle8[[#This Row],[1-15 Jahre Weiblich]]</calculatedColumnFormula>
    </tableColumn>
    <tableColumn id="40" xr3:uid="{B93CFB3C-B74E-584B-AD61-2C21CE2C1322}" name="Insgesamt 15-20 jahre" dataDxfId="14">
      <calculatedColumnFormula>Tabelle8[[#This Row],[15-20 jahre Männlich]]+Tabelle8[[#This Row],[15-20 Jahre Weiblich]]</calculatedColumnFormula>
    </tableColumn>
    <tableColumn id="41" xr3:uid="{76BAD7E5-71BA-6E41-8110-44C68160470C}" name="Insgesamt 20-25 jahre" dataDxfId="13">
      <calculatedColumnFormula>Tabelle8[[#This Row],[20-25 jahre Männlich]]+Tabelle8[[#This Row],[20-25 jahre weiblich]]</calculatedColumnFormula>
    </tableColumn>
    <tableColumn id="42" xr3:uid="{C2B29230-F725-8B47-8D79-024F212671C7}" name="Insgesamt 25-30 jahre" dataDxfId="12">
      <calculatedColumnFormula>Tabelle8[[#This Row],[25-30 jahre Männlich]]+Tabelle8[[#This Row],[25-30 Jahre Weiblich]]</calculatedColumnFormula>
    </tableColumn>
    <tableColumn id="43" xr3:uid="{5F4BC07F-0584-174F-94AE-37AA3BEDC3AE}" name="Insgesamt 30-35 jahre" dataDxfId="11">
      <calculatedColumnFormula>Tabelle8[[#This Row],[30-35 jahre Männlich]]+Tabelle8[[#This Row],[30-35 Jahre Weiblich]]</calculatedColumnFormula>
    </tableColumn>
    <tableColumn id="44" xr3:uid="{66CC32AB-FB7D-BE4E-A61F-2D57FC79AFBC}" name="Insgesamt 35-40 jahre" dataDxfId="10">
      <calculatedColumnFormula>Tabelle8[[#This Row],[35-40 jahre  Männlich]]+Tabelle8[[#This Row],[35-40 Jahre Weiblich]]</calculatedColumnFormula>
    </tableColumn>
    <tableColumn id="45" xr3:uid="{7E37057E-F9A7-4B42-956D-4056F054B535}" name="Insgesamt 40-45 jahre" dataDxfId="9">
      <calculatedColumnFormula>Tabelle8[[#This Row],[40-45 jahre Männlich]]+Tabelle8[[#This Row],[40-45 Jahre Weiblich]]</calculatedColumnFormula>
    </tableColumn>
    <tableColumn id="46" xr3:uid="{4A014DD9-15D4-1C4C-A61A-A959ACA92B69}" name="Insgesamt 45-50 jahre" dataDxfId="8">
      <calculatedColumnFormula>Tabelle8[[#This Row],[45-50 jahre Männlich]]+Tabelle8[[#This Row],[45-50 Jahre Weiblich]]</calculatedColumnFormula>
    </tableColumn>
    <tableColumn id="47" xr3:uid="{C092B932-6351-C744-B045-9CB698B438BD}" name="Insgesamt 50-55 jahre" dataDxfId="7">
      <calculatedColumnFormula>Tabelle8[[#This Row],[50-55 jahre Männlich]]+Tabelle8[[#This Row],[50-55 Jahre Weiblich]]</calculatedColumnFormula>
    </tableColumn>
    <tableColumn id="48" xr3:uid="{82DD43B4-6ADD-0E44-9FB9-295B5DF5F133}" name="Insgesamt 55-60 jahre" dataDxfId="6">
      <calculatedColumnFormula>Tabelle8[[#This Row],[55-60 jahre Männlich]]+Tabelle8[[#This Row],[55-60 Jahre Weiblich]]</calculatedColumnFormula>
    </tableColumn>
    <tableColumn id="49" xr3:uid="{8740FEDA-7E8B-0A44-B174-1C7FC90EB1D1}" name="Insgesamt 60-65 jahre" dataDxfId="5">
      <calculatedColumnFormula>Tabelle8[[#This Row],[60-65 jahre Männlich]]+Tabelle8[[#This Row],[60-65 Jahre Weiblich]]</calculatedColumnFormula>
    </tableColumn>
    <tableColumn id="50" xr3:uid="{9E1DFE09-7883-8B4D-A2DE-94B18FBF4415}" name="Insgesamt 65-70 jahre" dataDxfId="4">
      <calculatedColumnFormula>Tabelle8[[#This Row],[65-70 Jahre  Männlich]]+Tabelle8[[#This Row],[65-70 Jahre Weiblich]]</calculatedColumnFormula>
    </tableColumn>
    <tableColumn id="51" xr3:uid="{826AAF6C-EC94-124C-98C3-4147D5BEEE26}" name="Insgesamt 70-75 jahre" dataDxfId="3">
      <calculatedColumnFormula>Tabelle8[[#This Row],[70-75 jahre Männlch]]+Tabelle8[[#This Row],[70-75Jahre Weiblich]]</calculatedColumnFormula>
    </tableColumn>
    <tableColumn id="52" xr3:uid="{8FE0DA1B-E0B2-B944-8896-6A6ECF8234DC}" name="Insgesamt 75-80 jahre" dataDxfId="2">
      <calculatedColumnFormula>Tabelle8[[#This Row],[75-80 jahre Männlich]]+Tabelle8[[#This Row],[75-80 Jahre Weiblich]]</calculatedColumnFormula>
    </tableColumn>
    <tableColumn id="53" xr3:uid="{1B2288DC-517C-D042-8047-C849DDC510E9}" name="Insgesamt 80-85 jahre" dataDxfId="1">
      <calculatedColumnFormula>Tabelle8[[#This Row],[80-85 jahre Männlich]]+Tabelle8[[#This Row],[80-85 Jahre Weiblich]]</calculatedColumnFormula>
    </tableColumn>
    <tableColumn id="54" xr3:uid="{E5208A51-087C-3F47-A983-B79C78F82896}" name="Insgesamt 85 jahre und mehr " dataDxfId="0">
      <calculatedColumnFormula>Tabelle8[[#This Row],[85 und mehr]]+Tabelle8[[#This Row],[85 und mehr Weiblich]]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3D3A-F820-4B46-995D-415B215FD09F}">
  <dimension ref="A1:BB83"/>
  <sheetViews>
    <sheetView tabSelected="1" topLeftCell="AJ1" workbookViewId="0">
      <selection activeCell="BF14" sqref="BF14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s="1" t="s">
        <v>54</v>
      </c>
      <c r="B2" s="2" t="s">
        <v>55</v>
      </c>
      <c r="C2" s="3">
        <v>16</v>
      </c>
      <c r="D2" s="3">
        <v>20</v>
      </c>
      <c r="E2" s="3">
        <v>7</v>
      </c>
      <c r="F2" s="3">
        <v>12</v>
      </c>
      <c r="G2" s="3">
        <v>16</v>
      </c>
      <c r="H2" s="3">
        <v>31</v>
      </c>
      <c r="I2" s="3">
        <v>65</v>
      </c>
      <c r="J2" s="3">
        <v>109</v>
      </c>
      <c r="K2" s="3">
        <v>209</v>
      </c>
      <c r="L2" s="3">
        <v>280</v>
      </c>
      <c r="M2" s="3">
        <v>436</v>
      </c>
      <c r="N2" s="3">
        <v>495</v>
      </c>
      <c r="O2" s="3">
        <v>541</v>
      </c>
      <c r="P2" s="3">
        <v>1065</v>
      </c>
      <c r="Q2" s="3">
        <v>1514</v>
      </c>
      <c r="R2" s="3">
        <v>1527</v>
      </c>
      <c r="S2" s="3">
        <v>2007</v>
      </c>
      <c r="T2" s="3">
        <v>0</v>
      </c>
      <c r="U2" s="3">
        <v>9</v>
      </c>
      <c r="V2" s="3">
        <v>22</v>
      </c>
      <c r="W2" s="3">
        <v>5</v>
      </c>
      <c r="X2" s="3">
        <v>9</v>
      </c>
      <c r="Y2" s="3">
        <v>9</v>
      </c>
      <c r="Z2" s="3">
        <v>15</v>
      </c>
      <c r="AA2" s="3">
        <v>37</v>
      </c>
      <c r="AB2" s="3">
        <v>48</v>
      </c>
      <c r="AC2" s="3">
        <v>68</v>
      </c>
      <c r="AD2" s="3">
        <v>140</v>
      </c>
      <c r="AE2" s="3">
        <v>209</v>
      </c>
      <c r="AF2" s="3">
        <v>283</v>
      </c>
      <c r="AG2" s="3">
        <v>388</v>
      </c>
      <c r="AH2" s="3">
        <v>750</v>
      </c>
      <c r="AJ2" s="3">
        <v>1803</v>
      </c>
      <c r="AK2" s="3">
        <v>4435</v>
      </c>
      <c r="AL2">
        <f>Tabelle8[[#This Row],[unter 1 Jahr Männlich]]+Tabelle8[[#This Row],[1 jahre Weiblich]]</f>
        <v>25</v>
      </c>
      <c r="AM2">
        <f>Tabelle8[[#This Row],[1-15 jahre Mänlich]]+Tabelle8[[#This Row],[1-15 Jahre Weiblich]]</f>
        <v>42</v>
      </c>
      <c r="AN2">
        <f>Tabelle8[[#This Row],[15-20 jahre Männlich]]+Tabelle8[[#This Row],[15-20 Jahre Weiblich]]</f>
        <v>12</v>
      </c>
      <c r="AO2">
        <f>Tabelle8[[#This Row],[20-25 jahre Männlich]]+Tabelle8[[#This Row],[20-25 jahre weiblich]]</f>
        <v>21</v>
      </c>
      <c r="AP2">
        <f>Tabelle8[[#This Row],[25-30 jahre Männlich]]+Tabelle8[[#This Row],[25-30 Jahre Weiblich]]</f>
        <v>25</v>
      </c>
      <c r="AQ2">
        <f>Tabelle8[[#This Row],[30-35 jahre Männlich]]+Tabelle8[[#This Row],[30-35 Jahre Weiblich]]</f>
        <v>46</v>
      </c>
      <c r="AR2">
        <f>Tabelle8[[#This Row],[35-40 jahre  Männlich]]+Tabelle8[[#This Row],[35-40 Jahre Weiblich]]</f>
        <v>102</v>
      </c>
      <c r="AS2">
        <f>Tabelle8[[#This Row],[40-45 jahre Männlich]]+Tabelle8[[#This Row],[40-45 Jahre Weiblich]]</f>
        <v>157</v>
      </c>
      <c r="AT2">
        <f>Tabelle8[[#This Row],[45-50 jahre Männlich]]+Tabelle8[[#This Row],[45-50 Jahre Weiblich]]</f>
        <v>277</v>
      </c>
      <c r="AU2">
        <f>Tabelle8[[#This Row],[50-55 jahre Männlich]]+Tabelle8[[#This Row],[50-55 Jahre Weiblich]]</f>
        <v>420</v>
      </c>
      <c r="AV2">
        <f>Tabelle8[[#This Row],[55-60 jahre Männlich]]+Tabelle8[[#This Row],[55-60 Jahre Weiblich]]</f>
        <v>645</v>
      </c>
      <c r="AW2">
        <f>Tabelle8[[#This Row],[60-65 jahre Männlich]]+Tabelle8[[#This Row],[60-65 Jahre Weiblich]]</f>
        <v>778</v>
      </c>
      <c r="AX2">
        <f>Tabelle8[[#This Row],[65-70 Jahre  Männlich]]+Tabelle8[[#This Row],[65-70 Jahre Weiblich]]</f>
        <v>929</v>
      </c>
      <c r="AY2">
        <f>Tabelle8[[#This Row],[70-75 jahre Männlch]]+Tabelle8[[#This Row],[70-75Jahre Weiblich]]</f>
        <v>1815</v>
      </c>
      <c r="AZ2">
        <f>Tabelle8[[#This Row],[75-80 jahre Männlich]]+Tabelle8[[#This Row],[75-80 Jahre Weiblich]]</f>
        <v>1514</v>
      </c>
      <c r="BA2">
        <f>Tabelle8[[#This Row],[80-85 jahre Männlich]]+Tabelle8[[#This Row],[80-85 Jahre Weiblich]]</f>
        <v>3330</v>
      </c>
      <c r="BB2">
        <f>Tabelle8[[#This Row],[85 und mehr]]+Tabelle8[[#This Row],[85 und mehr Weiblich]]</f>
        <v>6442</v>
      </c>
    </row>
    <row r="3" spans="1:54" x14ac:dyDescent="0.2">
      <c r="A3" s="1" t="s">
        <v>54</v>
      </c>
      <c r="B3" s="2" t="s">
        <v>56</v>
      </c>
      <c r="C3" s="3">
        <v>0</v>
      </c>
      <c r="D3" s="3">
        <v>0</v>
      </c>
      <c r="E3" s="3">
        <v>1</v>
      </c>
      <c r="F3" s="3">
        <v>0</v>
      </c>
      <c r="G3" s="3">
        <v>2</v>
      </c>
      <c r="H3" s="3">
        <v>0</v>
      </c>
      <c r="I3" s="3">
        <v>3</v>
      </c>
      <c r="J3" s="3">
        <v>1</v>
      </c>
      <c r="K3" s="3">
        <v>5</v>
      </c>
      <c r="L3" s="3">
        <v>6</v>
      </c>
      <c r="M3" s="3">
        <v>13</v>
      </c>
      <c r="N3" s="3">
        <v>10</v>
      </c>
      <c r="O3" s="3">
        <v>12</v>
      </c>
      <c r="P3" s="3">
        <v>19</v>
      </c>
      <c r="Q3" s="3">
        <v>28</v>
      </c>
      <c r="R3" s="3">
        <v>26</v>
      </c>
      <c r="S3" s="3">
        <v>43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2</v>
      </c>
      <c r="Z3" s="3">
        <v>1</v>
      </c>
      <c r="AA3" s="3">
        <v>0</v>
      </c>
      <c r="AB3" s="3">
        <v>1</v>
      </c>
      <c r="AC3" s="3">
        <v>4</v>
      </c>
      <c r="AD3" s="3">
        <v>1</v>
      </c>
      <c r="AE3" s="3">
        <v>5</v>
      </c>
      <c r="AF3" s="3">
        <v>6</v>
      </c>
      <c r="AG3" s="3">
        <v>6</v>
      </c>
      <c r="AH3" s="3">
        <v>10</v>
      </c>
      <c r="AJ3" s="3">
        <v>31</v>
      </c>
      <c r="AK3" s="3">
        <v>47</v>
      </c>
      <c r="AL3">
        <f>Tabelle8[[#This Row],[unter 1 Jahr Männlich]]+Tabelle8[[#This Row],[1 jahre Weiblich]]</f>
        <v>0</v>
      </c>
      <c r="AM3">
        <f>Tabelle8[[#This Row],[1-15 jahre Mänlich]]+Tabelle8[[#This Row],[1-15 Jahre Weiblich]]</f>
        <v>0</v>
      </c>
      <c r="AN3">
        <f>Tabelle8[[#This Row],[15-20 jahre Männlich]]+Tabelle8[[#This Row],[15-20 Jahre Weiblich]]</f>
        <v>2</v>
      </c>
      <c r="AO3">
        <f>Tabelle8[[#This Row],[20-25 jahre Männlich]]+Tabelle8[[#This Row],[20-25 jahre weiblich]]</f>
        <v>0</v>
      </c>
      <c r="AP3">
        <f>Tabelle8[[#This Row],[25-30 jahre Männlich]]+Tabelle8[[#This Row],[25-30 Jahre Weiblich]]</f>
        <v>4</v>
      </c>
      <c r="AQ3">
        <f>Tabelle8[[#This Row],[30-35 jahre Männlich]]+Tabelle8[[#This Row],[30-35 Jahre Weiblich]]</f>
        <v>1</v>
      </c>
      <c r="AR3">
        <f>Tabelle8[[#This Row],[35-40 jahre  Männlich]]+Tabelle8[[#This Row],[35-40 Jahre Weiblich]]</f>
        <v>3</v>
      </c>
      <c r="AS3">
        <f>Tabelle8[[#This Row],[40-45 jahre Männlich]]+Tabelle8[[#This Row],[40-45 Jahre Weiblich]]</f>
        <v>2</v>
      </c>
      <c r="AT3">
        <f>Tabelle8[[#This Row],[45-50 jahre Männlich]]+Tabelle8[[#This Row],[45-50 Jahre Weiblich]]</f>
        <v>9</v>
      </c>
      <c r="AU3">
        <f>Tabelle8[[#This Row],[50-55 jahre Männlich]]+Tabelle8[[#This Row],[50-55 Jahre Weiblich]]</f>
        <v>7</v>
      </c>
      <c r="AV3">
        <f>Tabelle8[[#This Row],[55-60 jahre Männlich]]+Tabelle8[[#This Row],[55-60 Jahre Weiblich]]</f>
        <v>18</v>
      </c>
      <c r="AW3">
        <f>Tabelle8[[#This Row],[60-65 jahre Männlich]]+Tabelle8[[#This Row],[60-65 Jahre Weiblich]]</f>
        <v>16</v>
      </c>
      <c r="AX3">
        <f>Tabelle8[[#This Row],[65-70 Jahre  Männlich]]+Tabelle8[[#This Row],[65-70 Jahre Weiblich]]</f>
        <v>18</v>
      </c>
      <c r="AY3">
        <f>Tabelle8[[#This Row],[70-75 jahre Männlch]]+Tabelle8[[#This Row],[70-75Jahre Weiblich]]</f>
        <v>29</v>
      </c>
      <c r="AZ3">
        <f>Tabelle8[[#This Row],[75-80 jahre Männlich]]+Tabelle8[[#This Row],[75-80 Jahre Weiblich]]</f>
        <v>28</v>
      </c>
      <c r="BA3">
        <f>Tabelle8[[#This Row],[80-85 jahre Männlich]]+Tabelle8[[#This Row],[80-85 Jahre Weiblich]]</f>
        <v>57</v>
      </c>
      <c r="BB3">
        <f>Tabelle8[[#This Row],[85 und mehr]]+Tabelle8[[#This Row],[85 und mehr Weiblich]]</f>
        <v>90</v>
      </c>
    </row>
    <row r="4" spans="1:54" x14ac:dyDescent="0.2">
      <c r="A4" s="1" t="s">
        <v>54</v>
      </c>
      <c r="B4" s="2" t="s">
        <v>57</v>
      </c>
      <c r="C4" s="3">
        <v>1</v>
      </c>
      <c r="D4" s="3">
        <v>1</v>
      </c>
      <c r="E4" s="3">
        <v>0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1</v>
      </c>
      <c r="N4" s="3">
        <v>2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1</v>
      </c>
      <c r="V4" s="3">
        <v>4</v>
      </c>
      <c r="W4" s="3">
        <v>2</v>
      </c>
      <c r="X4" s="3">
        <v>1</v>
      </c>
      <c r="Y4" s="3">
        <v>0</v>
      </c>
      <c r="Z4" s="3">
        <v>0</v>
      </c>
      <c r="AA4" s="3">
        <v>1</v>
      </c>
      <c r="AB4" s="3">
        <v>0</v>
      </c>
      <c r="AC4" s="3">
        <v>1</v>
      </c>
      <c r="AD4" s="3">
        <v>3</v>
      </c>
      <c r="AE4" s="3">
        <v>0</v>
      </c>
      <c r="AF4" s="3">
        <v>0</v>
      </c>
      <c r="AG4" s="3">
        <v>1</v>
      </c>
      <c r="AH4" s="3">
        <v>1</v>
      </c>
      <c r="AJ4" s="3">
        <v>0</v>
      </c>
      <c r="AK4" s="3">
        <v>3</v>
      </c>
      <c r="AL4">
        <f>Tabelle8[[#This Row],[unter 1 Jahr Männlich]]+Tabelle8[[#This Row],[1 jahre Weiblich]]</f>
        <v>2</v>
      </c>
      <c r="AM4">
        <f>Tabelle8[[#This Row],[1-15 jahre Mänlich]]+Tabelle8[[#This Row],[1-15 Jahre Weiblich]]</f>
        <v>5</v>
      </c>
      <c r="AN4">
        <f>Tabelle8[[#This Row],[15-20 jahre Männlich]]+Tabelle8[[#This Row],[15-20 Jahre Weiblich]]</f>
        <v>2</v>
      </c>
      <c r="AO4">
        <f>Tabelle8[[#This Row],[20-25 jahre Männlich]]+Tabelle8[[#This Row],[20-25 jahre weiblich]]</f>
        <v>2</v>
      </c>
      <c r="AP4">
        <f>Tabelle8[[#This Row],[25-30 jahre Männlich]]+Tabelle8[[#This Row],[25-30 Jahre Weiblich]]</f>
        <v>0</v>
      </c>
      <c r="AQ4">
        <f>Tabelle8[[#This Row],[30-35 jahre Männlich]]+Tabelle8[[#This Row],[30-35 Jahre Weiblich]]</f>
        <v>0</v>
      </c>
      <c r="AR4">
        <f>Tabelle8[[#This Row],[35-40 jahre  Männlich]]+Tabelle8[[#This Row],[35-40 Jahre Weiblich]]</f>
        <v>2</v>
      </c>
      <c r="AS4">
        <f>Tabelle8[[#This Row],[40-45 jahre Männlich]]+Tabelle8[[#This Row],[40-45 Jahre Weiblich]]</f>
        <v>1</v>
      </c>
      <c r="AT4">
        <f>Tabelle8[[#This Row],[45-50 jahre Männlich]]+Tabelle8[[#This Row],[45-50 Jahre Weiblich]]</f>
        <v>1</v>
      </c>
      <c r="AU4">
        <f>Tabelle8[[#This Row],[50-55 jahre Männlich]]+Tabelle8[[#This Row],[50-55 Jahre Weiblich]]</f>
        <v>3</v>
      </c>
      <c r="AV4">
        <f>Tabelle8[[#This Row],[55-60 jahre Männlich]]+Tabelle8[[#This Row],[55-60 Jahre Weiblich]]</f>
        <v>1</v>
      </c>
      <c r="AW4">
        <f>Tabelle8[[#This Row],[60-65 jahre Männlich]]+Tabelle8[[#This Row],[60-65 Jahre Weiblich]]</f>
        <v>2</v>
      </c>
      <c r="AX4">
        <f>Tabelle8[[#This Row],[65-70 Jahre  Männlich]]+Tabelle8[[#This Row],[65-70 Jahre Weiblich]]</f>
        <v>2</v>
      </c>
      <c r="AY4">
        <f>Tabelle8[[#This Row],[70-75 jahre Männlch]]+Tabelle8[[#This Row],[70-75Jahre Weiblich]]</f>
        <v>1</v>
      </c>
      <c r="AZ4">
        <f>Tabelle8[[#This Row],[75-80 jahre Männlich]]+Tabelle8[[#This Row],[75-80 Jahre Weiblich]]</f>
        <v>0</v>
      </c>
      <c r="BA4">
        <f>Tabelle8[[#This Row],[80-85 jahre Männlich]]+Tabelle8[[#This Row],[80-85 Jahre Weiblich]]</f>
        <v>1</v>
      </c>
      <c r="BB4">
        <f>Tabelle8[[#This Row],[85 und mehr]]+Tabelle8[[#This Row],[85 und mehr Weiblich]]</f>
        <v>4</v>
      </c>
    </row>
    <row r="5" spans="1:54" x14ac:dyDescent="0.2">
      <c r="A5" s="1" t="s">
        <v>54</v>
      </c>
      <c r="B5" s="2" t="s">
        <v>58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3</v>
      </c>
      <c r="I5" s="3">
        <v>9</v>
      </c>
      <c r="J5" s="3">
        <v>19</v>
      </c>
      <c r="K5" s="3">
        <v>40</v>
      </c>
      <c r="L5" s="3">
        <v>50</v>
      </c>
      <c r="M5" s="3">
        <v>79</v>
      </c>
      <c r="N5" s="3">
        <v>53</v>
      </c>
      <c r="O5" s="3">
        <v>42</v>
      </c>
      <c r="P5" s="3">
        <v>41</v>
      </c>
      <c r="Q5" s="3">
        <v>50</v>
      </c>
      <c r="R5" s="3">
        <v>30</v>
      </c>
      <c r="S5" s="3">
        <v>31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>
        <v>6</v>
      </c>
      <c r="AB5" s="3">
        <v>7</v>
      </c>
      <c r="AC5" s="3">
        <v>11</v>
      </c>
      <c r="AD5" s="3">
        <v>20</v>
      </c>
      <c r="AE5" s="3">
        <v>38</v>
      </c>
      <c r="AF5" s="3">
        <v>31</v>
      </c>
      <c r="AG5" s="3">
        <v>27</v>
      </c>
      <c r="AH5" s="3">
        <v>37</v>
      </c>
      <c r="AJ5" s="3">
        <v>79</v>
      </c>
      <c r="AK5" s="3">
        <v>87</v>
      </c>
      <c r="AL5">
        <f>Tabelle8[[#This Row],[unter 1 Jahr Männlich]]+Tabelle8[[#This Row],[1 jahre Weiblich]]</f>
        <v>0</v>
      </c>
      <c r="AM5">
        <f>Tabelle8[[#This Row],[1-15 jahre Mänlich]]+Tabelle8[[#This Row],[1-15 Jahre Weiblich]]</f>
        <v>0</v>
      </c>
      <c r="AN5">
        <f>Tabelle8[[#This Row],[15-20 jahre Männlich]]+Tabelle8[[#This Row],[15-20 Jahre Weiblich]]</f>
        <v>0</v>
      </c>
      <c r="AO5">
        <f>Tabelle8[[#This Row],[20-25 jahre Männlich]]+Tabelle8[[#This Row],[20-25 jahre weiblich]]</f>
        <v>0</v>
      </c>
      <c r="AP5">
        <f>Tabelle8[[#This Row],[25-30 jahre Männlich]]+Tabelle8[[#This Row],[25-30 Jahre Weiblich]]</f>
        <v>1</v>
      </c>
      <c r="AQ5">
        <f>Tabelle8[[#This Row],[30-35 jahre Männlich]]+Tabelle8[[#This Row],[30-35 Jahre Weiblich]]</f>
        <v>5</v>
      </c>
      <c r="AR5">
        <f>Tabelle8[[#This Row],[35-40 jahre  Männlich]]+Tabelle8[[#This Row],[35-40 Jahre Weiblich]]</f>
        <v>15</v>
      </c>
      <c r="AS5">
        <f>Tabelle8[[#This Row],[40-45 jahre Männlich]]+Tabelle8[[#This Row],[40-45 Jahre Weiblich]]</f>
        <v>26</v>
      </c>
      <c r="AT5">
        <f>Tabelle8[[#This Row],[45-50 jahre Männlich]]+Tabelle8[[#This Row],[45-50 Jahre Weiblich]]</f>
        <v>51</v>
      </c>
      <c r="AU5">
        <f>Tabelle8[[#This Row],[50-55 jahre Männlich]]+Tabelle8[[#This Row],[50-55 Jahre Weiblich]]</f>
        <v>70</v>
      </c>
      <c r="AV5">
        <f>Tabelle8[[#This Row],[55-60 jahre Männlich]]+Tabelle8[[#This Row],[55-60 Jahre Weiblich]]</f>
        <v>117</v>
      </c>
      <c r="AW5">
        <f>Tabelle8[[#This Row],[60-65 jahre Männlich]]+Tabelle8[[#This Row],[60-65 Jahre Weiblich]]</f>
        <v>84</v>
      </c>
      <c r="AX5">
        <f>Tabelle8[[#This Row],[65-70 Jahre  Männlich]]+Tabelle8[[#This Row],[65-70 Jahre Weiblich]]</f>
        <v>69</v>
      </c>
      <c r="AY5">
        <f>Tabelle8[[#This Row],[70-75 jahre Männlch]]+Tabelle8[[#This Row],[70-75Jahre Weiblich]]</f>
        <v>78</v>
      </c>
      <c r="AZ5">
        <f>Tabelle8[[#This Row],[75-80 jahre Männlich]]+Tabelle8[[#This Row],[75-80 Jahre Weiblich]]</f>
        <v>50</v>
      </c>
      <c r="BA5">
        <f>Tabelle8[[#This Row],[80-85 jahre Männlich]]+Tabelle8[[#This Row],[80-85 Jahre Weiblich]]</f>
        <v>109</v>
      </c>
      <c r="BB5">
        <f>Tabelle8[[#This Row],[85 und mehr]]+Tabelle8[[#This Row],[85 und mehr Weiblich]]</f>
        <v>118</v>
      </c>
    </row>
    <row r="6" spans="1:54" x14ac:dyDescent="0.2">
      <c r="A6" s="1" t="s">
        <v>54</v>
      </c>
      <c r="B6" s="2" t="s">
        <v>59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>
        <v>10</v>
      </c>
      <c r="I6" s="3">
        <v>20</v>
      </c>
      <c r="J6" s="3">
        <v>40</v>
      </c>
      <c r="K6" s="3">
        <v>56</v>
      </c>
      <c r="L6" s="3">
        <v>58</v>
      </c>
      <c r="M6" s="3">
        <v>38</v>
      </c>
      <c r="N6" s="3">
        <v>29</v>
      </c>
      <c r="O6" s="3">
        <v>20</v>
      </c>
      <c r="P6" s="3">
        <v>21</v>
      </c>
      <c r="Q6" s="3">
        <v>7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1</v>
      </c>
      <c r="Z6" s="3">
        <v>4</v>
      </c>
      <c r="AA6" s="3">
        <v>10</v>
      </c>
      <c r="AB6" s="3">
        <v>12</v>
      </c>
      <c r="AC6" s="3">
        <v>7</v>
      </c>
      <c r="AD6" s="3">
        <v>15</v>
      </c>
      <c r="AE6" s="3">
        <v>9</v>
      </c>
      <c r="AF6" s="3">
        <v>11</v>
      </c>
      <c r="AG6" s="3">
        <v>3</v>
      </c>
      <c r="AH6" s="3">
        <v>3</v>
      </c>
      <c r="AJ6" s="3">
        <v>2</v>
      </c>
      <c r="AK6" s="3">
        <v>2</v>
      </c>
      <c r="AL6">
        <f>Tabelle8[[#This Row],[unter 1 Jahr Männlich]]+Tabelle8[[#This Row],[1 jahre Weiblich]]</f>
        <v>0</v>
      </c>
      <c r="AM6">
        <f>Tabelle8[[#This Row],[1-15 jahre Mänlich]]+Tabelle8[[#This Row],[1-15 Jahre Weiblich]]</f>
        <v>0</v>
      </c>
      <c r="AN6">
        <f>Tabelle8[[#This Row],[15-20 jahre Männlich]]+Tabelle8[[#This Row],[15-20 Jahre Weiblich]]</f>
        <v>1</v>
      </c>
      <c r="AO6">
        <f>Tabelle8[[#This Row],[20-25 jahre Männlich]]+Tabelle8[[#This Row],[20-25 jahre weiblich]]</f>
        <v>1</v>
      </c>
      <c r="AP6">
        <f>Tabelle8[[#This Row],[25-30 jahre Männlich]]+Tabelle8[[#This Row],[25-30 Jahre Weiblich]]</f>
        <v>2</v>
      </c>
      <c r="AQ6">
        <f>Tabelle8[[#This Row],[30-35 jahre Männlich]]+Tabelle8[[#This Row],[30-35 Jahre Weiblich]]</f>
        <v>14</v>
      </c>
      <c r="AR6">
        <f>Tabelle8[[#This Row],[35-40 jahre  Männlich]]+Tabelle8[[#This Row],[35-40 Jahre Weiblich]]</f>
        <v>30</v>
      </c>
      <c r="AS6">
        <f>Tabelle8[[#This Row],[40-45 jahre Männlich]]+Tabelle8[[#This Row],[40-45 Jahre Weiblich]]</f>
        <v>52</v>
      </c>
      <c r="AT6">
        <f>Tabelle8[[#This Row],[45-50 jahre Männlich]]+Tabelle8[[#This Row],[45-50 Jahre Weiblich]]</f>
        <v>63</v>
      </c>
      <c r="AU6">
        <f>Tabelle8[[#This Row],[50-55 jahre Männlich]]+Tabelle8[[#This Row],[50-55 Jahre Weiblich]]</f>
        <v>73</v>
      </c>
      <c r="AV6">
        <f>Tabelle8[[#This Row],[55-60 jahre Männlich]]+Tabelle8[[#This Row],[55-60 Jahre Weiblich]]</f>
        <v>47</v>
      </c>
      <c r="AW6">
        <f>Tabelle8[[#This Row],[60-65 jahre Männlich]]+Tabelle8[[#This Row],[60-65 Jahre Weiblich]]</f>
        <v>40</v>
      </c>
      <c r="AX6">
        <f>Tabelle8[[#This Row],[65-70 Jahre  Männlich]]+Tabelle8[[#This Row],[65-70 Jahre Weiblich]]</f>
        <v>23</v>
      </c>
      <c r="AY6">
        <f>Tabelle8[[#This Row],[70-75 jahre Männlch]]+Tabelle8[[#This Row],[70-75Jahre Weiblich]]</f>
        <v>24</v>
      </c>
      <c r="AZ6">
        <f>Tabelle8[[#This Row],[75-80 jahre Männlich]]+Tabelle8[[#This Row],[75-80 Jahre Weiblich]]</f>
        <v>7</v>
      </c>
      <c r="BA6">
        <f>Tabelle8[[#This Row],[80-85 jahre Männlich]]+Tabelle8[[#This Row],[80-85 Jahre Weiblich]]</f>
        <v>6</v>
      </c>
      <c r="BB6">
        <f>Tabelle8[[#This Row],[85 und mehr]]+Tabelle8[[#This Row],[85 und mehr Weiblich]]</f>
        <v>2</v>
      </c>
    </row>
    <row r="7" spans="1:54" x14ac:dyDescent="0.2">
      <c r="A7" s="1" t="s">
        <v>54</v>
      </c>
      <c r="B7" s="2" t="s">
        <v>60</v>
      </c>
      <c r="C7" s="3">
        <v>8</v>
      </c>
      <c r="D7" s="3">
        <v>130</v>
      </c>
      <c r="E7" s="3">
        <v>68</v>
      </c>
      <c r="F7" s="3">
        <v>85</v>
      </c>
      <c r="G7" s="3">
        <v>144</v>
      </c>
      <c r="H7" s="3">
        <v>221</v>
      </c>
      <c r="I7" s="3">
        <v>333</v>
      </c>
      <c r="J7" s="3">
        <v>827</v>
      </c>
      <c r="K7" s="3">
        <v>2303</v>
      </c>
      <c r="L7" s="3">
        <v>5016</v>
      </c>
      <c r="M7" s="3">
        <v>8263</v>
      </c>
      <c r="N7" s="3">
        <v>12005</v>
      </c>
      <c r="O7" s="3">
        <v>13377</v>
      </c>
      <c r="P7" s="3">
        <v>21804</v>
      </c>
      <c r="Q7" s="3">
        <v>24306</v>
      </c>
      <c r="R7" s="3">
        <v>18405</v>
      </c>
      <c r="S7" s="3">
        <v>17825</v>
      </c>
      <c r="T7" s="3">
        <v>0</v>
      </c>
      <c r="U7" s="3">
        <v>11</v>
      </c>
      <c r="V7" s="3">
        <v>97</v>
      </c>
      <c r="W7" s="3">
        <v>53</v>
      </c>
      <c r="X7" s="3">
        <v>63</v>
      </c>
      <c r="Y7" s="3">
        <v>120</v>
      </c>
      <c r="Z7" s="3">
        <v>252</v>
      </c>
      <c r="AA7" s="3">
        <v>480</v>
      </c>
      <c r="AB7" s="3">
        <v>982</v>
      </c>
      <c r="AC7" s="3">
        <v>2338</v>
      </c>
      <c r="AD7" s="3">
        <v>4408</v>
      </c>
      <c r="AE7" s="3">
        <v>6020</v>
      </c>
      <c r="AF7" s="3">
        <v>8243</v>
      </c>
      <c r="AG7" s="3">
        <v>9163</v>
      </c>
      <c r="AH7" s="3">
        <v>14596</v>
      </c>
      <c r="AJ7" s="3">
        <v>15908</v>
      </c>
      <c r="AK7" s="3">
        <v>24848</v>
      </c>
      <c r="AL7">
        <f>Tabelle8[[#This Row],[unter 1 Jahr Männlich]]+Tabelle8[[#This Row],[1 jahre Weiblich]]</f>
        <v>19</v>
      </c>
      <c r="AM7">
        <f>Tabelle8[[#This Row],[1-15 jahre Mänlich]]+Tabelle8[[#This Row],[1-15 Jahre Weiblich]]</f>
        <v>227</v>
      </c>
      <c r="AN7">
        <f>Tabelle8[[#This Row],[15-20 jahre Männlich]]+Tabelle8[[#This Row],[15-20 Jahre Weiblich]]</f>
        <v>121</v>
      </c>
      <c r="AO7">
        <f>Tabelle8[[#This Row],[20-25 jahre Männlich]]+Tabelle8[[#This Row],[20-25 jahre weiblich]]</f>
        <v>148</v>
      </c>
      <c r="AP7">
        <f>Tabelle8[[#This Row],[25-30 jahre Männlich]]+Tabelle8[[#This Row],[25-30 Jahre Weiblich]]</f>
        <v>264</v>
      </c>
      <c r="AQ7">
        <f>Tabelle8[[#This Row],[30-35 jahre Männlich]]+Tabelle8[[#This Row],[30-35 Jahre Weiblich]]</f>
        <v>473</v>
      </c>
      <c r="AR7">
        <f>Tabelle8[[#This Row],[35-40 jahre  Männlich]]+Tabelle8[[#This Row],[35-40 Jahre Weiblich]]</f>
        <v>813</v>
      </c>
      <c r="AS7">
        <f>Tabelle8[[#This Row],[40-45 jahre Männlich]]+Tabelle8[[#This Row],[40-45 Jahre Weiblich]]</f>
        <v>1809</v>
      </c>
      <c r="AT7">
        <f>Tabelle8[[#This Row],[45-50 jahre Männlich]]+Tabelle8[[#This Row],[45-50 Jahre Weiblich]]</f>
        <v>4641</v>
      </c>
      <c r="AU7">
        <f>Tabelle8[[#This Row],[50-55 jahre Männlich]]+Tabelle8[[#This Row],[50-55 Jahre Weiblich]]</f>
        <v>9424</v>
      </c>
      <c r="AV7">
        <f>Tabelle8[[#This Row],[55-60 jahre Männlich]]+Tabelle8[[#This Row],[55-60 Jahre Weiblich]]</f>
        <v>14283</v>
      </c>
      <c r="AW7">
        <f>Tabelle8[[#This Row],[60-65 jahre Männlich]]+Tabelle8[[#This Row],[60-65 Jahre Weiblich]]</f>
        <v>20248</v>
      </c>
      <c r="AX7">
        <f>Tabelle8[[#This Row],[65-70 Jahre  Männlich]]+Tabelle8[[#This Row],[65-70 Jahre Weiblich]]</f>
        <v>22540</v>
      </c>
      <c r="AY7">
        <f>Tabelle8[[#This Row],[70-75 jahre Männlch]]+Tabelle8[[#This Row],[70-75Jahre Weiblich]]</f>
        <v>36400</v>
      </c>
      <c r="AZ7">
        <f>Tabelle8[[#This Row],[75-80 jahre Männlich]]+Tabelle8[[#This Row],[75-80 Jahre Weiblich]]</f>
        <v>24306</v>
      </c>
      <c r="BA7">
        <f>Tabelle8[[#This Row],[80-85 jahre Männlich]]+Tabelle8[[#This Row],[80-85 Jahre Weiblich]]</f>
        <v>34313</v>
      </c>
      <c r="BB7">
        <f>Tabelle8[[#This Row],[85 und mehr]]+Tabelle8[[#This Row],[85 und mehr Weiblich]]</f>
        <v>42673</v>
      </c>
    </row>
    <row r="8" spans="1:54" x14ac:dyDescent="0.2">
      <c r="A8" s="1" t="s">
        <v>54</v>
      </c>
      <c r="B8" s="2" t="s">
        <v>61</v>
      </c>
      <c r="C8" s="3">
        <v>7</v>
      </c>
      <c r="D8" s="3">
        <v>126</v>
      </c>
      <c r="E8" s="3">
        <v>66</v>
      </c>
      <c r="F8" s="3">
        <v>85</v>
      </c>
      <c r="G8" s="3">
        <v>137</v>
      </c>
      <c r="H8" s="3">
        <v>218</v>
      </c>
      <c r="I8" s="3">
        <v>319</v>
      </c>
      <c r="J8" s="3">
        <v>810</v>
      </c>
      <c r="K8" s="3">
        <v>2272</v>
      </c>
      <c r="L8" s="3">
        <v>4955</v>
      </c>
      <c r="M8" s="3">
        <v>8151</v>
      </c>
      <c r="N8" s="3">
        <v>11837</v>
      </c>
      <c r="O8" s="3">
        <v>13125</v>
      </c>
      <c r="P8" s="3">
        <v>21348</v>
      </c>
      <c r="Q8" s="3">
        <v>23633</v>
      </c>
      <c r="R8" s="3">
        <v>17772</v>
      </c>
      <c r="S8" s="3">
        <v>16905</v>
      </c>
      <c r="T8" s="3">
        <v>0</v>
      </c>
      <c r="U8" s="3">
        <v>5</v>
      </c>
      <c r="V8" s="3">
        <v>95</v>
      </c>
      <c r="W8" s="3">
        <v>50</v>
      </c>
      <c r="X8" s="3">
        <v>61</v>
      </c>
      <c r="Y8" s="3">
        <v>119</v>
      </c>
      <c r="Z8" s="3">
        <v>245</v>
      </c>
      <c r="AA8" s="3">
        <v>475</v>
      </c>
      <c r="AB8" s="3">
        <v>973</v>
      </c>
      <c r="AC8" s="3">
        <v>2308</v>
      </c>
      <c r="AD8" s="3">
        <v>4358</v>
      </c>
      <c r="AE8" s="3">
        <v>5968</v>
      </c>
      <c r="AF8" s="3">
        <v>8142</v>
      </c>
      <c r="AG8" s="3">
        <v>9003</v>
      </c>
      <c r="AH8" s="3">
        <v>14293</v>
      </c>
      <c r="AJ8" s="3">
        <v>15194</v>
      </c>
      <c r="AK8" s="3">
        <v>23172</v>
      </c>
      <c r="AL8">
        <f>Tabelle8[[#This Row],[unter 1 Jahr Männlich]]+Tabelle8[[#This Row],[1 jahre Weiblich]]</f>
        <v>12</v>
      </c>
      <c r="AM8">
        <f>Tabelle8[[#This Row],[1-15 jahre Mänlich]]+Tabelle8[[#This Row],[1-15 Jahre Weiblich]]</f>
        <v>221</v>
      </c>
      <c r="AN8">
        <f>Tabelle8[[#This Row],[15-20 jahre Männlich]]+Tabelle8[[#This Row],[15-20 Jahre Weiblich]]</f>
        <v>116</v>
      </c>
      <c r="AO8">
        <f>Tabelle8[[#This Row],[20-25 jahre Männlich]]+Tabelle8[[#This Row],[20-25 jahre weiblich]]</f>
        <v>146</v>
      </c>
      <c r="AP8">
        <f>Tabelle8[[#This Row],[25-30 jahre Männlich]]+Tabelle8[[#This Row],[25-30 Jahre Weiblich]]</f>
        <v>256</v>
      </c>
      <c r="AQ8">
        <f>Tabelle8[[#This Row],[30-35 jahre Männlich]]+Tabelle8[[#This Row],[30-35 Jahre Weiblich]]</f>
        <v>463</v>
      </c>
      <c r="AR8">
        <f>Tabelle8[[#This Row],[35-40 jahre  Männlich]]+Tabelle8[[#This Row],[35-40 Jahre Weiblich]]</f>
        <v>794</v>
      </c>
      <c r="AS8">
        <f>Tabelle8[[#This Row],[40-45 jahre Männlich]]+Tabelle8[[#This Row],[40-45 Jahre Weiblich]]</f>
        <v>1783</v>
      </c>
      <c r="AT8">
        <f>Tabelle8[[#This Row],[45-50 jahre Männlich]]+Tabelle8[[#This Row],[45-50 Jahre Weiblich]]</f>
        <v>4580</v>
      </c>
      <c r="AU8">
        <f>Tabelle8[[#This Row],[50-55 jahre Männlich]]+Tabelle8[[#This Row],[50-55 Jahre Weiblich]]</f>
        <v>9313</v>
      </c>
      <c r="AV8">
        <f>Tabelle8[[#This Row],[55-60 jahre Männlich]]+Tabelle8[[#This Row],[55-60 Jahre Weiblich]]</f>
        <v>14119</v>
      </c>
      <c r="AW8">
        <f>Tabelle8[[#This Row],[60-65 jahre Männlich]]+Tabelle8[[#This Row],[60-65 Jahre Weiblich]]</f>
        <v>19979</v>
      </c>
      <c r="AX8">
        <f>Tabelle8[[#This Row],[65-70 Jahre  Männlich]]+Tabelle8[[#This Row],[65-70 Jahre Weiblich]]</f>
        <v>22128</v>
      </c>
      <c r="AY8">
        <f>Tabelle8[[#This Row],[70-75 jahre Männlch]]+Tabelle8[[#This Row],[70-75Jahre Weiblich]]</f>
        <v>35641</v>
      </c>
      <c r="AZ8">
        <f>Tabelle8[[#This Row],[75-80 jahre Männlich]]+Tabelle8[[#This Row],[75-80 Jahre Weiblich]]</f>
        <v>23633</v>
      </c>
      <c r="BA8">
        <f>Tabelle8[[#This Row],[80-85 jahre Männlich]]+Tabelle8[[#This Row],[80-85 Jahre Weiblich]]</f>
        <v>32966</v>
      </c>
      <c r="BB8">
        <f>Tabelle8[[#This Row],[85 und mehr]]+Tabelle8[[#This Row],[85 und mehr Weiblich]]</f>
        <v>40077</v>
      </c>
    </row>
    <row r="9" spans="1:54" x14ac:dyDescent="0.2">
      <c r="A9" s="1" t="s">
        <v>54</v>
      </c>
      <c r="B9" s="2" t="s">
        <v>62</v>
      </c>
      <c r="C9" s="3">
        <v>0</v>
      </c>
      <c r="D9" s="3">
        <v>0</v>
      </c>
      <c r="E9" s="3">
        <v>0</v>
      </c>
      <c r="F9" s="3">
        <v>1</v>
      </c>
      <c r="G9" s="3">
        <v>4</v>
      </c>
      <c r="H9" s="3">
        <v>5</v>
      </c>
      <c r="I9" s="3">
        <v>10</v>
      </c>
      <c r="J9" s="3">
        <v>46</v>
      </c>
      <c r="K9" s="3">
        <v>171</v>
      </c>
      <c r="L9" s="3">
        <v>433</v>
      </c>
      <c r="M9" s="3">
        <v>597</v>
      </c>
      <c r="N9" s="3">
        <v>717</v>
      </c>
      <c r="O9" s="3">
        <v>560</v>
      </c>
      <c r="P9" s="3">
        <v>614</v>
      </c>
      <c r="Q9" s="3">
        <v>482</v>
      </c>
      <c r="R9" s="3">
        <v>240</v>
      </c>
      <c r="S9" s="3">
        <v>215</v>
      </c>
      <c r="T9" s="3">
        <v>0</v>
      </c>
      <c r="U9" s="3">
        <v>0</v>
      </c>
      <c r="V9" s="3">
        <v>1</v>
      </c>
      <c r="W9" s="3">
        <v>0</v>
      </c>
      <c r="X9" s="3">
        <v>1</v>
      </c>
      <c r="Y9" s="3">
        <v>2</v>
      </c>
      <c r="Z9" s="3">
        <v>4</v>
      </c>
      <c r="AA9" s="3">
        <v>7</v>
      </c>
      <c r="AB9" s="3">
        <v>12</v>
      </c>
      <c r="AC9" s="3">
        <v>36</v>
      </c>
      <c r="AD9" s="3">
        <v>93</v>
      </c>
      <c r="AE9" s="3">
        <v>140</v>
      </c>
      <c r="AF9" s="3">
        <v>165</v>
      </c>
      <c r="AG9" s="3">
        <v>159</v>
      </c>
      <c r="AH9" s="3">
        <v>191</v>
      </c>
      <c r="AJ9" s="3">
        <v>115</v>
      </c>
      <c r="AK9" s="3">
        <v>260</v>
      </c>
      <c r="AL9">
        <f>Tabelle8[[#This Row],[unter 1 Jahr Männlich]]+Tabelle8[[#This Row],[1 jahre Weiblich]]</f>
        <v>0</v>
      </c>
      <c r="AM9">
        <f>Tabelle8[[#This Row],[1-15 jahre Mänlich]]+Tabelle8[[#This Row],[1-15 Jahre Weiblich]]</f>
        <v>1</v>
      </c>
      <c r="AN9">
        <f>Tabelle8[[#This Row],[15-20 jahre Männlich]]+Tabelle8[[#This Row],[15-20 Jahre Weiblich]]</f>
        <v>0</v>
      </c>
      <c r="AO9">
        <f>Tabelle8[[#This Row],[20-25 jahre Männlich]]+Tabelle8[[#This Row],[20-25 jahre weiblich]]</f>
        <v>2</v>
      </c>
      <c r="AP9">
        <f>Tabelle8[[#This Row],[25-30 jahre Männlich]]+Tabelle8[[#This Row],[25-30 Jahre Weiblich]]</f>
        <v>6</v>
      </c>
      <c r="AQ9">
        <f>Tabelle8[[#This Row],[30-35 jahre Männlich]]+Tabelle8[[#This Row],[30-35 Jahre Weiblich]]</f>
        <v>9</v>
      </c>
      <c r="AR9">
        <f>Tabelle8[[#This Row],[35-40 jahre  Männlich]]+Tabelle8[[#This Row],[35-40 Jahre Weiblich]]</f>
        <v>17</v>
      </c>
      <c r="AS9">
        <f>Tabelle8[[#This Row],[40-45 jahre Männlich]]+Tabelle8[[#This Row],[40-45 Jahre Weiblich]]</f>
        <v>58</v>
      </c>
      <c r="AT9">
        <f>Tabelle8[[#This Row],[45-50 jahre Männlich]]+Tabelle8[[#This Row],[45-50 Jahre Weiblich]]</f>
        <v>207</v>
      </c>
      <c r="AU9">
        <f>Tabelle8[[#This Row],[50-55 jahre Männlich]]+Tabelle8[[#This Row],[50-55 Jahre Weiblich]]</f>
        <v>526</v>
      </c>
      <c r="AV9">
        <f>Tabelle8[[#This Row],[55-60 jahre Männlich]]+Tabelle8[[#This Row],[55-60 Jahre Weiblich]]</f>
        <v>737</v>
      </c>
      <c r="AW9">
        <f>Tabelle8[[#This Row],[60-65 jahre Männlich]]+Tabelle8[[#This Row],[60-65 Jahre Weiblich]]</f>
        <v>882</v>
      </c>
      <c r="AX9">
        <f>Tabelle8[[#This Row],[65-70 Jahre  Männlich]]+Tabelle8[[#This Row],[65-70 Jahre Weiblich]]</f>
        <v>719</v>
      </c>
      <c r="AY9">
        <f>Tabelle8[[#This Row],[70-75 jahre Männlch]]+Tabelle8[[#This Row],[70-75Jahre Weiblich]]</f>
        <v>805</v>
      </c>
      <c r="AZ9">
        <f>Tabelle8[[#This Row],[75-80 jahre Männlich]]+Tabelle8[[#This Row],[75-80 Jahre Weiblich]]</f>
        <v>482</v>
      </c>
      <c r="BA9">
        <f>Tabelle8[[#This Row],[80-85 jahre Männlich]]+Tabelle8[[#This Row],[80-85 Jahre Weiblich]]</f>
        <v>355</v>
      </c>
      <c r="BB9">
        <f>Tabelle8[[#This Row],[85 und mehr]]+Tabelle8[[#This Row],[85 und mehr Weiblich]]</f>
        <v>475</v>
      </c>
    </row>
    <row r="10" spans="1:54" x14ac:dyDescent="0.2">
      <c r="A10" s="1" t="s">
        <v>54</v>
      </c>
      <c r="B10" s="2" t="s">
        <v>63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3</v>
      </c>
      <c r="I10" s="3">
        <v>8</v>
      </c>
      <c r="J10" s="3">
        <v>27</v>
      </c>
      <c r="K10" s="3">
        <v>119</v>
      </c>
      <c r="L10" s="3">
        <v>286</v>
      </c>
      <c r="M10" s="3">
        <v>453</v>
      </c>
      <c r="N10" s="3">
        <v>564</v>
      </c>
      <c r="O10" s="3">
        <v>532</v>
      </c>
      <c r="P10" s="3">
        <v>807</v>
      </c>
      <c r="Q10" s="3">
        <v>623</v>
      </c>
      <c r="R10" s="3">
        <v>389</v>
      </c>
      <c r="S10" s="3">
        <v>295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2</v>
      </c>
      <c r="Z10" s="3">
        <v>1</v>
      </c>
      <c r="AA10" s="3">
        <v>3</v>
      </c>
      <c r="AB10" s="3">
        <v>7</v>
      </c>
      <c r="AC10" s="3">
        <v>19</v>
      </c>
      <c r="AD10" s="3">
        <v>64</v>
      </c>
      <c r="AE10" s="3">
        <v>89</v>
      </c>
      <c r="AF10" s="3">
        <v>128</v>
      </c>
      <c r="AG10" s="3">
        <v>148</v>
      </c>
      <c r="AH10" s="3">
        <v>163</v>
      </c>
      <c r="AJ10" s="3">
        <v>162</v>
      </c>
      <c r="AK10" s="3">
        <v>258</v>
      </c>
      <c r="AL10">
        <f>Tabelle8[[#This Row],[unter 1 Jahr Männlich]]+Tabelle8[[#This Row],[1 jahre Weiblich]]</f>
        <v>0</v>
      </c>
      <c r="AM10">
        <f>Tabelle8[[#This Row],[1-15 jahre Mänlich]]+Tabelle8[[#This Row],[1-15 Jahre Weiblich]]</f>
        <v>0</v>
      </c>
      <c r="AN10">
        <f>Tabelle8[[#This Row],[15-20 jahre Männlich]]+Tabelle8[[#This Row],[15-20 Jahre Weiblich]]</f>
        <v>0</v>
      </c>
      <c r="AO10">
        <f>Tabelle8[[#This Row],[20-25 jahre Männlich]]+Tabelle8[[#This Row],[20-25 jahre weiblich]]</f>
        <v>0</v>
      </c>
      <c r="AP10">
        <f>Tabelle8[[#This Row],[25-30 jahre Männlich]]+Tabelle8[[#This Row],[25-30 Jahre Weiblich]]</f>
        <v>3</v>
      </c>
      <c r="AQ10">
        <f>Tabelle8[[#This Row],[30-35 jahre Männlich]]+Tabelle8[[#This Row],[30-35 Jahre Weiblich]]</f>
        <v>4</v>
      </c>
      <c r="AR10">
        <f>Tabelle8[[#This Row],[35-40 jahre  Männlich]]+Tabelle8[[#This Row],[35-40 Jahre Weiblich]]</f>
        <v>11</v>
      </c>
      <c r="AS10">
        <f>Tabelle8[[#This Row],[40-45 jahre Männlich]]+Tabelle8[[#This Row],[40-45 Jahre Weiblich]]</f>
        <v>34</v>
      </c>
      <c r="AT10">
        <f>Tabelle8[[#This Row],[45-50 jahre Männlich]]+Tabelle8[[#This Row],[45-50 Jahre Weiblich]]</f>
        <v>138</v>
      </c>
      <c r="AU10">
        <f>Tabelle8[[#This Row],[50-55 jahre Männlich]]+Tabelle8[[#This Row],[50-55 Jahre Weiblich]]</f>
        <v>350</v>
      </c>
      <c r="AV10">
        <f>Tabelle8[[#This Row],[55-60 jahre Männlich]]+Tabelle8[[#This Row],[55-60 Jahre Weiblich]]</f>
        <v>542</v>
      </c>
      <c r="AW10">
        <f>Tabelle8[[#This Row],[60-65 jahre Männlich]]+Tabelle8[[#This Row],[60-65 Jahre Weiblich]]</f>
        <v>692</v>
      </c>
      <c r="AX10">
        <f>Tabelle8[[#This Row],[65-70 Jahre  Männlich]]+Tabelle8[[#This Row],[65-70 Jahre Weiblich]]</f>
        <v>680</v>
      </c>
      <c r="AY10">
        <f>Tabelle8[[#This Row],[70-75 jahre Männlch]]+Tabelle8[[#This Row],[70-75Jahre Weiblich]]</f>
        <v>970</v>
      </c>
      <c r="AZ10">
        <f>Tabelle8[[#This Row],[75-80 jahre Männlich]]+Tabelle8[[#This Row],[75-80 Jahre Weiblich]]</f>
        <v>623</v>
      </c>
      <c r="BA10">
        <f>Tabelle8[[#This Row],[80-85 jahre Männlich]]+Tabelle8[[#This Row],[80-85 Jahre Weiblich]]</f>
        <v>551</v>
      </c>
      <c r="BB10">
        <f>Tabelle8[[#This Row],[85 und mehr]]+Tabelle8[[#This Row],[85 und mehr Weiblich]]</f>
        <v>553</v>
      </c>
    </row>
    <row r="11" spans="1:54" x14ac:dyDescent="0.2">
      <c r="A11" s="1" t="s">
        <v>54</v>
      </c>
      <c r="B11" s="2" t="s">
        <v>64</v>
      </c>
      <c r="C11" s="3">
        <v>0</v>
      </c>
      <c r="D11" s="3">
        <v>0</v>
      </c>
      <c r="E11" s="3">
        <v>1</v>
      </c>
      <c r="F11" s="3">
        <v>0</v>
      </c>
      <c r="G11" s="3">
        <v>4</v>
      </c>
      <c r="H11" s="3">
        <v>10</v>
      </c>
      <c r="I11" s="3">
        <v>22</v>
      </c>
      <c r="J11" s="3">
        <v>63</v>
      </c>
      <c r="K11" s="3">
        <v>132</v>
      </c>
      <c r="L11" s="3">
        <v>266</v>
      </c>
      <c r="M11" s="3">
        <v>379</v>
      </c>
      <c r="N11" s="3">
        <v>533</v>
      </c>
      <c r="O11" s="3">
        <v>550</v>
      </c>
      <c r="P11" s="3">
        <v>879</v>
      </c>
      <c r="Q11" s="3">
        <v>1048</v>
      </c>
      <c r="R11" s="3">
        <v>846</v>
      </c>
      <c r="S11" s="3">
        <v>812</v>
      </c>
      <c r="T11" s="3">
        <v>0</v>
      </c>
      <c r="U11" s="3">
        <v>0</v>
      </c>
      <c r="V11" s="3">
        <v>0</v>
      </c>
      <c r="W11" s="3">
        <v>2</v>
      </c>
      <c r="X11" s="3">
        <v>2</v>
      </c>
      <c r="Y11" s="3">
        <v>2</v>
      </c>
      <c r="Z11" s="3">
        <v>14</v>
      </c>
      <c r="AA11" s="3">
        <v>20</v>
      </c>
      <c r="AB11" s="3">
        <v>34</v>
      </c>
      <c r="AC11" s="3">
        <v>94</v>
      </c>
      <c r="AD11" s="3">
        <v>143</v>
      </c>
      <c r="AE11" s="3">
        <v>169</v>
      </c>
      <c r="AF11" s="3">
        <v>267</v>
      </c>
      <c r="AG11" s="3">
        <v>281</v>
      </c>
      <c r="AH11" s="3">
        <v>490</v>
      </c>
      <c r="AJ11" s="3">
        <v>718</v>
      </c>
      <c r="AK11" s="3">
        <v>1216</v>
      </c>
      <c r="AL11">
        <f>Tabelle8[[#This Row],[unter 1 Jahr Männlich]]+Tabelle8[[#This Row],[1 jahre Weiblich]]</f>
        <v>0</v>
      </c>
      <c r="AM11">
        <f>Tabelle8[[#This Row],[1-15 jahre Mänlich]]+Tabelle8[[#This Row],[1-15 Jahre Weiblich]]</f>
        <v>0</v>
      </c>
      <c r="AN11">
        <f>Tabelle8[[#This Row],[15-20 jahre Männlich]]+Tabelle8[[#This Row],[15-20 Jahre Weiblich]]</f>
        <v>3</v>
      </c>
      <c r="AO11">
        <f>Tabelle8[[#This Row],[20-25 jahre Männlich]]+Tabelle8[[#This Row],[20-25 jahre weiblich]]</f>
        <v>2</v>
      </c>
      <c r="AP11">
        <f>Tabelle8[[#This Row],[25-30 jahre Männlich]]+Tabelle8[[#This Row],[25-30 Jahre Weiblich]]</f>
        <v>6</v>
      </c>
      <c r="AQ11">
        <f>Tabelle8[[#This Row],[30-35 jahre Männlich]]+Tabelle8[[#This Row],[30-35 Jahre Weiblich]]</f>
        <v>24</v>
      </c>
      <c r="AR11">
        <f>Tabelle8[[#This Row],[35-40 jahre  Männlich]]+Tabelle8[[#This Row],[35-40 Jahre Weiblich]]</f>
        <v>42</v>
      </c>
      <c r="AS11">
        <f>Tabelle8[[#This Row],[40-45 jahre Männlich]]+Tabelle8[[#This Row],[40-45 Jahre Weiblich]]</f>
        <v>97</v>
      </c>
      <c r="AT11">
        <f>Tabelle8[[#This Row],[45-50 jahre Männlich]]+Tabelle8[[#This Row],[45-50 Jahre Weiblich]]</f>
        <v>226</v>
      </c>
      <c r="AU11">
        <f>Tabelle8[[#This Row],[50-55 jahre Männlich]]+Tabelle8[[#This Row],[50-55 Jahre Weiblich]]</f>
        <v>409</v>
      </c>
      <c r="AV11">
        <f>Tabelle8[[#This Row],[55-60 jahre Männlich]]+Tabelle8[[#This Row],[55-60 Jahre Weiblich]]</f>
        <v>548</v>
      </c>
      <c r="AW11">
        <f>Tabelle8[[#This Row],[60-65 jahre Männlich]]+Tabelle8[[#This Row],[60-65 Jahre Weiblich]]</f>
        <v>800</v>
      </c>
      <c r="AX11">
        <f>Tabelle8[[#This Row],[65-70 Jahre  Männlich]]+Tabelle8[[#This Row],[65-70 Jahre Weiblich]]</f>
        <v>831</v>
      </c>
      <c r="AY11">
        <f>Tabelle8[[#This Row],[70-75 jahre Männlch]]+Tabelle8[[#This Row],[70-75Jahre Weiblich]]</f>
        <v>1369</v>
      </c>
      <c r="AZ11">
        <f>Tabelle8[[#This Row],[75-80 jahre Männlich]]+Tabelle8[[#This Row],[75-80 Jahre Weiblich]]</f>
        <v>1048</v>
      </c>
      <c r="BA11">
        <f>Tabelle8[[#This Row],[80-85 jahre Männlich]]+Tabelle8[[#This Row],[80-85 Jahre Weiblich]]</f>
        <v>1564</v>
      </c>
      <c r="BB11">
        <f>Tabelle8[[#This Row],[85 und mehr]]+Tabelle8[[#This Row],[85 und mehr Weiblich]]</f>
        <v>2028</v>
      </c>
    </row>
    <row r="12" spans="1:54" x14ac:dyDescent="0.2">
      <c r="A12" s="1" t="s">
        <v>54</v>
      </c>
      <c r="B12" s="2" t="s">
        <v>65</v>
      </c>
      <c r="C12" s="3">
        <v>0</v>
      </c>
      <c r="D12" s="3">
        <v>1</v>
      </c>
      <c r="E12" s="3">
        <v>3</v>
      </c>
      <c r="F12" s="3">
        <v>2</v>
      </c>
      <c r="G12" s="3">
        <v>10</v>
      </c>
      <c r="H12" s="3">
        <v>10</v>
      </c>
      <c r="I12" s="3">
        <v>20</v>
      </c>
      <c r="J12" s="3">
        <v>42</v>
      </c>
      <c r="K12" s="3">
        <v>135</v>
      </c>
      <c r="L12" s="3">
        <v>255</v>
      </c>
      <c r="M12" s="3">
        <v>383</v>
      </c>
      <c r="N12" s="3">
        <v>670</v>
      </c>
      <c r="O12" s="3">
        <v>807</v>
      </c>
      <c r="P12" s="3">
        <v>1398</v>
      </c>
      <c r="Q12" s="3">
        <v>1783</v>
      </c>
      <c r="R12" s="3">
        <v>1519</v>
      </c>
      <c r="S12" s="3">
        <v>1540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5</v>
      </c>
      <c r="Z12" s="3">
        <v>9</v>
      </c>
      <c r="AA12" s="3">
        <v>26</v>
      </c>
      <c r="AB12" s="3">
        <v>46</v>
      </c>
      <c r="AC12" s="3">
        <v>105</v>
      </c>
      <c r="AD12" s="3">
        <v>188</v>
      </c>
      <c r="AE12" s="3">
        <v>296</v>
      </c>
      <c r="AF12" s="3">
        <v>403</v>
      </c>
      <c r="AG12" s="3">
        <v>524</v>
      </c>
      <c r="AH12" s="3">
        <v>999</v>
      </c>
      <c r="AJ12" s="3">
        <v>1420</v>
      </c>
      <c r="AK12" s="3">
        <v>2916</v>
      </c>
      <c r="AL12">
        <f>Tabelle8[[#This Row],[unter 1 Jahr Männlich]]+Tabelle8[[#This Row],[1 jahre Weiblich]]</f>
        <v>0</v>
      </c>
      <c r="AM12">
        <f>Tabelle8[[#This Row],[1-15 jahre Mänlich]]+Tabelle8[[#This Row],[1-15 Jahre Weiblich]]</f>
        <v>1</v>
      </c>
      <c r="AN12">
        <f>Tabelle8[[#This Row],[15-20 jahre Männlich]]+Tabelle8[[#This Row],[15-20 Jahre Weiblich]]</f>
        <v>4</v>
      </c>
      <c r="AO12">
        <f>Tabelle8[[#This Row],[20-25 jahre Männlich]]+Tabelle8[[#This Row],[20-25 jahre weiblich]]</f>
        <v>3</v>
      </c>
      <c r="AP12">
        <f>Tabelle8[[#This Row],[25-30 jahre Männlich]]+Tabelle8[[#This Row],[25-30 Jahre Weiblich]]</f>
        <v>15</v>
      </c>
      <c r="AQ12">
        <f>Tabelle8[[#This Row],[30-35 jahre Männlich]]+Tabelle8[[#This Row],[30-35 Jahre Weiblich]]</f>
        <v>19</v>
      </c>
      <c r="AR12">
        <f>Tabelle8[[#This Row],[35-40 jahre  Männlich]]+Tabelle8[[#This Row],[35-40 Jahre Weiblich]]</f>
        <v>46</v>
      </c>
      <c r="AS12">
        <f>Tabelle8[[#This Row],[40-45 jahre Männlich]]+Tabelle8[[#This Row],[40-45 Jahre Weiblich]]</f>
        <v>88</v>
      </c>
      <c r="AT12">
        <f>Tabelle8[[#This Row],[45-50 jahre Männlich]]+Tabelle8[[#This Row],[45-50 Jahre Weiblich]]</f>
        <v>240</v>
      </c>
      <c r="AU12">
        <f>Tabelle8[[#This Row],[50-55 jahre Männlich]]+Tabelle8[[#This Row],[50-55 Jahre Weiblich]]</f>
        <v>443</v>
      </c>
      <c r="AV12">
        <f>Tabelle8[[#This Row],[55-60 jahre Männlich]]+Tabelle8[[#This Row],[55-60 Jahre Weiblich]]</f>
        <v>679</v>
      </c>
      <c r="AW12">
        <f>Tabelle8[[#This Row],[60-65 jahre Männlich]]+Tabelle8[[#This Row],[60-65 Jahre Weiblich]]</f>
        <v>1073</v>
      </c>
      <c r="AX12">
        <f>Tabelle8[[#This Row],[65-70 Jahre  Männlich]]+Tabelle8[[#This Row],[65-70 Jahre Weiblich]]</f>
        <v>1331</v>
      </c>
      <c r="AY12">
        <f>Tabelle8[[#This Row],[70-75 jahre Männlch]]+Tabelle8[[#This Row],[70-75Jahre Weiblich]]</f>
        <v>2397</v>
      </c>
      <c r="AZ12">
        <f>Tabelle8[[#This Row],[75-80 jahre Männlich]]+Tabelle8[[#This Row],[75-80 Jahre Weiblich]]</f>
        <v>1783</v>
      </c>
      <c r="BA12">
        <f>Tabelle8[[#This Row],[80-85 jahre Männlich]]+Tabelle8[[#This Row],[80-85 Jahre Weiblich]]</f>
        <v>2939</v>
      </c>
      <c r="BB12">
        <f>Tabelle8[[#This Row],[85 und mehr]]+Tabelle8[[#This Row],[85 und mehr Weiblich]]</f>
        <v>4456</v>
      </c>
    </row>
    <row r="13" spans="1:54" x14ac:dyDescent="0.2">
      <c r="A13" s="1" t="s">
        <v>54</v>
      </c>
      <c r="B13" s="2" t="s">
        <v>66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7</v>
      </c>
      <c r="I13" s="3">
        <v>13</v>
      </c>
      <c r="J13" s="3">
        <v>30</v>
      </c>
      <c r="K13" s="3">
        <v>89</v>
      </c>
      <c r="L13" s="3">
        <v>203</v>
      </c>
      <c r="M13" s="3">
        <v>340</v>
      </c>
      <c r="N13" s="3">
        <v>480</v>
      </c>
      <c r="O13" s="3">
        <v>528</v>
      </c>
      <c r="P13" s="3">
        <v>841</v>
      </c>
      <c r="Q13" s="3">
        <v>945</v>
      </c>
      <c r="R13" s="3">
        <v>639</v>
      </c>
      <c r="S13" s="3">
        <v>578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2</v>
      </c>
      <c r="Z13" s="3">
        <v>4</v>
      </c>
      <c r="AA13" s="3">
        <v>6</v>
      </c>
      <c r="AB13" s="3">
        <v>26</v>
      </c>
      <c r="AC13" s="3">
        <v>47</v>
      </c>
      <c r="AD13" s="3">
        <v>153</v>
      </c>
      <c r="AE13" s="3">
        <v>178</v>
      </c>
      <c r="AF13" s="3">
        <v>245</v>
      </c>
      <c r="AG13" s="3">
        <v>263</v>
      </c>
      <c r="AH13" s="3">
        <v>405</v>
      </c>
      <c r="AJ13" s="3">
        <v>545</v>
      </c>
      <c r="AK13" s="3">
        <v>978</v>
      </c>
      <c r="AL13">
        <f>Tabelle8[[#This Row],[unter 1 Jahr Männlich]]+Tabelle8[[#This Row],[1 jahre Weiblich]]</f>
        <v>0</v>
      </c>
      <c r="AM13">
        <f>Tabelle8[[#This Row],[1-15 jahre Mänlich]]+Tabelle8[[#This Row],[1-15 Jahre Weiblich]]</f>
        <v>0</v>
      </c>
      <c r="AN13">
        <f>Tabelle8[[#This Row],[15-20 jahre Männlich]]+Tabelle8[[#This Row],[15-20 Jahre Weiblich]]</f>
        <v>0</v>
      </c>
      <c r="AO13">
        <f>Tabelle8[[#This Row],[20-25 jahre Männlich]]+Tabelle8[[#This Row],[20-25 jahre weiblich]]</f>
        <v>3</v>
      </c>
      <c r="AP13">
        <f>Tabelle8[[#This Row],[25-30 jahre Männlich]]+Tabelle8[[#This Row],[25-30 Jahre Weiblich]]</f>
        <v>2</v>
      </c>
      <c r="AQ13">
        <f>Tabelle8[[#This Row],[30-35 jahre Männlich]]+Tabelle8[[#This Row],[30-35 Jahre Weiblich]]</f>
        <v>11</v>
      </c>
      <c r="AR13">
        <f>Tabelle8[[#This Row],[35-40 jahre  Männlich]]+Tabelle8[[#This Row],[35-40 Jahre Weiblich]]</f>
        <v>19</v>
      </c>
      <c r="AS13">
        <f>Tabelle8[[#This Row],[40-45 jahre Männlich]]+Tabelle8[[#This Row],[40-45 Jahre Weiblich]]</f>
        <v>56</v>
      </c>
      <c r="AT13">
        <f>Tabelle8[[#This Row],[45-50 jahre Männlich]]+Tabelle8[[#This Row],[45-50 Jahre Weiblich]]</f>
        <v>136</v>
      </c>
      <c r="AU13">
        <f>Tabelle8[[#This Row],[50-55 jahre Männlich]]+Tabelle8[[#This Row],[50-55 Jahre Weiblich]]</f>
        <v>356</v>
      </c>
      <c r="AV13">
        <f>Tabelle8[[#This Row],[55-60 jahre Männlich]]+Tabelle8[[#This Row],[55-60 Jahre Weiblich]]</f>
        <v>518</v>
      </c>
      <c r="AW13">
        <f>Tabelle8[[#This Row],[60-65 jahre Männlich]]+Tabelle8[[#This Row],[60-65 Jahre Weiblich]]</f>
        <v>725</v>
      </c>
      <c r="AX13">
        <f>Tabelle8[[#This Row],[65-70 Jahre  Männlich]]+Tabelle8[[#This Row],[65-70 Jahre Weiblich]]</f>
        <v>791</v>
      </c>
      <c r="AY13">
        <f>Tabelle8[[#This Row],[70-75 jahre Männlch]]+Tabelle8[[#This Row],[70-75Jahre Weiblich]]</f>
        <v>1246</v>
      </c>
      <c r="AZ13">
        <f>Tabelle8[[#This Row],[75-80 jahre Männlich]]+Tabelle8[[#This Row],[75-80 Jahre Weiblich]]</f>
        <v>945</v>
      </c>
      <c r="BA13">
        <f>Tabelle8[[#This Row],[80-85 jahre Männlich]]+Tabelle8[[#This Row],[80-85 Jahre Weiblich]]</f>
        <v>1184</v>
      </c>
      <c r="BB13">
        <f>Tabelle8[[#This Row],[85 und mehr]]+Tabelle8[[#This Row],[85 und mehr Weiblich]]</f>
        <v>1556</v>
      </c>
    </row>
    <row r="14" spans="1:54" x14ac:dyDescent="0.2">
      <c r="A14" s="1" t="s">
        <v>54</v>
      </c>
      <c r="B14" s="2" t="s">
        <v>67</v>
      </c>
      <c r="C14" s="3">
        <v>0</v>
      </c>
      <c r="D14" s="3">
        <v>0</v>
      </c>
      <c r="E14" s="3">
        <v>1</v>
      </c>
      <c r="F14" s="3">
        <v>3</v>
      </c>
      <c r="G14" s="3">
        <v>4</v>
      </c>
      <c r="H14" s="3">
        <v>18</v>
      </c>
      <c r="I14" s="3">
        <v>23</v>
      </c>
      <c r="J14" s="3">
        <v>100</v>
      </c>
      <c r="K14" s="3">
        <v>265</v>
      </c>
      <c r="L14" s="3">
        <v>610</v>
      </c>
      <c r="M14" s="3">
        <v>1021</v>
      </c>
      <c r="N14" s="3">
        <v>1558</v>
      </c>
      <c r="O14" s="3">
        <v>1797</v>
      </c>
      <c r="P14" s="3">
        <v>2886</v>
      </c>
      <c r="Q14" s="3">
        <v>3146</v>
      </c>
      <c r="R14" s="3">
        <v>2048</v>
      </c>
      <c r="S14" s="3">
        <v>1541</v>
      </c>
      <c r="T14" s="3">
        <v>0</v>
      </c>
      <c r="U14" s="3">
        <v>1</v>
      </c>
      <c r="V14" s="3">
        <v>2</v>
      </c>
      <c r="W14" s="3">
        <v>1</v>
      </c>
      <c r="X14" s="3">
        <v>1</v>
      </c>
      <c r="Y14" s="3">
        <v>3</v>
      </c>
      <c r="Z14" s="3">
        <v>7</v>
      </c>
      <c r="AA14" s="3">
        <v>17</v>
      </c>
      <c r="AB14" s="3">
        <v>54</v>
      </c>
      <c r="AC14" s="3">
        <v>136</v>
      </c>
      <c r="AD14" s="3">
        <v>332</v>
      </c>
      <c r="AE14" s="3">
        <v>558</v>
      </c>
      <c r="AF14" s="3">
        <v>931</v>
      </c>
      <c r="AG14" s="3">
        <v>1117</v>
      </c>
      <c r="AH14" s="3">
        <v>1976</v>
      </c>
      <c r="AJ14" s="3">
        <v>2232</v>
      </c>
      <c r="AK14" s="3">
        <v>3022</v>
      </c>
      <c r="AL14">
        <f>Tabelle8[[#This Row],[unter 1 Jahr Männlich]]+Tabelle8[[#This Row],[1 jahre Weiblich]]</f>
        <v>1</v>
      </c>
      <c r="AM14">
        <f>Tabelle8[[#This Row],[1-15 jahre Mänlich]]+Tabelle8[[#This Row],[1-15 Jahre Weiblich]]</f>
        <v>2</v>
      </c>
      <c r="AN14">
        <f>Tabelle8[[#This Row],[15-20 jahre Männlich]]+Tabelle8[[#This Row],[15-20 Jahre Weiblich]]</f>
        <v>2</v>
      </c>
      <c r="AO14">
        <f>Tabelle8[[#This Row],[20-25 jahre Männlich]]+Tabelle8[[#This Row],[20-25 jahre weiblich]]</f>
        <v>4</v>
      </c>
      <c r="AP14">
        <f>Tabelle8[[#This Row],[25-30 jahre Männlich]]+Tabelle8[[#This Row],[25-30 Jahre Weiblich]]</f>
        <v>7</v>
      </c>
      <c r="AQ14">
        <f>Tabelle8[[#This Row],[30-35 jahre Männlich]]+Tabelle8[[#This Row],[30-35 Jahre Weiblich]]</f>
        <v>25</v>
      </c>
      <c r="AR14">
        <f>Tabelle8[[#This Row],[35-40 jahre  Männlich]]+Tabelle8[[#This Row],[35-40 Jahre Weiblich]]</f>
        <v>40</v>
      </c>
      <c r="AS14">
        <f>Tabelle8[[#This Row],[40-45 jahre Männlich]]+Tabelle8[[#This Row],[40-45 Jahre Weiblich]]</f>
        <v>154</v>
      </c>
      <c r="AT14">
        <f>Tabelle8[[#This Row],[45-50 jahre Männlich]]+Tabelle8[[#This Row],[45-50 Jahre Weiblich]]</f>
        <v>401</v>
      </c>
      <c r="AU14">
        <f>Tabelle8[[#This Row],[50-55 jahre Männlich]]+Tabelle8[[#This Row],[50-55 Jahre Weiblich]]</f>
        <v>942</v>
      </c>
      <c r="AV14">
        <f>Tabelle8[[#This Row],[55-60 jahre Männlich]]+Tabelle8[[#This Row],[55-60 Jahre Weiblich]]</f>
        <v>1579</v>
      </c>
      <c r="AW14">
        <f>Tabelle8[[#This Row],[60-65 jahre Männlich]]+Tabelle8[[#This Row],[60-65 Jahre Weiblich]]</f>
        <v>2489</v>
      </c>
      <c r="AX14">
        <f>Tabelle8[[#This Row],[65-70 Jahre  Männlich]]+Tabelle8[[#This Row],[65-70 Jahre Weiblich]]</f>
        <v>2914</v>
      </c>
      <c r="AY14">
        <f>Tabelle8[[#This Row],[70-75 jahre Männlch]]+Tabelle8[[#This Row],[70-75Jahre Weiblich]]</f>
        <v>4862</v>
      </c>
      <c r="AZ14">
        <f>Tabelle8[[#This Row],[75-80 jahre Männlich]]+Tabelle8[[#This Row],[75-80 Jahre Weiblich]]</f>
        <v>3146</v>
      </c>
      <c r="BA14">
        <f>Tabelle8[[#This Row],[80-85 jahre Männlich]]+Tabelle8[[#This Row],[80-85 Jahre Weiblich]]</f>
        <v>4280</v>
      </c>
      <c r="BB14">
        <f>Tabelle8[[#This Row],[85 und mehr]]+Tabelle8[[#This Row],[85 und mehr Weiblich]]</f>
        <v>4563</v>
      </c>
    </row>
    <row r="15" spans="1:54" x14ac:dyDescent="0.2">
      <c r="A15" s="1" t="s">
        <v>54</v>
      </c>
      <c r="B15" s="2" t="s">
        <v>68</v>
      </c>
      <c r="C15" s="3">
        <v>0</v>
      </c>
      <c r="D15" s="3">
        <v>0</v>
      </c>
      <c r="E15" s="3">
        <v>0</v>
      </c>
      <c r="F15" s="3">
        <v>2</v>
      </c>
      <c r="G15" s="3">
        <v>2</v>
      </c>
      <c r="H15" s="3">
        <v>7</v>
      </c>
      <c r="I15" s="3">
        <v>5</v>
      </c>
      <c r="J15" s="3">
        <v>34</v>
      </c>
      <c r="K15" s="3">
        <v>71</v>
      </c>
      <c r="L15" s="3">
        <v>169</v>
      </c>
      <c r="M15" s="3">
        <v>367</v>
      </c>
      <c r="N15" s="3">
        <v>591</v>
      </c>
      <c r="O15" s="3">
        <v>650</v>
      </c>
      <c r="P15" s="3">
        <v>1049</v>
      </c>
      <c r="Q15" s="3">
        <v>1152</v>
      </c>
      <c r="R15" s="3">
        <v>684</v>
      </c>
      <c r="S15" s="3">
        <v>463</v>
      </c>
      <c r="T15" s="3">
        <v>0</v>
      </c>
      <c r="U15" s="3">
        <v>1</v>
      </c>
      <c r="V15" s="3">
        <v>2</v>
      </c>
      <c r="W15" s="3">
        <v>1</v>
      </c>
      <c r="X15" s="3">
        <v>1</v>
      </c>
      <c r="Y15" s="3">
        <v>2</v>
      </c>
      <c r="Z15" s="3">
        <v>4</v>
      </c>
      <c r="AA15" s="3">
        <v>5</v>
      </c>
      <c r="AB15" s="3">
        <v>21</v>
      </c>
      <c r="AC15" s="3">
        <v>29</v>
      </c>
      <c r="AD15" s="3">
        <v>71</v>
      </c>
      <c r="AE15" s="3">
        <v>116</v>
      </c>
      <c r="AF15" s="3">
        <v>197</v>
      </c>
      <c r="AG15" s="3">
        <v>213</v>
      </c>
      <c r="AH15" s="3">
        <v>378</v>
      </c>
      <c r="AJ15" s="3">
        <v>415</v>
      </c>
      <c r="AK15" s="3">
        <v>524</v>
      </c>
      <c r="AL15">
        <f>Tabelle8[[#This Row],[unter 1 Jahr Männlich]]+Tabelle8[[#This Row],[1 jahre Weiblich]]</f>
        <v>1</v>
      </c>
      <c r="AM15">
        <f>Tabelle8[[#This Row],[1-15 jahre Mänlich]]+Tabelle8[[#This Row],[1-15 Jahre Weiblich]]</f>
        <v>2</v>
      </c>
      <c r="AN15">
        <f>Tabelle8[[#This Row],[15-20 jahre Männlich]]+Tabelle8[[#This Row],[15-20 Jahre Weiblich]]</f>
        <v>1</v>
      </c>
      <c r="AO15">
        <f>Tabelle8[[#This Row],[20-25 jahre Männlich]]+Tabelle8[[#This Row],[20-25 jahre weiblich]]</f>
        <v>3</v>
      </c>
      <c r="AP15">
        <f>Tabelle8[[#This Row],[25-30 jahre Männlich]]+Tabelle8[[#This Row],[25-30 Jahre Weiblich]]</f>
        <v>4</v>
      </c>
      <c r="AQ15">
        <f>Tabelle8[[#This Row],[30-35 jahre Männlich]]+Tabelle8[[#This Row],[30-35 Jahre Weiblich]]</f>
        <v>11</v>
      </c>
      <c r="AR15">
        <f>Tabelle8[[#This Row],[35-40 jahre  Männlich]]+Tabelle8[[#This Row],[35-40 Jahre Weiblich]]</f>
        <v>10</v>
      </c>
      <c r="AS15">
        <f>Tabelle8[[#This Row],[40-45 jahre Männlich]]+Tabelle8[[#This Row],[40-45 Jahre Weiblich]]</f>
        <v>55</v>
      </c>
      <c r="AT15">
        <f>Tabelle8[[#This Row],[45-50 jahre Männlich]]+Tabelle8[[#This Row],[45-50 Jahre Weiblich]]</f>
        <v>100</v>
      </c>
      <c r="AU15">
        <f>Tabelle8[[#This Row],[50-55 jahre Männlich]]+Tabelle8[[#This Row],[50-55 Jahre Weiblich]]</f>
        <v>240</v>
      </c>
      <c r="AV15">
        <f>Tabelle8[[#This Row],[55-60 jahre Männlich]]+Tabelle8[[#This Row],[55-60 Jahre Weiblich]]</f>
        <v>483</v>
      </c>
      <c r="AW15">
        <f>Tabelle8[[#This Row],[60-65 jahre Männlich]]+Tabelle8[[#This Row],[60-65 Jahre Weiblich]]</f>
        <v>788</v>
      </c>
      <c r="AX15">
        <f>Tabelle8[[#This Row],[65-70 Jahre  Männlich]]+Tabelle8[[#This Row],[65-70 Jahre Weiblich]]</f>
        <v>863</v>
      </c>
      <c r="AY15">
        <f>Tabelle8[[#This Row],[70-75 jahre Männlch]]+Tabelle8[[#This Row],[70-75Jahre Weiblich]]</f>
        <v>1427</v>
      </c>
      <c r="AZ15">
        <f>Tabelle8[[#This Row],[75-80 jahre Männlich]]+Tabelle8[[#This Row],[75-80 Jahre Weiblich]]</f>
        <v>1152</v>
      </c>
      <c r="BA15">
        <f>Tabelle8[[#This Row],[80-85 jahre Männlich]]+Tabelle8[[#This Row],[80-85 Jahre Weiblich]]</f>
        <v>1099</v>
      </c>
      <c r="BB15">
        <f>Tabelle8[[#This Row],[85 und mehr]]+Tabelle8[[#This Row],[85 und mehr Weiblich]]</f>
        <v>987</v>
      </c>
    </row>
    <row r="16" spans="1:54" x14ac:dyDescent="0.2">
      <c r="A16" s="1" t="s">
        <v>54</v>
      </c>
      <c r="B16" s="2" t="s">
        <v>69</v>
      </c>
      <c r="C16" s="3">
        <v>0</v>
      </c>
      <c r="D16" s="3">
        <v>0</v>
      </c>
      <c r="E16" s="3">
        <v>1</v>
      </c>
      <c r="F16" s="3">
        <v>1</v>
      </c>
      <c r="G16" s="3">
        <v>2</v>
      </c>
      <c r="H16" s="3">
        <v>9</v>
      </c>
      <c r="I16" s="3">
        <v>13</v>
      </c>
      <c r="J16" s="3">
        <v>52</v>
      </c>
      <c r="K16" s="3">
        <v>165</v>
      </c>
      <c r="L16" s="3">
        <v>387</v>
      </c>
      <c r="M16" s="3">
        <v>565</v>
      </c>
      <c r="N16" s="3">
        <v>850</v>
      </c>
      <c r="O16" s="3">
        <v>991</v>
      </c>
      <c r="P16" s="3">
        <v>1568</v>
      </c>
      <c r="Q16" s="3">
        <v>1651</v>
      </c>
      <c r="R16" s="3">
        <v>1106</v>
      </c>
      <c r="S16" s="3">
        <v>870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3</v>
      </c>
      <c r="AA16" s="3">
        <v>9</v>
      </c>
      <c r="AB16" s="3">
        <v>24</v>
      </c>
      <c r="AC16" s="3">
        <v>89</v>
      </c>
      <c r="AD16" s="3">
        <v>230</v>
      </c>
      <c r="AE16" s="3">
        <v>359</v>
      </c>
      <c r="AF16" s="3">
        <v>574</v>
      </c>
      <c r="AG16" s="3">
        <v>766</v>
      </c>
      <c r="AH16" s="3">
        <v>1296</v>
      </c>
      <c r="AJ16" s="3">
        <v>1425</v>
      </c>
      <c r="AK16" s="3">
        <v>1899</v>
      </c>
      <c r="AL16">
        <f>Tabelle8[[#This Row],[unter 1 Jahr Männlich]]+Tabelle8[[#This Row],[1 jahre Weiblich]]</f>
        <v>0</v>
      </c>
      <c r="AM16">
        <f>Tabelle8[[#This Row],[1-15 jahre Mänlich]]+Tabelle8[[#This Row],[1-15 Jahre Weiblich]]</f>
        <v>0</v>
      </c>
      <c r="AN16">
        <f>Tabelle8[[#This Row],[15-20 jahre Männlich]]+Tabelle8[[#This Row],[15-20 Jahre Weiblich]]</f>
        <v>1</v>
      </c>
      <c r="AO16">
        <f>Tabelle8[[#This Row],[20-25 jahre Männlich]]+Tabelle8[[#This Row],[20-25 jahre weiblich]]</f>
        <v>1</v>
      </c>
      <c r="AP16">
        <f>Tabelle8[[#This Row],[25-30 jahre Männlich]]+Tabelle8[[#This Row],[25-30 Jahre Weiblich]]</f>
        <v>3</v>
      </c>
      <c r="AQ16">
        <f>Tabelle8[[#This Row],[30-35 jahre Männlich]]+Tabelle8[[#This Row],[30-35 Jahre Weiblich]]</f>
        <v>12</v>
      </c>
      <c r="AR16">
        <f>Tabelle8[[#This Row],[35-40 jahre  Männlich]]+Tabelle8[[#This Row],[35-40 Jahre Weiblich]]</f>
        <v>22</v>
      </c>
      <c r="AS16">
        <f>Tabelle8[[#This Row],[40-45 jahre Männlich]]+Tabelle8[[#This Row],[40-45 Jahre Weiblich]]</f>
        <v>76</v>
      </c>
      <c r="AT16">
        <f>Tabelle8[[#This Row],[45-50 jahre Männlich]]+Tabelle8[[#This Row],[45-50 Jahre Weiblich]]</f>
        <v>254</v>
      </c>
      <c r="AU16">
        <f>Tabelle8[[#This Row],[50-55 jahre Männlich]]+Tabelle8[[#This Row],[50-55 Jahre Weiblich]]</f>
        <v>617</v>
      </c>
      <c r="AV16">
        <f>Tabelle8[[#This Row],[55-60 jahre Männlich]]+Tabelle8[[#This Row],[55-60 Jahre Weiblich]]</f>
        <v>924</v>
      </c>
      <c r="AW16">
        <f>Tabelle8[[#This Row],[60-65 jahre Männlich]]+Tabelle8[[#This Row],[60-65 Jahre Weiblich]]</f>
        <v>1424</v>
      </c>
      <c r="AX16">
        <f>Tabelle8[[#This Row],[65-70 Jahre  Männlich]]+Tabelle8[[#This Row],[65-70 Jahre Weiblich]]</f>
        <v>1757</v>
      </c>
      <c r="AY16">
        <f>Tabelle8[[#This Row],[70-75 jahre Männlch]]+Tabelle8[[#This Row],[70-75Jahre Weiblich]]</f>
        <v>2864</v>
      </c>
      <c r="AZ16">
        <f>Tabelle8[[#This Row],[75-80 jahre Männlich]]+Tabelle8[[#This Row],[75-80 Jahre Weiblich]]</f>
        <v>1651</v>
      </c>
      <c r="BA16">
        <f>Tabelle8[[#This Row],[80-85 jahre Männlich]]+Tabelle8[[#This Row],[80-85 Jahre Weiblich]]</f>
        <v>2531</v>
      </c>
      <c r="BB16">
        <f>Tabelle8[[#This Row],[85 und mehr]]+Tabelle8[[#This Row],[85 und mehr Weiblich]]</f>
        <v>2769</v>
      </c>
    </row>
    <row r="17" spans="1:54" x14ac:dyDescent="0.2">
      <c r="A17" s="1" t="s">
        <v>54</v>
      </c>
      <c r="B17" s="2" t="s">
        <v>70</v>
      </c>
      <c r="C17" s="3">
        <v>0</v>
      </c>
      <c r="D17" s="3">
        <v>1</v>
      </c>
      <c r="E17" s="3">
        <v>0</v>
      </c>
      <c r="F17" s="3">
        <v>1</v>
      </c>
      <c r="G17" s="3">
        <v>6</v>
      </c>
      <c r="H17" s="3">
        <v>18</v>
      </c>
      <c r="I17" s="3">
        <v>40</v>
      </c>
      <c r="J17" s="3">
        <v>134</v>
      </c>
      <c r="K17" s="3">
        <v>539</v>
      </c>
      <c r="L17" s="3">
        <v>1417</v>
      </c>
      <c r="M17" s="3">
        <v>2703</v>
      </c>
      <c r="N17" s="3">
        <v>3854</v>
      </c>
      <c r="O17" s="3">
        <v>4062</v>
      </c>
      <c r="P17" s="3">
        <v>6082</v>
      </c>
      <c r="Q17" s="3">
        <v>5770</v>
      </c>
      <c r="R17" s="3">
        <v>3705</v>
      </c>
      <c r="S17" s="3">
        <v>2529</v>
      </c>
      <c r="T17" s="3">
        <v>0</v>
      </c>
      <c r="U17" s="3">
        <v>0</v>
      </c>
      <c r="V17" s="3">
        <v>2</v>
      </c>
      <c r="W17" s="3">
        <v>2</v>
      </c>
      <c r="X17" s="3">
        <v>0</v>
      </c>
      <c r="Y17" s="3">
        <v>5</v>
      </c>
      <c r="Z17" s="3">
        <v>11</v>
      </c>
      <c r="AA17" s="3">
        <v>37</v>
      </c>
      <c r="AB17" s="3">
        <v>92</v>
      </c>
      <c r="AC17" s="3">
        <v>373</v>
      </c>
      <c r="AD17" s="3">
        <v>989</v>
      </c>
      <c r="AE17" s="3">
        <v>1553</v>
      </c>
      <c r="AF17" s="3">
        <v>1954</v>
      </c>
      <c r="AG17" s="3">
        <v>2036</v>
      </c>
      <c r="AH17" s="3">
        <v>2652</v>
      </c>
      <c r="AJ17" s="3">
        <v>1804</v>
      </c>
      <c r="AK17" s="3">
        <v>1829</v>
      </c>
      <c r="AL17">
        <f>Tabelle8[[#This Row],[unter 1 Jahr Männlich]]+Tabelle8[[#This Row],[1 jahre Weiblich]]</f>
        <v>0</v>
      </c>
      <c r="AM17">
        <f>Tabelle8[[#This Row],[1-15 jahre Mänlich]]+Tabelle8[[#This Row],[1-15 Jahre Weiblich]]</f>
        <v>3</v>
      </c>
      <c r="AN17">
        <f>Tabelle8[[#This Row],[15-20 jahre Männlich]]+Tabelle8[[#This Row],[15-20 Jahre Weiblich]]</f>
        <v>2</v>
      </c>
      <c r="AO17">
        <f>Tabelle8[[#This Row],[20-25 jahre Männlich]]+Tabelle8[[#This Row],[20-25 jahre weiblich]]</f>
        <v>1</v>
      </c>
      <c r="AP17">
        <f>Tabelle8[[#This Row],[25-30 jahre Männlich]]+Tabelle8[[#This Row],[25-30 Jahre Weiblich]]</f>
        <v>11</v>
      </c>
      <c r="AQ17">
        <f>Tabelle8[[#This Row],[30-35 jahre Männlich]]+Tabelle8[[#This Row],[30-35 Jahre Weiblich]]</f>
        <v>29</v>
      </c>
      <c r="AR17">
        <f>Tabelle8[[#This Row],[35-40 jahre  Männlich]]+Tabelle8[[#This Row],[35-40 Jahre Weiblich]]</f>
        <v>77</v>
      </c>
      <c r="AS17">
        <f>Tabelle8[[#This Row],[40-45 jahre Männlich]]+Tabelle8[[#This Row],[40-45 Jahre Weiblich]]</f>
        <v>226</v>
      </c>
      <c r="AT17">
        <f>Tabelle8[[#This Row],[45-50 jahre Männlich]]+Tabelle8[[#This Row],[45-50 Jahre Weiblich]]</f>
        <v>912</v>
      </c>
      <c r="AU17">
        <f>Tabelle8[[#This Row],[50-55 jahre Männlich]]+Tabelle8[[#This Row],[50-55 Jahre Weiblich]]</f>
        <v>2406</v>
      </c>
      <c r="AV17">
        <f>Tabelle8[[#This Row],[55-60 jahre Männlich]]+Tabelle8[[#This Row],[55-60 Jahre Weiblich]]</f>
        <v>4256</v>
      </c>
      <c r="AW17">
        <f>Tabelle8[[#This Row],[60-65 jahre Männlich]]+Tabelle8[[#This Row],[60-65 Jahre Weiblich]]</f>
        <v>5808</v>
      </c>
      <c r="AX17">
        <f>Tabelle8[[#This Row],[65-70 Jahre  Männlich]]+Tabelle8[[#This Row],[65-70 Jahre Weiblich]]</f>
        <v>6098</v>
      </c>
      <c r="AY17">
        <f>Tabelle8[[#This Row],[70-75 jahre Männlch]]+Tabelle8[[#This Row],[70-75Jahre Weiblich]]</f>
        <v>8734</v>
      </c>
      <c r="AZ17">
        <f>Tabelle8[[#This Row],[75-80 jahre Männlich]]+Tabelle8[[#This Row],[75-80 Jahre Weiblich]]</f>
        <v>5770</v>
      </c>
      <c r="BA17">
        <f>Tabelle8[[#This Row],[80-85 jahre Männlich]]+Tabelle8[[#This Row],[80-85 Jahre Weiblich]]</f>
        <v>5509</v>
      </c>
      <c r="BB17">
        <f>Tabelle8[[#This Row],[85 und mehr]]+Tabelle8[[#This Row],[85 und mehr Weiblich]]</f>
        <v>4358</v>
      </c>
    </row>
    <row r="18" spans="1:54" x14ac:dyDescent="0.2">
      <c r="A18" s="1" t="s">
        <v>54</v>
      </c>
      <c r="B18" s="2" t="s">
        <v>71</v>
      </c>
      <c r="C18" s="3">
        <v>0</v>
      </c>
      <c r="D18" s="3">
        <v>1</v>
      </c>
      <c r="E18" s="3">
        <v>0</v>
      </c>
      <c r="F18" s="3">
        <v>1</v>
      </c>
      <c r="G18" s="3">
        <v>5</v>
      </c>
      <c r="H18" s="3">
        <v>17</v>
      </c>
      <c r="I18" s="3">
        <v>36</v>
      </c>
      <c r="J18" s="3">
        <v>127</v>
      </c>
      <c r="K18" s="3">
        <v>520</v>
      </c>
      <c r="L18" s="3">
        <v>1354</v>
      </c>
      <c r="M18" s="3">
        <v>2575</v>
      </c>
      <c r="N18" s="3">
        <v>3653</v>
      </c>
      <c r="O18" s="3">
        <v>3896</v>
      </c>
      <c r="P18" s="3">
        <v>5828</v>
      </c>
      <c r="Q18" s="3">
        <v>5554</v>
      </c>
      <c r="R18" s="3">
        <v>3569</v>
      </c>
      <c r="S18" s="3">
        <v>2400</v>
      </c>
      <c r="T18" s="3">
        <v>0</v>
      </c>
      <c r="U18" s="3">
        <v>0</v>
      </c>
      <c r="V18" s="3">
        <v>2</v>
      </c>
      <c r="W18" s="3">
        <v>2</v>
      </c>
      <c r="X18" s="3">
        <v>0</v>
      </c>
      <c r="Y18" s="3">
        <v>5</v>
      </c>
      <c r="Z18" s="3">
        <v>11</v>
      </c>
      <c r="AA18" s="3">
        <v>36</v>
      </c>
      <c r="AB18" s="3">
        <v>92</v>
      </c>
      <c r="AC18" s="3">
        <v>367</v>
      </c>
      <c r="AD18" s="3">
        <v>979</v>
      </c>
      <c r="AE18" s="3">
        <v>1523</v>
      </c>
      <c r="AF18" s="3">
        <v>1920</v>
      </c>
      <c r="AG18" s="3">
        <v>2007</v>
      </c>
      <c r="AH18" s="3">
        <v>2608</v>
      </c>
      <c r="AJ18" s="3">
        <v>1791</v>
      </c>
      <c r="AK18" s="3">
        <v>1799</v>
      </c>
      <c r="AL18">
        <f>Tabelle8[[#This Row],[unter 1 Jahr Männlich]]+Tabelle8[[#This Row],[1 jahre Weiblich]]</f>
        <v>0</v>
      </c>
      <c r="AM18">
        <f>Tabelle8[[#This Row],[1-15 jahre Mänlich]]+Tabelle8[[#This Row],[1-15 Jahre Weiblich]]</f>
        <v>3</v>
      </c>
      <c r="AN18">
        <f>Tabelle8[[#This Row],[15-20 jahre Männlich]]+Tabelle8[[#This Row],[15-20 Jahre Weiblich]]</f>
        <v>2</v>
      </c>
      <c r="AO18">
        <f>Tabelle8[[#This Row],[20-25 jahre Männlich]]+Tabelle8[[#This Row],[20-25 jahre weiblich]]</f>
        <v>1</v>
      </c>
      <c r="AP18">
        <f>Tabelle8[[#This Row],[25-30 jahre Männlich]]+Tabelle8[[#This Row],[25-30 Jahre Weiblich]]</f>
        <v>10</v>
      </c>
      <c r="AQ18">
        <f>Tabelle8[[#This Row],[30-35 jahre Männlich]]+Tabelle8[[#This Row],[30-35 Jahre Weiblich]]</f>
        <v>28</v>
      </c>
      <c r="AR18">
        <f>Tabelle8[[#This Row],[35-40 jahre  Männlich]]+Tabelle8[[#This Row],[35-40 Jahre Weiblich]]</f>
        <v>72</v>
      </c>
      <c r="AS18">
        <f>Tabelle8[[#This Row],[40-45 jahre Männlich]]+Tabelle8[[#This Row],[40-45 Jahre Weiblich]]</f>
        <v>219</v>
      </c>
      <c r="AT18">
        <f>Tabelle8[[#This Row],[45-50 jahre Männlich]]+Tabelle8[[#This Row],[45-50 Jahre Weiblich]]</f>
        <v>887</v>
      </c>
      <c r="AU18">
        <f>Tabelle8[[#This Row],[50-55 jahre Männlich]]+Tabelle8[[#This Row],[50-55 Jahre Weiblich]]</f>
        <v>2333</v>
      </c>
      <c r="AV18">
        <f>Tabelle8[[#This Row],[55-60 jahre Männlich]]+Tabelle8[[#This Row],[55-60 Jahre Weiblich]]</f>
        <v>4098</v>
      </c>
      <c r="AW18">
        <f>Tabelle8[[#This Row],[60-65 jahre Männlich]]+Tabelle8[[#This Row],[60-65 Jahre Weiblich]]</f>
        <v>5573</v>
      </c>
      <c r="AX18">
        <f>Tabelle8[[#This Row],[65-70 Jahre  Männlich]]+Tabelle8[[#This Row],[65-70 Jahre Weiblich]]</f>
        <v>5903</v>
      </c>
      <c r="AY18">
        <f>Tabelle8[[#This Row],[70-75 jahre Männlch]]+Tabelle8[[#This Row],[70-75Jahre Weiblich]]</f>
        <v>8436</v>
      </c>
      <c r="AZ18">
        <f>Tabelle8[[#This Row],[75-80 jahre Männlich]]+Tabelle8[[#This Row],[75-80 Jahre Weiblich]]</f>
        <v>5554</v>
      </c>
      <c r="BA18">
        <f>Tabelle8[[#This Row],[80-85 jahre Männlich]]+Tabelle8[[#This Row],[80-85 Jahre Weiblich]]</f>
        <v>5360</v>
      </c>
      <c r="BB18">
        <f>Tabelle8[[#This Row],[85 und mehr]]+Tabelle8[[#This Row],[85 und mehr Weiblich]]</f>
        <v>4199</v>
      </c>
    </row>
    <row r="19" spans="1:54" x14ac:dyDescent="0.2">
      <c r="A19" s="1" t="s">
        <v>54</v>
      </c>
      <c r="B19" s="2" t="s">
        <v>72</v>
      </c>
      <c r="C19" s="3">
        <v>0</v>
      </c>
      <c r="D19" s="3">
        <v>0</v>
      </c>
      <c r="E19" s="3">
        <v>1</v>
      </c>
      <c r="F19" s="3">
        <v>1</v>
      </c>
      <c r="G19" s="3">
        <v>9</v>
      </c>
      <c r="H19" s="3">
        <v>9</v>
      </c>
      <c r="I19" s="3">
        <v>18</v>
      </c>
      <c r="J19" s="3">
        <v>56</v>
      </c>
      <c r="K19" s="3">
        <v>78</v>
      </c>
      <c r="L19" s="3">
        <v>98</v>
      </c>
      <c r="M19" s="3">
        <v>141</v>
      </c>
      <c r="N19" s="3">
        <v>178</v>
      </c>
      <c r="O19" s="3">
        <v>187</v>
      </c>
      <c r="P19" s="3">
        <v>329</v>
      </c>
      <c r="Q19" s="3">
        <v>431</v>
      </c>
      <c r="R19" s="3">
        <v>323</v>
      </c>
      <c r="S19" s="3">
        <v>380</v>
      </c>
      <c r="T19" s="3">
        <v>0</v>
      </c>
      <c r="U19" s="3">
        <v>0</v>
      </c>
      <c r="V19" s="3">
        <v>0</v>
      </c>
      <c r="W19" s="3">
        <v>0</v>
      </c>
      <c r="X19" s="3">
        <v>3</v>
      </c>
      <c r="Y19" s="3">
        <v>7</v>
      </c>
      <c r="Z19" s="3">
        <v>8</v>
      </c>
      <c r="AA19" s="3">
        <v>21</v>
      </c>
      <c r="AB19" s="3">
        <v>31</v>
      </c>
      <c r="AC19" s="3">
        <v>51</v>
      </c>
      <c r="AD19" s="3">
        <v>72</v>
      </c>
      <c r="AE19" s="3">
        <v>75</v>
      </c>
      <c r="AF19" s="3">
        <v>109</v>
      </c>
      <c r="AG19" s="3">
        <v>137</v>
      </c>
      <c r="AH19" s="3">
        <v>182</v>
      </c>
      <c r="AJ19" s="3">
        <v>221</v>
      </c>
      <c r="AK19" s="3">
        <v>468</v>
      </c>
      <c r="AL19">
        <f>Tabelle8[[#This Row],[unter 1 Jahr Männlich]]+Tabelle8[[#This Row],[1 jahre Weiblich]]</f>
        <v>0</v>
      </c>
      <c r="AM19">
        <f>Tabelle8[[#This Row],[1-15 jahre Mänlich]]+Tabelle8[[#This Row],[1-15 Jahre Weiblich]]</f>
        <v>0</v>
      </c>
      <c r="AN19">
        <f>Tabelle8[[#This Row],[15-20 jahre Männlich]]+Tabelle8[[#This Row],[15-20 Jahre Weiblich]]</f>
        <v>1</v>
      </c>
      <c r="AO19">
        <f>Tabelle8[[#This Row],[20-25 jahre Männlich]]+Tabelle8[[#This Row],[20-25 jahre weiblich]]</f>
        <v>4</v>
      </c>
      <c r="AP19">
        <f>Tabelle8[[#This Row],[25-30 jahre Männlich]]+Tabelle8[[#This Row],[25-30 Jahre Weiblich]]</f>
        <v>16</v>
      </c>
      <c r="AQ19">
        <f>Tabelle8[[#This Row],[30-35 jahre Männlich]]+Tabelle8[[#This Row],[30-35 Jahre Weiblich]]</f>
        <v>17</v>
      </c>
      <c r="AR19">
        <f>Tabelle8[[#This Row],[35-40 jahre  Männlich]]+Tabelle8[[#This Row],[35-40 Jahre Weiblich]]</f>
        <v>39</v>
      </c>
      <c r="AS19">
        <f>Tabelle8[[#This Row],[40-45 jahre Männlich]]+Tabelle8[[#This Row],[40-45 Jahre Weiblich]]</f>
        <v>87</v>
      </c>
      <c r="AT19">
        <f>Tabelle8[[#This Row],[45-50 jahre Männlich]]+Tabelle8[[#This Row],[45-50 Jahre Weiblich]]</f>
        <v>129</v>
      </c>
      <c r="AU19">
        <f>Tabelle8[[#This Row],[50-55 jahre Männlich]]+Tabelle8[[#This Row],[50-55 Jahre Weiblich]]</f>
        <v>170</v>
      </c>
      <c r="AV19">
        <f>Tabelle8[[#This Row],[55-60 jahre Männlich]]+Tabelle8[[#This Row],[55-60 Jahre Weiblich]]</f>
        <v>216</v>
      </c>
      <c r="AW19">
        <f>Tabelle8[[#This Row],[60-65 jahre Männlich]]+Tabelle8[[#This Row],[60-65 Jahre Weiblich]]</f>
        <v>287</v>
      </c>
      <c r="AX19">
        <f>Tabelle8[[#This Row],[65-70 Jahre  Männlich]]+Tabelle8[[#This Row],[65-70 Jahre Weiblich]]</f>
        <v>324</v>
      </c>
      <c r="AY19">
        <f>Tabelle8[[#This Row],[70-75 jahre Männlch]]+Tabelle8[[#This Row],[70-75Jahre Weiblich]]</f>
        <v>511</v>
      </c>
      <c r="AZ19">
        <f>Tabelle8[[#This Row],[75-80 jahre Männlich]]+Tabelle8[[#This Row],[75-80 Jahre Weiblich]]</f>
        <v>431</v>
      </c>
      <c r="BA19">
        <f>Tabelle8[[#This Row],[80-85 jahre Männlich]]+Tabelle8[[#This Row],[80-85 Jahre Weiblich]]</f>
        <v>544</v>
      </c>
      <c r="BB19">
        <f>Tabelle8[[#This Row],[85 und mehr]]+Tabelle8[[#This Row],[85 und mehr Weiblich]]</f>
        <v>848</v>
      </c>
    </row>
    <row r="20" spans="1:54" x14ac:dyDescent="0.2">
      <c r="A20" s="1" t="s">
        <v>54</v>
      </c>
      <c r="B20" s="2" t="s">
        <v>73</v>
      </c>
      <c r="C20" s="3">
        <v>0</v>
      </c>
      <c r="D20" s="3">
        <v>0</v>
      </c>
      <c r="E20" s="3">
        <v>1</v>
      </c>
      <c r="F20" s="3">
        <v>1</v>
      </c>
      <c r="G20" s="3">
        <v>9</v>
      </c>
      <c r="H20" s="3">
        <v>6</v>
      </c>
      <c r="I20" s="3">
        <v>16</v>
      </c>
      <c r="J20" s="3">
        <v>55</v>
      </c>
      <c r="K20" s="3">
        <v>72</v>
      </c>
      <c r="L20" s="3">
        <v>89</v>
      </c>
      <c r="M20" s="3">
        <v>132</v>
      </c>
      <c r="N20" s="3">
        <v>156</v>
      </c>
      <c r="O20" s="3">
        <v>160</v>
      </c>
      <c r="P20" s="3">
        <v>288</v>
      </c>
      <c r="Q20" s="3">
        <v>354</v>
      </c>
      <c r="R20" s="3">
        <v>247</v>
      </c>
      <c r="S20" s="3">
        <v>218</v>
      </c>
      <c r="T20" s="3">
        <v>0</v>
      </c>
      <c r="U20" s="3">
        <v>0</v>
      </c>
      <c r="V20" s="3">
        <v>0</v>
      </c>
      <c r="W20" s="3">
        <v>0</v>
      </c>
      <c r="X20" s="3">
        <v>3</v>
      </c>
      <c r="Y20" s="3">
        <v>7</v>
      </c>
      <c r="Z20" s="3">
        <v>8</v>
      </c>
      <c r="AA20" s="3">
        <v>21</v>
      </c>
      <c r="AB20" s="3">
        <v>28</v>
      </c>
      <c r="AC20" s="3">
        <v>50</v>
      </c>
      <c r="AD20" s="3">
        <v>66</v>
      </c>
      <c r="AE20" s="3">
        <v>68</v>
      </c>
      <c r="AF20" s="3">
        <v>99</v>
      </c>
      <c r="AG20" s="3">
        <v>126</v>
      </c>
      <c r="AH20" s="3">
        <v>157</v>
      </c>
      <c r="AJ20" s="3">
        <v>166</v>
      </c>
      <c r="AK20" s="3">
        <v>269</v>
      </c>
      <c r="AL20">
        <f>Tabelle8[[#This Row],[unter 1 Jahr Männlich]]+Tabelle8[[#This Row],[1 jahre Weiblich]]</f>
        <v>0</v>
      </c>
      <c r="AM20">
        <f>Tabelle8[[#This Row],[1-15 jahre Mänlich]]+Tabelle8[[#This Row],[1-15 Jahre Weiblich]]</f>
        <v>0</v>
      </c>
      <c r="AN20">
        <f>Tabelle8[[#This Row],[15-20 jahre Männlich]]+Tabelle8[[#This Row],[15-20 Jahre Weiblich]]</f>
        <v>1</v>
      </c>
      <c r="AO20">
        <f>Tabelle8[[#This Row],[20-25 jahre Männlich]]+Tabelle8[[#This Row],[20-25 jahre weiblich]]</f>
        <v>4</v>
      </c>
      <c r="AP20">
        <f>Tabelle8[[#This Row],[25-30 jahre Männlich]]+Tabelle8[[#This Row],[25-30 Jahre Weiblich]]</f>
        <v>16</v>
      </c>
      <c r="AQ20">
        <f>Tabelle8[[#This Row],[30-35 jahre Männlich]]+Tabelle8[[#This Row],[30-35 Jahre Weiblich]]</f>
        <v>14</v>
      </c>
      <c r="AR20">
        <f>Tabelle8[[#This Row],[35-40 jahre  Männlich]]+Tabelle8[[#This Row],[35-40 Jahre Weiblich]]</f>
        <v>37</v>
      </c>
      <c r="AS20">
        <f>Tabelle8[[#This Row],[40-45 jahre Männlich]]+Tabelle8[[#This Row],[40-45 Jahre Weiblich]]</f>
        <v>83</v>
      </c>
      <c r="AT20">
        <f>Tabelle8[[#This Row],[45-50 jahre Männlich]]+Tabelle8[[#This Row],[45-50 Jahre Weiblich]]</f>
        <v>122</v>
      </c>
      <c r="AU20">
        <f>Tabelle8[[#This Row],[50-55 jahre Männlich]]+Tabelle8[[#This Row],[50-55 Jahre Weiblich]]</f>
        <v>155</v>
      </c>
      <c r="AV20">
        <f>Tabelle8[[#This Row],[55-60 jahre Männlich]]+Tabelle8[[#This Row],[55-60 Jahre Weiblich]]</f>
        <v>200</v>
      </c>
      <c r="AW20">
        <f>Tabelle8[[#This Row],[60-65 jahre Männlich]]+Tabelle8[[#This Row],[60-65 Jahre Weiblich]]</f>
        <v>255</v>
      </c>
      <c r="AX20">
        <f>Tabelle8[[#This Row],[65-70 Jahre  Männlich]]+Tabelle8[[#This Row],[65-70 Jahre Weiblich]]</f>
        <v>286</v>
      </c>
      <c r="AY20">
        <f>Tabelle8[[#This Row],[70-75 jahre Männlch]]+Tabelle8[[#This Row],[70-75Jahre Weiblich]]</f>
        <v>445</v>
      </c>
      <c r="AZ20">
        <f>Tabelle8[[#This Row],[75-80 jahre Männlich]]+Tabelle8[[#This Row],[75-80 Jahre Weiblich]]</f>
        <v>354</v>
      </c>
      <c r="BA20">
        <f>Tabelle8[[#This Row],[80-85 jahre Männlich]]+Tabelle8[[#This Row],[80-85 Jahre Weiblich]]</f>
        <v>413</v>
      </c>
      <c r="BB20">
        <f>Tabelle8[[#This Row],[85 und mehr]]+Tabelle8[[#This Row],[85 und mehr Weiblich]]</f>
        <v>487</v>
      </c>
    </row>
    <row r="21" spans="1:54" x14ac:dyDescent="0.2">
      <c r="A21" s="1" t="s">
        <v>54</v>
      </c>
      <c r="B21" s="2" t="s">
        <v>74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4</v>
      </c>
      <c r="L21" s="3">
        <v>7</v>
      </c>
      <c r="M21" s="3">
        <v>8</v>
      </c>
      <c r="N21" s="3">
        <v>11</v>
      </c>
      <c r="O21" s="3">
        <v>20</v>
      </c>
      <c r="P21" s="3">
        <v>23</v>
      </c>
      <c r="Q21" s="3">
        <v>22</v>
      </c>
      <c r="R21" s="3">
        <v>16</v>
      </c>
      <c r="S21" s="3">
        <v>22</v>
      </c>
      <c r="T21" s="3">
        <v>0</v>
      </c>
      <c r="U21" s="3">
        <v>0</v>
      </c>
      <c r="V21" s="3">
        <v>0</v>
      </c>
      <c r="W21" s="3">
        <v>0</v>
      </c>
      <c r="X21" s="3">
        <v>2</v>
      </c>
      <c r="Y21" s="3">
        <v>21</v>
      </c>
      <c r="Z21" s="3">
        <v>67</v>
      </c>
      <c r="AA21" s="3">
        <v>151</v>
      </c>
      <c r="AB21" s="3">
        <v>293</v>
      </c>
      <c r="AC21" s="3">
        <v>724</v>
      </c>
      <c r="AD21" s="3">
        <v>1034</v>
      </c>
      <c r="AE21" s="3">
        <v>1179</v>
      </c>
      <c r="AF21" s="3">
        <v>1484</v>
      </c>
      <c r="AG21" s="3">
        <v>1604</v>
      </c>
      <c r="AH21" s="3">
        <v>2329</v>
      </c>
      <c r="AJ21" s="3">
        <v>2274</v>
      </c>
      <c r="AK21" s="3">
        <v>3726</v>
      </c>
      <c r="AL21">
        <f>Tabelle8[[#This Row],[unter 1 Jahr Männlich]]+Tabelle8[[#This Row],[1 jahre Weiblich]]</f>
        <v>0</v>
      </c>
      <c r="AM21">
        <f>Tabelle8[[#This Row],[1-15 jahre Mänlich]]+Tabelle8[[#This Row],[1-15 Jahre Weiblich]]</f>
        <v>0</v>
      </c>
      <c r="AN21">
        <f>Tabelle8[[#This Row],[15-20 jahre Männlich]]+Tabelle8[[#This Row],[15-20 Jahre Weiblich]]</f>
        <v>0</v>
      </c>
      <c r="AO21">
        <f>Tabelle8[[#This Row],[20-25 jahre Männlich]]+Tabelle8[[#This Row],[20-25 jahre weiblich]]</f>
        <v>2</v>
      </c>
      <c r="AP21">
        <f>Tabelle8[[#This Row],[25-30 jahre Männlich]]+Tabelle8[[#This Row],[25-30 Jahre Weiblich]]</f>
        <v>21</v>
      </c>
      <c r="AQ21">
        <f>Tabelle8[[#This Row],[30-35 jahre Männlich]]+Tabelle8[[#This Row],[30-35 Jahre Weiblich]]</f>
        <v>67</v>
      </c>
      <c r="AR21">
        <f>Tabelle8[[#This Row],[35-40 jahre  Männlich]]+Tabelle8[[#This Row],[35-40 Jahre Weiblich]]</f>
        <v>151</v>
      </c>
      <c r="AS21">
        <f>Tabelle8[[#This Row],[40-45 jahre Männlich]]+Tabelle8[[#This Row],[40-45 Jahre Weiblich]]</f>
        <v>294</v>
      </c>
      <c r="AT21">
        <f>Tabelle8[[#This Row],[45-50 jahre Männlich]]+Tabelle8[[#This Row],[45-50 Jahre Weiblich]]</f>
        <v>728</v>
      </c>
      <c r="AU21">
        <f>Tabelle8[[#This Row],[50-55 jahre Männlich]]+Tabelle8[[#This Row],[50-55 Jahre Weiblich]]</f>
        <v>1041</v>
      </c>
      <c r="AV21">
        <f>Tabelle8[[#This Row],[55-60 jahre Männlich]]+Tabelle8[[#This Row],[55-60 Jahre Weiblich]]</f>
        <v>1187</v>
      </c>
      <c r="AW21">
        <f>Tabelle8[[#This Row],[60-65 jahre Männlich]]+Tabelle8[[#This Row],[60-65 Jahre Weiblich]]</f>
        <v>1495</v>
      </c>
      <c r="AX21">
        <f>Tabelle8[[#This Row],[65-70 Jahre  Männlich]]+Tabelle8[[#This Row],[65-70 Jahre Weiblich]]</f>
        <v>1624</v>
      </c>
      <c r="AY21">
        <f>Tabelle8[[#This Row],[70-75 jahre Männlch]]+Tabelle8[[#This Row],[70-75Jahre Weiblich]]</f>
        <v>2352</v>
      </c>
      <c r="AZ21">
        <f>Tabelle8[[#This Row],[75-80 jahre Männlich]]+Tabelle8[[#This Row],[75-80 Jahre Weiblich]]</f>
        <v>22</v>
      </c>
      <c r="BA21">
        <f>Tabelle8[[#This Row],[80-85 jahre Männlich]]+Tabelle8[[#This Row],[80-85 Jahre Weiblich]]</f>
        <v>2290</v>
      </c>
      <c r="BB21">
        <f>Tabelle8[[#This Row],[85 und mehr]]+Tabelle8[[#This Row],[85 und mehr Weiblich]]</f>
        <v>3748</v>
      </c>
    </row>
    <row r="22" spans="1:54" x14ac:dyDescent="0.2">
      <c r="A22" s="1" t="s">
        <v>54</v>
      </c>
      <c r="B22" s="2" t="s">
        <v>75</v>
      </c>
      <c r="C22" s="3">
        <v>1</v>
      </c>
      <c r="D22" s="3">
        <v>5</v>
      </c>
      <c r="E22" s="3">
        <v>4</v>
      </c>
      <c r="F22" s="3">
        <v>7</v>
      </c>
      <c r="G22" s="3">
        <v>8</v>
      </c>
      <c r="H22" s="3">
        <v>16</v>
      </c>
      <c r="I22" s="3">
        <v>28</v>
      </c>
      <c r="J22" s="3">
        <v>61</v>
      </c>
      <c r="K22" s="3">
        <v>181</v>
      </c>
      <c r="L22" s="3">
        <v>392</v>
      </c>
      <c r="M22" s="3">
        <v>749</v>
      </c>
      <c r="N22" s="3">
        <v>1327</v>
      </c>
      <c r="O22" s="3">
        <v>1836</v>
      </c>
      <c r="P22" s="3">
        <v>3648</v>
      </c>
      <c r="Q22" s="3">
        <v>4949</v>
      </c>
      <c r="R22" s="3">
        <v>4704</v>
      </c>
      <c r="S22" s="3">
        <v>5862</v>
      </c>
      <c r="T22" s="3">
        <v>0</v>
      </c>
      <c r="U22" s="3">
        <v>0</v>
      </c>
      <c r="V22" s="3">
        <v>1</v>
      </c>
      <c r="W22" s="3">
        <v>1</v>
      </c>
      <c r="X22" s="3">
        <v>7</v>
      </c>
      <c r="Y22" s="3">
        <v>21</v>
      </c>
      <c r="Z22" s="3">
        <v>37</v>
      </c>
      <c r="AA22" s="3">
        <v>81</v>
      </c>
      <c r="AB22" s="3">
        <v>170</v>
      </c>
      <c r="AC22" s="3">
        <v>358</v>
      </c>
      <c r="AD22" s="3">
        <v>677</v>
      </c>
      <c r="AE22" s="3">
        <v>869</v>
      </c>
      <c r="AF22" s="3">
        <v>1163</v>
      </c>
      <c r="AG22" s="3">
        <v>1320</v>
      </c>
      <c r="AH22" s="3">
        <v>2157</v>
      </c>
      <c r="AJ22" s="3">
        <v>2388</v>
      </c>
      <c r="AK22" s="3">
        <v>3523</v>
      </c>
      <c r="AL22">
        <f>Tabelle8[[#This Row],[unter 1 Jahr Männlich]]+Tabelle8[[#This Row],[1 jahre Weiblich]]</f>
        <v>1</v>
      </c>
      <c r="AM22">
        <f>Tabelle8[[#This Row],[1-15 jahre Mänlich]]+Tabelle8[[#This Row],[1-15 Jahre Weiblich]]</f>
        <v>6</v>
      </c>
      <c r="AN22">
        <f>Tabelle8[[#This Row],[15-20 jahre Männlich]]+Tabelle8[[#This Row],[15-20 Jahre Weiblich]]</f>
        <v>5</v>
      </c>
      <c r="AO22">
        <f>Tabelle8[[#This Row],[20-25 jahre Männlich]]+Tabelle8[[#This Row],[20-25 jahre weiblich]]</f>
        <v>14</v>
      </c>
      <c r="AP22">
        <f>Tabelle8[[#This Row],[25-30 jahre Männlich]]+Tabelle8[[#This Row],[25-30 Jahre Weiblich]]</f>
        <v>29</v>
      </c>
      <c r="AQ22">
        <f>Tabelle8[[#This Row],[30-35 jahre Männlich]]+Tabelle8[[#This Row],[30-35 Jahre Weiblich]]</f>
        <v>53</v>
      </c>
      <c r="AR22">
        <f>Tabelle8[[#This Row],[35-40 jahre  Männlich]]+Tabelle8[[#This Row],[35-40 Jahre Weiblich]]</f>
        <v>109</v>
      </c>
      <c r="AS22">
        <f>Tabelle8[[#This Row],[40-45 jahre Männlich]]+Tabelle8[[#This Row],[40-45 Jahre Weiblich]]</f>
        <v>231</v>
      </c>
      <c r="AT22">
        <f>Tabelle8[[#This Row],[45-50 jahre Männlich]]+Tabelle8[[#This Row],[45-50 Jahre Weiblich]]</f>
        <v>539</v>
      </c>
      <c r="AU22">
        <f>Tabelle8[[#This Row],[50-55 jahre Männlich]]+Tabelle8[[#This Row],[50-55 Jahre Weiblich]]</f>
        <v>1069</v>
      </c>
      <c r="AV22">
        <f>Tabelle8[[#This Row],[55-60 jahre Männlich]]+Tabelle8[[#This Row],[55-60 Jahre Weiblich]]</f>
        <v>1618</v>
      </c>
      <c r="AW22">
        <f>Tabelle8[[#This Row],[60-65 jahre Männlich]]+Tabelle8[[#This Row],[60-65 Jahre Weiblich]]</f>
        <v>2490</v>
      </c>
      <c r="AX22">
        <f>Tabelle8[[#This Row],[65-70 Jahre  Männlich]]+Tabelle8[[#This Row],[65-70 Jahre Weiblich]]</f>
        <v>3156</v>
      </c>
      <c r="AY22">
        <f>Tabelle8[[#This Row],[70-75 jahre Männlch]]+Tabelle8[[#This Row],[70-75Jahre Weiblich]]</f>
        <v>5805</v>
      </c>
      <c r="AZ22">
        <f>Tabelle8[[#This Row],[75-80 jahre Männlich]]+Tabelle8[[#This Row],[75-80 Jahre Weiblich]]</f>
        <v>4949</v>
      </c>
      <c r="BA22">
        <f>Tabelle8[[#This Row],[80-85 jahre Männlich]]+Tabelle8[[#This Row],[80-85 Jahre Weiblich]]</f>
        <v>7092</v>
      </c>
      <c r="BB22">
        <f>Tabelle8[[#This Row],[85 und mehr]]+Tabelle8[[#This Row],[85 und mehr Weiblich]]</f>
        <v>9385</v>
      </c>
    </row>
    <row r="23" spans="1:54" x14ac:dyDescent="0.2">
      <c r="A23" s="1" t="s">
        <v>54</v>
      </c>
      <c r="B23" s="2" t="s">
        <v>76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5</v>
      </c>
      <c r="Y23" s="3">
        <v>10</v>
      </c>
      <c r="Z23" s="3">
        <v>14</v>
      </c>
      <c r="AA23" s="3">
        <v>49</v>
      </c>
      <c r="AB23" s="3">
        <v>80</v>
      </c>
      <c r="AC23" s="3">
        <v>118</v>
      </c>
      <c r="AD23" s="3">
        <v>151</v>
      </c>
      <c r="AE23" s="3">
        <v>172</v>
      </c>
      <c r="AF23" s="3">
        <v>146</v>
      </c>
      <c r="AG23" s="3">
        <v>135</v>
      </c>
      <c r="AH23" s="3">
        <v>128</v>
      </c>
      <c r="AJ23" s="3">
        <v>137</v>
      </c>
      <c r="AK23" s="3">
        <v>168</v>
      </c>
      <c r="AL23">
        <f>Tabelle8[[#This Row],[unter 1 Jahr Männlich]]+Tabelle8[[#This Row],[1 jahre Weiblich]]</f>
        <v>0</v>
      </c>
      <c r="AM23">
        <f>Tabelle8[[#This Row],[1-15 jahre Mänlich]]+Tabelle8[[#This Row],[1-15 Jahre Weiblich]]</f>
        <v>0</v>
      </c>
      <c r="AN23">
        <f>Tabelle8[[#This Row],[15-20 jahre Männlich]]+Tabelle8[[#This Row],[15-20 Jahre Weiblich]]</f>
        <v>0</v>
      </c>
      <c r="AO23">
        <f>Tabelle8[[#This Row],[20-25 jahre Männlich]]+Tabelle8[[#This Row],[20-25 jahre weiblich]]</f>
        <v>5</v>
      </c>
      <c r="AP23">
        <f>Tabelle8[[#This Row],[25-30 jahre Männlich]]+Tabelle8[[#This Row],[25-30 Jahre Weiblich]]</f>
        <v>10</v>
      </c>
      <c r="AQ23">
        <f>Tabelle8[[#This Row],[30-35 jahre Männlich]]+Tabelle8[[#This Row],[30-35 Jahre Weiblich]]</f>
        <v>14</v>
      </c>
      <c r="AR23">
        <f>Tabelle8[[#This Row],[35-40 jahre  Männlich]]+Tabelle8[[#This Row],[35-40 Jahre Weiblich]]</f>
        <v>49</v>
      </c>
      <c r="AS23">
        <f>Tabelle8[[#This Row],[40-45 jahre Männlich]]+Tabelle8[[#This Row],[40-45 Jahre Weiblich]]</f>
        <v>80</v>
      </c>
      <c r="AT23">
        <f>Tabelle8[[#This Row],[45-50 jahre Männlich]]+Tabelle8[[#This Row],[45-50 Jahre Weiblich]]</f>
        <v>118</v>
      </c>
      <c r="AU23">
        <f>Tabelle8[[#This Row],[50-55 jahre Männlich]]+Tabelle8[[#This Row],[50-55 Jahre Weiblich]]</f>
        <v>151</v>
      </c>
      <c r="AV23">
        <f>Tabelle8[[#This Row],[55-60 jahre Männlich]]+Tabelle8[[#This Row],[55-60 Jahre Weiblich]]</f>
        <v>172</v>
      </c>
      <c r="AW23">
        <f>Tabelle8[[#This Row],[60-65 jahre Männlich]]+Tabelle8[[#This Row],[60-65 Jahre Weiblich]]</f>
        <v>146</v>
      </c>
      <c r="AX23">
        <f>Tabelle8[[#This Row],[65-70 Jahre  Männlich]]+Tabelle8[[#This Row],[65-70 Jahre Weiblich]]</f>
        <v>135</v>
      </c>
      <c r="AY23">
        <f>Tabelle8[[#This Row],[70-75 jahre Männlch]]+Tabelle8[[#This Row],[70-75Jahre Weiblich]]</f>
        <v>128</v>
      </c>
      <c r="AZ23">
        <f>Tabelle8[[#This Row],[75-80 jahre Männlich]]+Tabelle8[[#This Row],[75-80 Jahre Weiblich]]</f>
        <v>0</v>
      </c>
      <c r="BA23">
        <f>Tabelle8[[#This Row],[80-85 jahre Männlich]]+Tabelle8[[#This Row],[80-85 Jahre Weiblich]]</f>
        <v>137</v>
      </c>
      <c r="BB23">
        <f>Tabelle8[[#This Row],[85 und mehr]]+Tabelle8[[#This Row],[85 und mehr Weiblich]]</f>
        <v>168</v>
      </c>
    </row>
    <row r="24" spans="1:54" x14ac:dyDescent="0.2">
      <c r="A24" s="1" t="s">
        <v>54</v>
      </c>
      <c r="B24" s="2" t="s">
        <v>77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3</v>
      </c>
      <c r="Z24" s="3">
        <v>3</v>
      </c>
      <c r="AA24" s="3">
        <v>8</v>
      </c>
      <c r="AB24" s="3">
        <v>13</v>
      </c>
      <c r="AC24" s="3">
        <v>30</v>
      </c>
      <c r="AD24" s="3">
        <v>79</v>
      </c>
      <c r="AE24" s="3">
        <v>133</v>
      </c>
      <c r="AF24" s="3">
        <v>191</v>
      </c>
      <c r="AG24" s="3">
        <v>226</v>
      </c>
      <c r="AH24" s="3">
        <v>391</v>
      </c>
      <c r="AJ24" s="3">
        <v>400</v>
      </c>
      <c r="AK24" s="3">
        <v>509</v>
      </c>
      <c r="AL24">
        <f>Tabelle8[[#This Row],[unter 1 Jahr Männlich]]+Tabelle8[[#This Row],[1 jahre Weiblich]]</f>
        <v>0</v>
      </c>
      <c r="AM24">
        <f>Tabelle8[[#This Row],[1-15 jahre Mänlich]]+Tabelle8[[#This Row],[1-15 Jahre Weiblich]]</f>
        <v>0</v>
      </c>
      <c r="AN24">
        <f>Tabelle8[[#This Row],[15-20 jahre Männlich]]+Tabelle8[[#This Row],[15-20 Jahre Weiblich]]</f>
        <v>0</v>
      </c>
      <c r="AO24">
        <f>Tabelle8[[#This Row],[20-25 jahre Männlich]]+Tabelle8[[#This Row],[20-25 jahre weiblich]]</f>
        <v>1</v>
      </c>
      <c r="AP24">
        <f>Tabelle8[[#This Row],[25-30 jahre Männlich]]+Tabelle8[[#This Row],[25-30 Jahre Weiblich]]</f>
        <v>3</v>
      </c>
      <c r="AQ24">
        <f>Tabelle8[[#This Row],[30-35 jahre Männlich]]+Tabelle8[[#This Row],[30-35 Jahre Weiblich]]</f>
        <v>3</v>
      </c>
      <c r="AR24">
        <f>Tabelle8[[#This Row],[35-40 jahre  Männlich]]+Tabelle8[[#This Row],[35-40 Jahre Weiblich]]</f>
        <v>8</v>
      </c>
      <c r="AS24">
        <f>Tabelle8[[#This Row],[40-45 jahre Männlich]]+Tabelle8[[#This Row],[40-45 Jahre Weiblich]]</f>
        <v>13</v>
      </c>
      <c r="AT24">
        <f>Tabelle8[[#This Row],[45-50 jahre Männlich]]+Tabelle8[[#This Row],[45-50 Jahre Weiblich]]</f>
        <v>30</v>
      </c>
      <c r="AU24">
        <f>Tabelle8[[#This Row],[50-55 jahre Männlich]]+Tabelle8[[#This Row],[50-55 Jahre Weiblich]]</f>
        <v>79</v>
      </c>
      <c r="AV24">
        <f>Tabelle8[[#This Row],[55-60 jahre Männlich]]+Tabelle8[[#This Row],[55-60 Jahre Weiblich]]</f>
        <v>133</v>
      </c>
      <c r="AW24">
        <f>Tabelle8[[#This Row],[60-65 jahre Männlich]]+Tabelle8[[#This Row],[60-65 Jahre Weiblich]]</f>
        <v>191</v>
      </c>
      <c r="AX24">
        <f>Tabelle8[[#This Row],[65-70 Jahre  Männlich]]+Tabelle8[[#This Row],[65-70 Jahre Weiblich]]</f>
        <v>226</v>
      </c>
      <c r="AY24">
        <f>Tabelle8[[#This Row],[70-75 jahre Männlch]]+Tabelle8[[#This Row],[70-75Jahre Weiblich]]</f>
        <v>391</v>
      </c>
      <c r="AZ24">
        <f>Tabelle8[[#This Row],[75-80 jahre Männlich]]+Tabelle8[[#This Row],[75-80 Jahre Weiblich]]</f>
        <v>0</v>
      </c>
      <c r="BA24">
        <f>Tabelle8[[#This Row],[80-85 jahre Männlich]]+Tabelle8[[#This Row],[80-85 Jahre Weiblich]]</f>
        <v>400</v>
      </c>
      <c r="BB24">
        <f>Tabelle8[[#This Row],[85 und mehr]]+Tabelle8[[#This Row],[85 und mehr Weiblich]]</f>
        <v>509</v>
      </c>
    </row>
    <row r="25" spans="1:54" x14ac:dyDescent="0.2">
      <c r="A25" s="1" t="s">
        <v>54</v>
      </c>
      <c r="B25" s="2" t="s">
        <v>78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3">
        <v>5</v>
      </c>
      <c r="Z25" s="3">
        <v>12</v>
      </c>
      <c r="AA25" s="3">
        <v>17</v>
      </c>
      <c r="AB25" s="3">
        <v>43</v>
      </c>
      <c r="AC25" s="3">
        <v>141</v>
      </c>
      <c r="AD25" s="3">
        <v>286</v>
      </c>
      <c r="AE25" s="3">
        <v>344</v>
      </c>
      <c r="AF25" s="3">
        <v>473</v>
      </c>
      <c r="AG25" s="3">
        <v>557</v>
      </c>
      <c r="AH25" s="3">
        <v>840</v>
      </c>
      <c r="AJ25" s="3">
        <v>742</v>
      </c>
      <c r="AK25" s="3">
        <v>816</v>
      </c>
      <c r="AL25">
        <f>Tabelle8[[#This Row],[unter 1 Jahr Männlich]]+Tabelle8[[#This Row],[1 jahre Weiblich]]</f>
        <v>0</v>
      </c>
      <c r="AM25">
        <f>Tabelle8[[#This Row],[1-15 jahre Mänlich]]+Tabelle8[[#This Row],[1-15 Jahre Weiblich]]</f>
        <v>0</v>
      </c>
      <c r="AN25">
        <f>Tabelle8[[#This Row],[15-20 jahre Männlich]]+Tabelle8[[#This Row],[15-20 Jahre Weiblich]]</f>
        <v>1</v>
      </c>
      <c r="AO25">
        <f>Tabelle8[[#This Row],[20-25 jahre Männlich]]+Tabelle8[[#This Row],[20-25 jahre weiblich]]</f>
        <v>0</v>
      </c>
      <c r="AP25">
        <f>Tabelle8[[#This Row],[25-30 jahre Männlich]]+Tabelle8[[#This Row],[25-30 Jahre Weiblich]]</f>
        <v>5</v>
      </c>
      <c r="AQ25">
        <f>Tabelle8[[#This Row],[30-35 jahre Männlich]]+Tabelle8[[#This Row],[30-35 Jahre Weiblich]]</f>
        <v>12</v>
      </c>
      <c r="AR25">
        <f>Tabelle8[[#This Row],[35-40 jahre  Männlich]]+Tabelle8[[#This Row],[35-40 Jahre Weiblich]]</f>
        <v>17</v>
      </c>
      <c r="AS25">
        <f>Tabelle8[[#This Row],[40-45 jahre Männlich]]+Tabelle8[[#This Row],[40-45 Jahre Weiblich]]</f>
        <v>43</v>
      </c>
      <c r="AT25">
        <f>Tabelle8[[#This Row],[45-50 jahre Männlich]]+Tabelle8[[#This Row],[45-50 Jahre Weiblich]]</f>
        <v>141</v>
      </c>
      <c r="AU25">
        <f>Tabelle8[[#This Row],[50-55 jahre Männlich]]+Tabelle8[[#This Row],[50-55 Jahre Weiblich]]</f>
        <v>286</v>
      </c>
      <c r="AV25">
        <f>Tabelle8[[#This Row],[55-60 jahre Männlich]]+Tabelle8[[#This Row],[55-60 Jahre Weiblich]]</f>
        <v>344</v>
      </c>
      <c r="AW25">
        <f>Tabelle8[[#This Row],[60-65 jahre Männlich]]+Tabelle8[[#This Row],[60-65 Jahre Weiblich]]</f>
        <v>473</v>
      </c>
      <c r="AX25">
        <f>Tabelle8[[#This Row],[65-70 Jahre  Männlich]]+Tabelle8[[#This Row],[65-70 Jahre Weiblich]]</f>
        <v>557</v>
      </c>
      <c r="AY25">
        <f>Tabelle8[[#This Row],[70-75 jahre Männlch]]+Tabelle8[[#This Row],[70-75Jahre Weiblich]]</f>
        <v>840</v>
      </c>
      <c r="AZ25">
        <f>Tabelle8[[#This Row],[75-80 jahre Männlich]]+Tabelle8[[#This Row],[75-80 Jahre Weiblich]]</f>
        <v>0</v>
      </c>
      <c r="BA25">
        <f>Tabelle8[[#This Row],[80-85 jahre Männlich]]+Tabelle8[[#This Row],[80-85 Jahre Weiblich]]</f>
        <v>742</v>
      </c>
      <c r="BB25">
        <f>Tabelle8[[#This Row],[85 und mehr]]+Tabelle8[[#This Row],[85 und mehr Weiblich]]</f>
        <v>816</v>
      </c>
    </row>
    <row r="26" spans="1:54" x14ac:dyDescent="0.2">
      <c r="A26" s="1" t="s">
        <v>54</v>
      </c>
      <c r="B26" s="2" t="s">
        <v>79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4</v>
      </c>
      <c r="K26" s="3">
        <v>28</v>
      </c>
      <c r="L26" s="3">
        <v>88</v>
      </c>
      <c r="M26" s="3">
        <v>250</v>
      </c>
      <c r="N26" s="3">
        <v>601</v>
      </c>
      <c r="O26" s="3">
        <v>976</v>
      </c>
      <c r="P26" s="3">
        <v>2097</v>
      </c>
      <c r="Q26" s="3">
        <v>2935</v>
      </c>
      <c r="R26" s="3">
        <v>2903</v>
      </c>
      <c r="S26" s="3">
        <v>3821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Tabelle8[[#This Row],[unter 1 Jahr Männlich]]+Tabelle8[[#This Row],[1 jahre Weiblich]]</f>
        <v>0</v>
      </c>
      <c r="AM26">
        <f>Tabelle8[[#This Row],[1-15 jahre Mänlich]]+Tabelle8[[#This Row],[1-15 Jahre Weiblich]]</f>
        <v>0</v>
      </c>
      <c r="AN26">
        <f>Tabelle8[[#This Row],[15-20 jahre Männlich]]+Tabelle8[[#This Row],[15-20 Jahre Weiblich]]</f>
        <v>0</v>
      </c>
      <c r="AO26">
        <f>Tabelle8[[#This Row],[20-25 jahre Männlich]]+Tabelle8[[#This Row],[20-25 jahre weiblich]]</f>
        <v>0</v>
      </c>
      <c r="AP26">
        <f>Tabelle8[[#This Row],[25-30 jahre Männlich]]+Tabelle8[[#This Row],[25-30 Jahre Weiblich]]</f>
        <v>0</v>
      </c>
      <c r="AQ26">
        <f>Tabelle8[[#This Row],[30-35 jahre Männlich]]+Tabelle8[[#This Row],[30-35 Jahre Weiblich]]</f>
        <v>0</v>
      </c>
      <c r="AR26">
        <f>Tabelle8[[#This Row],[35-40 jahre  Männlich]]+Tabelle8[[#This Row],[35-40 Jahre Weiblich]]</f>
        <v>1</v>
      </c>
      <c r="AS26">
        <f>Tabelle8[[#This Row],[40-45 jahre Männlich]]+Tabelle8[[#This Row],[40-45 Jahre Weiblich]]</f>
        <v>4</v>
      </c>
      <c r="AT26">
        <f>Tabelle8[[#This Row],[45-50 jahre Männlich]]+Tabelle8[[#This Row],[45-50 Jahre Weiblich]]</f>
        <v>28</v>
      </c>
      <c r="AU26">
        <f>Tabelle8[[#This Row],[50-55 jahre Männlich]]+Tabelle8[[#This Row],[50-55 Jahre Weiblich]]</f>
        <v>88</v>
      </c>
      <c r="AV26">
        <f>Tabelle8[[#This Row],[55-60 jahre Männlich]]+Tabelle8[[#This Row],[55-60 Jahre Weiblich]]</f>
        <v>250</v>
      </c>
      <c r="AW26">
        <f>Tabelle8[[#This Row],[60-65 jahre Männlich]]+Tabelle8[[#This Row],[60-65 Jahre Weiblich]]</f>
        <v>601</v>
      </c>
      <c r="AX26">
        <f>Tabelle8[[#This Row],[65-70 Jahre  Männlich]]+Tabelle8[[#This Row],[65-70 Jahre Weiblich]]</f>
        <v>976</v>
      </c>
      <c r="AY26">
        <f>Tabelle8[[#This Row],[70-75 jahre Männlch]]+Tabelle8[[#This Row],[70-75Jahre Weiblich]]</f>
        <v>2097</v>
      </c>
      <c r="AZ26">
        <f>Tabelle8[[#This Row],[75-80 jahre Männlich]]+Tabelle8[[#This Row],[75-80 Jahre Weiblich]]</f>
        <v>2935</v>
      </c>
      <c r="BA26">
        <f>Tabelle8[[#This Row],[80-85 jahre Männlich]]+Tabelle8[[#This Row],[80-85 Jahre Weiblich]]</f>
        <v>2903</v>
      </c>
      <c r="BB26">
        <f>Tabelle8[[#This Row],[85 und mehr]]+Tabelle8[[#This Row],[85 und mehr Weiblich]]</f>
        <v>3821</v>
      </c>
    </row>
    <row r="27" spans="1:54" x14ac:dyDescent="0.2">
      <c r="A27" s="1" t="s">
        <v>54</v>
      </c>
      <c r="B27" s="2" t="s">
        <v>80</v>
      </c>
      <c r="C27" s="3">
        <v>1</v>
      </c>
      <c r="D27" s="3">
        <v>4</v>
      </c>
      <c r="E27" s="3">
        <v>1</v>
      </c>
      <c r="F27" s="3">
        <v>1</v>
      </c>
      <c r="G27" s="3">
        <v>1</v>
      </c>
      <c r="H27" s="3">
        <v>4</v>
      </c>
      <c r="I27" s="3">
        <v>6</v>
      </c>
      <c r="J27" s="3">
        <v>22</v>
      </c>
      <c r="K27" s="3">
        <v>71</v>
      </c>
      <c r="L27" s="3">
        <v>131</v>
      </c>
      <c r="M27" s="3">
        <v>233</v>
      </c>
      <c r="N27" s="3">
        <v>314</v>
      </c>
      <c r="O27" s="3">
        <v>321</v>
      </c>
      <c r="P27" s="3">
        <v>549</v>
      </c>
      <c r="Q27" s="3">
        <v>666</v>
      </c>
      <c r="R27" s="3">
        <v>498</v>
      </c>
      <c r="S27" s="3">
        <v>420</v>
      </c>
      <c r="T27" s="3">
        <v>0</v>
      </c>
      <c r="U27" s="3">
        <v>0</v>
      </c>
      <c r="V27" s="3">
        <v>1</v>
      </c>
      <c r="W27" s="3">
        <v>0</v>
      </c>
      <c r="X27" s="3">
        <v>0</v>
      </c>
      <c r="Y27" s="3">
        <v>2</v>
      </c>
      <c r="Z27" s="3">
        <v>2</v>
      </c>
      <c r="AA27" s="3">
        <v>1</v>
      </c>
      <c r="AB27" s="3">
        <v>5</v>
      </c>
      <c r="AC27" s="3">
        <v>20</v>
      </c>
      <c r="AD27" s="3">
        <v>50</v>
      </c>
      <c r="AE27" s="3">
        <v>69</v>
      </c>
      <c r="AF27" s="3">
        <v>140</v>
      </c>
      <c r="AG27" s="3">
        <v>141</v>
      </c>
      <c r="AH27" s="3">
        <v>278</v>
      </c>
      <c r="AJ27" s="3">
        <v>367</v>
      </c>
      <c r="AK27" s="3">
        <v>533</v>
      </c>
      <c r="AL27">
        <f>Tabelle8[[#This Row],[unter 1 Jahr Männlich]]+Tabelle8[[#This Row],[1 jahre Weiblich]]</f>
        <v>1</v>
      </c>
      <c r="AM27">
        <f>Tabelle8[[#This Row],[1-15 jahre Mänlich]]+Tabelle8[[#This Row],[1-15 Jahre Weiblich]]</f>
        <v>5</v>
      </c>
      <c r="AN27">
        <f>Tabelle8[[#This Row],[15-20 jahre Männlich]]+Tabelle8[[#This Row],[15-20 Jahre Weiblich]]</f>
        <v>1</v>
      </c>
      <c r="AO27">
        <f>Tabelle8[[#This Row],[20-25 jahre Männlich]]+Tabelle8[[#This Row],[20-25 jahre weiblich]]</f>
        <v>1</v>
      </c>
      <c r="AP27">
        <f>Tabelle8[[#This Row],[25-30 jahre Männlich]]+Tabelle8[[#This Row],[25-30 Jahre Weiblich]]</f>
        <v>3</v>
      </c>
      <c r="AQ27">
        <f>Tabelle8[[#This Row],[30-35 jahre Männlich]]+Tabelle8[[#This Row],[30-35 Jahre Weiblich]]</f>
        <v>6</v>
      </c>
      <c r="AR27">
        <f>Tabelle8[[#This Row],[35-40 jahre  Männlich]]+Tabelle8[[#This Row],[35-40 Jahre Weiblich]]</f>
        <v>7</v>
      </c>
      <c r="AS27">
        <f>Tabelle8[[#This Row],[40-45 jahre Männlich]]+Tabelle8[[#This Row],[40-45 Jahre Weiblich]]</f>
        <v>27</v>
      </c>
      <c r="AT27">
        <f>Tabelle8[[#This Row],[45-50 jahre Männlich]]+Tabelle8[[#This Row],[45-50 Jahre Weiblich]]</f>
        <v>91</v>
      </c>
      <c r="AU27">
        <f>Tabelle8[[#This Row],[50-55 jahre Männlich]]+Tabelle8[[#This Row],[50-55 Jahre Weiblich]]</f>
        <v>181</v>
      </c>
      <c r="AV27">
        <f>Tabelle8[[#This Row],[55-60 jahre Männlich]]+Tabelle8[[#This Row],[55-60 Jahre Weiblich]]</f>
        <v>302</v>
      </c>
      <c r="AW27">
        <f>Tabelle8[[#This Row],[60-65 jahre Männlich]]+Tabelle8[[#This Row],[60-65 Jahre Weiblich]]</f>
        <v>454</v>
      </c>
      <c r="AX27">
        <f>Tabelle8[[#This Row],[65-70 Jahre  Männlich]]+Tabelle8[[#This Row],[65-70 Jahre Weiblich]]</f>
        <v>462</v>
      </c>
      <c r="AY27">
        <f>Tabelle8[[#This Row],[70-75 jahre Männlch]]+Tabelle8[[#This Row],[70-75Jahre Weiblich]]</f>
        <v>827</v>
      </c>
      <c r="AZ27">
        <f>Tabelle8[[#This Row],[75-80 jahre Männlich]]+Tabelle8[[#This Row],[75-80 Jahre Weiblich]]</f>
        <v>666</v>
      </c>
      <c r="BA27">
        <f>Tabelle8[[#This Row],[80-85 jahre Männlich]]+Tabelle8[[#This Row],[80-85 Jahre Weiblich]]</f>
        <v>865</v>
      </c>
      <c r="BB27">
        <f>Tabelle8[[#This Row],[85 und mehr]]+Tabelle8[[#This Row],[85 und mehr Weiblich]]</f>
        <v>953</v>
      </c>
    </row>
    <row r="28" spans="1:54" x14ac:dyDescent="0.2">
      <c r="A28" s="1" t="s">
        <v>54</v>
      </c>
      <c r="B28" s="2" t="s">
        <v>81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14</v>
      </c>
      <c r="K28" s="3">
        <v>33</v>
      </c>
      <c r="L28" s="3">
        <v>75</v>
      </c>
      <c r="M28" s="3">
        <v>145</v>
      </c>
      <c r="N28" s="3">
        <v>205</v>
      </c>
      <c r="O28" s="3">
        <v>285</v>
      </c>
      <c r="P28" s="3">
        <v>542</v>
      </c>
      <c r="Q28" s="3">
        <v>731</v>
      </c>
      <c r="R28" s="3">
        <v>780</v>
      </c>
      <c r="S28" s="3">
        <v>1086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1</v>
      </c>
      <c r="AA28" s="3">
        <v>4</v>
      </c>
      <c r="AB28" s="3">
        <v>9</v>
      </c>
      <c r="AC28" s="3">
        <v>15</v>
      </c>
      <c r="AD28" s="3">
        <v>42</v>
      </c>
      <c r="AE28" s="3">
        <v>57</v>
      </c>
      <c r="AF28" s="3">
        <v>68</v>
      </c>
      <c r="AG28" s="3">
        <v>96</v>
      </c>
      <c r="AH28" s="3">
        <v>173</v>
      </c>
      <c r="AJ28" s="3">
        <v>315</v>
      </c>
      <c r="AK28" s="3">
        <v>748</v>
      </c>
      <c r="AL28">
        <f>Tabelle8[[#This Row],[unter 1 Jahr Männlich]]+Tabelle8[[#This Row],[1 jahre Weiblich]]</f>
        <v>0</v>
      </c>
      <c r="AM28">
        <f>Tabelle8[[#This Row],[1-15 jahre Mänlich]]+Tabelle8[[#This Row],[1-15 Jahre Weiblich]]</f>
        <v>0</v>
      </c>
      <c r="AN28">
        <f>Tabelle8[[#This Row],[15-20 jahre Männlich]]+Tabelle8[[#This Row],[15-20 Jahre Weiblich]]</f>
        <v>0</v>
      </c>
      <c r="AO28">
        <f>Tabelle8[[#This Row],[20-25 jahre Männlich]]+Tabelle8[[#This Row],[20-25 jahre weiblich]]</f>
        <v>0</v>
      </c>
      <c r="AP28">
        <f>Tabelle8[[#This Row],[25-30 jahre Männlich]]+Tabelle8[[#This Row],[25-30 Jahre Weiblich]]</f>
        <v>1</v>
      </c>
      <c r="AQ28">
        <f>Tabelle8[[#This Row],[30-35 jahre Männlich]]+Tabelle8[[#This Row],[30-35 Jahre Weiblich]]</f>
        <v>2</v>
      </c>
      <c r="AR28">
        <f>Tabelle8[[#This Row],[35-40 jahre  Männlich]]+Tabelle8[[#This Row],[35-40 Jahre Weiblich]]</f>
        <v>4</v>
      </c>
      <c r="AS28">
        <f>Tabelle8[[#This Row],[40-45 jahre Männlich]]+Tabelle8[[#This Row],[40-45 Jahre Weiblich]]</f>
        <v>23</v>
      </c>
      <c r="AT28">
        <f>Tabelle8[[#This Row],[45-50 jahre Männlich]]+Tabelle8[[#This Row],[45-50 Jahre Weiblich]]</f>
        <v>48</v>
      </c>
      <c r="AU28">
        <f>Tabelle8[[#This Row],[50-55 jahre Männlich]]+Tabelle8[[#This Row],[50-55 Jahre Weiblich]]</f>
        <v>117</v>
      </c>
      <c r="AV28">
        <f>Tabelle8[[#This Row],[55-60 jahre Männlich]]+Tabelle8[[#This Row],[55-60 Jahre Weiblich]]</f>
        <v>202</v>
      </c>
      <c r="AW28">
        <f>Tabelle8[[#This Row],[60-65 jahre Männlich]]+Tabelle8[[#This Row],[60-65 Jahre Weiblich]]</f>
        <v>273</v>
      </c>
      <c r="AX28">
        <f>Tabelle8[[#This Row],[65-70 Jahre  Männlich]]+Tabelle8[[#This Row],[65-70 Jahre Weiblich]]</f>
        <v>381</v>
      </c>
      <c r="AY28">
        <f>Tabelle8[[#This Row],[70-75 jahre Männlch]]+Tabelle8[[#This Row],[70-75Jahre Weiblich]]</f>
        <v>715</v>
      </c>
      <c r="AZ28">
        <f>Tabelle8[[#This Row],[75-80 jahre Männlich]]+Tabelle8[[#This Row],[75-80 Jahre Weiblich]]</f>
        <v>731</v>
      </c>
      <c r="BA28">
        <f>Tabelle8[[#This Row],[80-85 jahre Männlich]]+Tabelle8[[#This Row],[80-85 Jahre Weiblich]]</f>
        <v>1095</v>
      </c>
      <c r="BB28">
        <f>Tabelle8[[#This Row],[85 und mehr]]+Tabelle8[[#This Row],[85 und mehr Weiblich]]</f>
        <v>1834</v>
      </c>
    </row>
    <row r="29" spans="1:54" x14ac:dyDescent="0.2">
      <c r="A29" s="1" t="s">
        <v>54</v>
      </c>
      <c r="B29" s="2" t="s">
        <v>82</v>
      </c>
      <c r="C29" s="3">
        <v>1</v>
      </c>
      <c r="D29" s="3">
        <v>31</v>
      </c>
      <c r="E29" s="3">
        <v>20</v>
      </c>
      <c r="F29" s="3">
        <v>29</v>
      </c>
      <c r="G29" s="3">
        <v>33</v>
      </c>
      <c r="H29" s="3">
        <v>36</v>
      </c>
      <c r="I29" s="3">
        <v>31</v>
      </c>
      <c r="J29" s="3">
        <v>70</v>
      </c>
      <c r="K29" s="3">
        <v>157</v>
      </c>
      <c r="L29" s="3">
        <v>309</v>
      </c>
      <c r="M29" s="3">
        <v>454</v>
      </c>
      <c r="N29" s="3">
        <v>688</v>
      </c>
      <c r="O29" s="3">
        <v>889</v>
      </c>
      <c r="P29" s="3">
        <v>1752</v>
      </c>
      <c r="Q29" s="3">
        <v>2202</v>
      </c>
      <c r="R29" s="3">
        <v>1747</v>
      </c>
      <c r="S29" s="3">
        <v>1560</v>
      </c>
      <c r="T29" s="3">
        <v>0</v>
      </c>
      <c r="U29" s="3">
        <v>1</v>
      </c>
      <c r="V29" s="3">
        <v>25</v>
      </c>
      <c r="W29" s="3">
        <v>12</v>
      </c>
      <c r="X29" s="3">
        <v>19</v>
      </c>
      <c r="Y29" s="3">
        <v>18</v>
      </c>
      <c r="Z29" s="3">
        <v>26</v>
      </c>
      <c r="AA29" s="3">
        <v>26</v>
      </c>
      <c r="AB29" s="3">
        <v>65</v>
      </c>
      <c r="AC29" s="3">
        <v>106</v>
      </c>
      <c r="AD29" s="3">
        <v>179</v>
      </c>
      <c r="AE29" s="3">
        <v>290</v>
      </c>
      <c r="AF29" s="3">
        <v>418</v>
      </c>
      <c r="AG29" s="3">
        <v>562</v>
      </c>
      <c r="AH29" s="3">
        <v>1277</v>
      </c>
      <c r="AJ29" s="3">
        <v>1636</v>
      </c>
      <c r="AK29" s="3">
        <v>2157</v>
      </c>
      <c r="AL29">
        <f>Tabelle8[[#This Row],[unter 1 Jahr Männlich]]+Tabelle8[[#This Row],[1 jahre Weiblich]]</f>
        <v>2</v>
      </c>
      <c r="AM29">
        <f>Tabelle8[[#This Row],[1-15 jahre Mänlich]]+Tabelle8[[#This Row],[1-15 Jahre Weiblich]]</f>
        <v>56</v>
      </c>
      <c r="AN29">
        <f>Tabelle8[[#This Row],[15-20 jahre Männlich]]+Tabelle8[[#This Row],[15-20 Jahre Weiblich]]</f>
        <v>32</v>
      </c>
      <c r="AO29">
        <f>Tabelle8[[#This Row],[20-25 jahre Männlich]]+Tabelle8[[#This Row],[20-25 jahre weiblich]]</f>
        <v>48</v>
      </c>
      <c r="AP29">
        <f>Tabelle8[[#This Row],[25-30 jahre Männlich]]+Tabelle8[[#This Row],[25-30 Jahre Weiblich]]</f>
        <v>51</v>
      </c>
      <c r="AQ29">
        <f>Tabelle8[[#This Row],[30-35 jahre Männlich]]+Tabelle8[[#This Row],[30-35 Jahre Weiblich]]</f>
        <v>62</v>
      </c>
      <c r="AR29">
        <f>Tabelle8[[#This Row],[35-40 jahre  Männlich]]+Tabelle8[[#This Row],[35-40 Jahre Weiblich]]</f>
        <v>57</v>
      </c>
      <c r="AS29">
        <f>Tabelle8[[#This Row],[40-45 jahre Männlich]]+Tabelle8[[#This Row],[40-45 Jahre Weiblich]]</f>
        <v>135</v>
      </c>
      <c r="AT29">
        <f>Tabelle8[[#This Row],[45-50 jahre Männlich]]+Tabelle8[[#This Row],[45-50 Jahre Weiblich]]</f>
        <v>263</v>
      </c>
      <c r="AU29">
        <f>Tabelle8[[#This Row],[50-55 jahre Männlich]]+Tabelle8[[#This Row],[50-55 Jahre Weiblich]]</f>
        <v>488</v>
      </c>
      <c r="AV29">
        <f>Tabelle8[[#This Row],[55-60 jahre Männlich]]+Tabelle8[[#This Row],[55-60 Jahre Weiblich]]</f>
        <v>744</v>
      </c>
      <c r="AW29">
        <f>Tabelle8[[#This Row],[60-65 jahre Männlich]]+Tabelle8[[#This Row],[60-65 Jahre Weiblich]]</f>
        <v>1106</v>
      </c>
      <c r="AX29">
        <f>Tabelle8[[#This Row],[65-70 Jahre  Männlich]]+Tabelle8[[#This Row],[65-70 Jahre Weiblich]]</f>
        <v>1451</v>
      </c>
      <c r="AY29">
        <f>Tabelle8[[#This Row],[70-75 jahre Männlch]]+Tabelle8[[#This Row],[70-75Jahre Weiblich]]</f>
        <v>3029</v>
      </c>
      <c r="AZ29">
        <f>Tabelle8[[#This Row],[75-80 jahre Männlich]]+Tabelle8[[#This Row],[75-80 Jahre Weiblich]]</f>
        <v>2202</v>
      </c>
      <c r="BA29">
        <f>Tabelle8[[#This Row],[80-85 jahre Männlich]]+Tabelle8[[#This Row],[80-85 Jahre Weiblich]]</f>
        <v>3383</v>
      </c>
      <c r="BB29">
        <f>Tabelle8[[#This Row],[85 und mehr]]+Tabelle8[[#This Row],[85 und mehr Weiblich]]</f>
        <v>3717</v>
      </c>
    </row>
    <row r="30" spans="1:54" x14ac:dyDescent="0.2">
      <c r="A30" s="1" t="s">
        <v>54</v>
      </c>
      <c r="B30" s="2" t="s">
        <v>83</v>
      </c>
      <c r="C30" s="3">
        <v>1</v>
      </c>
      <c r="D30" s="3">
        <v>23</v>
      </c>
      <c r="E30" s="3">
        <v>11</v>
      </c>
      <c r="F30" s="3">
        <v>20</v>
      </c>
      <c r="G30" s="3">
        <v>16</v>
      </c>
      <c r="H30" s="3">
        <v>22</v>
      </c>
      <c r="I30" s="3">
        <v>13</v>
      </c>
      <c r="J30" s="3">
        <v>28</v>
      </c>
      <c r="K30" s="3">
        <v>63</v>
      </c>
      <c r="L30" s="3">
        <v>106</v>
      </c>
      <c r="M30" s="3">
        <v>168</v>
      </c>
      <c r="N30" s="3">
        <v>261</v>
      </c>
      <c r="O30" s="3">
        <v>362</v>
      </c>
      <c r="P30" s="3">
        <v>721</v>
      </c>
      <c r="Q30" s="3">
        <v>931</v>
      </c>
      <c r="R30" s="3">
        <v>747</v>
      </c>
      <c r="S30" s="3">
        <v>675</v>
      </c>
      <c r="T30" s="3">
        <v>0</v>
      </c>
      <c r="U30" s="3">
        <v>1</v>
      </c>
      <c r="V30" s="3">
        <v>23</v>
      </c>
      <c r="W30" s="3">
        <v>8</v>
      </c>
      <c r="X30" s="3">
        <v>16</v>
      </c>
      <c r="Y30" s="3">
        <v>13</v>
      </c>
      <c r="Z30" s="3">
        <v>16</v>
      </c>
      <c r="AA30" s="3">
        <v>14</v>
      </c>
      <c r="AB30" s="3">
        <v>37</v>
      </c>
      <c r="AC30" s="3">
        <v>54</v>
      </c>
      <c r="AD30" s="3">
        <v>83</v>
      </c>
      <c r="AE30" s="3">
        <v>125</v>
      </c>
      <c r="AF30" s="3">
        <v>172</v>
      </c>
      <c r="AG30" s="3">
        <v>214</v>
      </c>
      <c r="AH30" s="3">
        <v>511</v>
      </c>
      <c r="AJ30" s="3">
        <v>645</v>
      </c>
      <c r="AK30" s="3">
        <v>953</v>
      </c>
      <c r="AL30">
        <f>Tabelle8[[#This Row],[unter 1 Jahr Männlich]]+Tabelle8[[#This Row],[1 jahre Weiblich]]</f>
        <v>2</v>
      </c>
      <c r="AM30">
        <f>Tabelle8[[#This Row],[1-15 jahre Mänlich]]+Tabelle8[[#This Row],[1-15 Jahre Weiblich]]</f>
        <v>46</v>
      </c>
      <c r="AN30">
        <f>Tabelle8[[#This Row],[15-20 jahre Männlich]]+Tabelle8[[#This Row],[15-20 Jahre Weiblich]]</f>
        <v>19</v>
      </c>
      <c r="AO30">
        <f>Tabelle8[[#This Row],[20-25 jahre Männlich]]+Tabelle8[[#This Row],[20-25 jahre weiblich]]</f>
        <v>36</v>
      </c>
      <c r="AP30">
        <f>Tabelle8[[#This Row],[25-30 jahre Männlich]]+Tabelle8[[#This Row],[25-30 Jahre Weiblich]]</f>
        <v>29</v>
      </c>
      <c r="AQ30">
        <f>Tabelle8[[#This Row],[30-35 jahre Männlich]]+Tabelle8[[#This Row],[30-35 Jahre Weiblich]]</f>
        <v>38</v>
      </c>
      <c r="AR30">
        <f>Tabelle8[[#This Row],[35-40 jahre  Männlich]]+Tabelle8[[#This Row],[35-40 Jahre Weiblich]]</f>
        <v>27</v>
      </c>
      <c r="AS30">
        <f>Tabelle8[[#This Row],[40-45 jahre Männlich]]+Tabelle8[[#This Row],[40-45 Jahre Weiblich]]</f>
        <v>65</v>
      </c>
      <c r="AT30">
        <f>Tabelle8[[#This Row],[45-50 jahre Männlich]]+Tabelle8[[#This Row],[45-50 Jahre Weiblich]]</f>
        <v>117</v>
      </c>
      <c r="AU30">
        <f>Tabelle8[[#This Row],[50-55 jahre Männlich]]+Tabelle8[[#This Row],[50-55 Jahre Weiblich]]</f>
        <v>189</v>
      </c>
      <c r="AV30">
        <f>Tabelle8[[#This Row],[55-60 jahre Männlich]]+Tabelle8[[#This Row],[55-60 Jahre Weiblich]]</f>
        <v>293</v>
      </c>
      <c r="AW30">
        <f>Tabelle8[[#This Row],[60-65 jahre Männlich]]+Tabelle8[[#This Row],[60-65 Jahre Weiblich]]</f>
        <v>433</v>
      </c>
      <c r="AX30">
        <f>Tabelle8[[#This Row],[65-70 Jahre  Männlich]]+Tabelle8[[#This Row],[65-70 Jahre Weiblich]]</f>
        <v>576</v>
      </c>
      <c r="AY30">
        <f>Tabelle8[[#This Row],[70-75 jahre Männlch]]+Tabelle8[[#This Row],[70-75Jahre Weiblich]]</f>
        <v>1232</v>
      </c>
      <c r="AZ30">
        <f>Tabelle8[[#This Row],[75-80 jahre Männlich]]+Tabelle8[[#This Row],[75-80 Jahre Weiblich]]</f>
        <v>931</v>
      </c>
      <c r="BA30">
        <f>Tabelle8[[#This Row],[80-85 jahre Männlich]]+Tabelle8[[#This Row],[80-85 Jahre Weiblich]]</f>
        <v>1392</v>
      </c>
      <c r="BB30">
        <f>Tabelle8[[#This Row],[85 und mehr]]+Tabelle8[[#This Row],[85 und mehr Weiblich]]</f>
        <v>1628</v>
      </c>
    </row>
    <row r="31" spans="1:54" x14ac:dyDescent="0.2">
      <c r="A31" s="1" t="s">
        <v>54</v>
      </c>
      <c r="B31" s="2" t="s">
        <v>84</v>
      </c>
      <c r="C31" s="3">
        <v>0</v>
      </c>
      <c r="D31" s="3">
        <v>0</v>
      </c>
      <c r="E31" s="3">
        <v>0</v>
      </c>
      <c r="F31" s="3">
        <v>0</v>
      </c>
      <c r="G31" s="3">
        <v>3</v>
      </c>
      <c r="H31" s="3">
        <v>1</v>
      </c>
      <c r="I31" s="3">
        <v>2</v>
      </c>
      <c r="J31" s="3">
        <v>7</v>
      </c>
      <c r="K31" s="3">
        <v>7</v>
      </c>
      <c r="L31" s="3">
        <v>9</v>
      </c>
      <c r="M31" s="3">
        <v>10</v>
      </c>
      <c r="N31" s="3">
        <v>13</v>
      </c>
      <c r="O31" s="3">
        <v>20</v>
      </c>
      <c r="P31" s="3">
        <v>37</v>
      </c>
      <c r="Q31" s="3">
        <v>56</v>
      </c>
      <c r="R31" s="3">
        <v>47</v>
      </c>
      <c r="S31" s="3">
        <v>55</v>
      </c>
      <c r="T31" s="3">
        <v>0</v>
      </c>
      <c r="U31" s="3">
        <v>3</v>
      </c>
      <c r="V31" s="3">
        <v>0</v>
      </c>
      <c r="W31" s="3">
        <v>0</v>
      </c>
      <c r="X31" s="3">
        <v>0</v>
      </c>
      <c r="Y31" s="3">
        <v>0</v>
      </c>
      <c r="Z31" s="3">
        <v>2</v>
      </c>
      <c r="AA31" s="3">
        <v>1</v>
      </c>
      <c r="AB31" s="3">
        <v>3</v>
      </c>
      <c r="AC31" s="3">
        <v>5</v>
      </c>
      <c r="AD31" s="3">
        <v>8</v>
      </c>
      <c r="AE31" s="3">
        <v>6</v>
      </c>
      <c r="AF31" s="3">
        <v>18</v>
      </c>
      <c r="AG31" s="3">
        <v>25</v>
      </c>
      <c r="AH31" s="3">
        <v>39</v>
      </c>
      <c r="AJ31" s="3">
        <v>67</v>
      </c>
      <c r="AK31" s="3">
        <v>125</v>
      </c>
      <c r="AL31">
        <f>Tabelle8[[#This Row],[unter 1 Jahr Männlich]]+Tabelle8[[#This Row],[1 jahre Weiblich]]</f>
        <v>3</v>
      </c>
      <c r="AM31">
        <f>Tabelle8[[#This Row],[1-15 jahre Mänlich]]+Tabelle8[[#This Row],[1-15 Jahre Weiblich]]</f>
        <v>0</v>
      </c>
      <c r="AN31">
        <f>Tabelle8[[#This Row],[15-20 jahre Männlich]]+Tabelle8[[#This Row],[15-20 Jahre Weiblich]]</f>
        <v>0</v>
      </c>
      <c r="AO31">
        <f>Tabelle8[[#This Row],[20-25 jahre Männlich]]+Tabelle8[[#This Row],[20-25 jahre weiblich]]</f>
        <v>0</v>
      </c>
      <c r="AP31">
        <f>Tabelle8[[#This Row],[25-30 jahre Männlich]]+Tabelle8[[#This Row],[25-30 Jahre Weiblich]]</f>
        <v>3</v>
      </c>
      <c r="AQ31">
        <f>Tabelle8[[#This Row],[30-35 jahre Männlich]]+Tabelle8[[#This Row],[30-35 Jahre Weiblich]]</f>
        <v>3</v>
      </c>
      <c r="AR31">
        <f>Tabelle8[[#This Row],[35-40 jahre  Männlich]]+Tabelle8[[#This Row],[35-40 Jahre Weiblich]]</f>
        <v>3</v>
      </c>
      <c r="AS31">
        <f>Tabelle8[[#This Row],[40-45 jahre Männlich]]+Tabelle8[[#This Row],[40-45 Jahre Weiblich]]</f>
        <v>10</v>
      </c>
      <c r="AT31">
        <f>Tabelle8[[#This Row],[45-50 jahre Männlich]]+Tabelle8[[#This Row],[45-50 Jahre Weiblich]]</f>
        <v>12</v>
      </c>
      <c r="AU31">
        <f>Tabelle8[[#This Row],[50-55 jahre Männlich]]+Tabelle8[[#This Row],[50-55 Jahre Weiblich]]</f>
        <v>17</v>
      </c>
      <c r="AV31">
        <f>Tabelle8[[#This Row],[55-60 jahre Männlich]]+Tabelle8[[#This Row],[55-60 Jahre Weiblich]]</f>
        <v>16</v>
      </c>
      <c r="AW31">
        <f>Tabelle8[[#This Row],[60-65 jahre Männlich]]+Tabelle8[[#This Row],[60-65 Jahre Weiblich]]</f>
        <v>31</v>
      </c>
      <c r="AX31">
        <f>Tabelle8[[#This Row],[65-70 Jahre  Männlich]]+Tabelle8[[#This Row],[65-70 Jahre Weiblich]]</f>
        <v>45</v>
      </c>
      <c r="AY31">
        <f>Tabelle8[[#This Row],[70-75 jahre Männlch]]+Tabelle8[[#This Row],[70-75Jahre Weiblich]]</f>
        <v>76</v>
      </c>
      <c r="AZ31">
        <f>Tabelle8[[#This Row],[75-80 jahre Männlich]]+Tabelle8[[#This Row],[75-80 Jahre Weiblich]]</f>
        <v>56</v>
      </c>
      <c r="BA31">
        <f>Tabelle8[[#This Row],[80-85 jahre Männlich]]+Tabelle8[[#This Row],[80-85 Jahre Weiblich]]</f>
        <v>114</v>
      </c>
      <c r="BB31">
        <f>Tabelle8[[#This Row],[85 und mehr]]+Tabelle8[[#This Row],[85 und mehr Weiblich]]</f>
        <v>180</v>
      </c>
    </row>
    <row r="32" spans="1:54" x14ac:dyDescent="0.2">
      <c r="A32" s="1" t="s">
        <v>54</v>
      </c>
      <c r="B32" s="2" t="s">
        <v>85</v>
      </c>
      <c r="C32" s="3">
        <v>5</v>
      </c>
      <c r="D32" s="3">
        <v>12</v>
      </c>
      <c r="E32" s="3">
        <v>3</v>
      </c>
      <c r="F32" s="3">
        <v>2</v>
      </c>
      <c r="G32" s="3">
        <v>2</v>
      </c>
      <c r="H32" s="3">
        <v>5</v>
      </c>
      <c r="I32" s="3">
        <v>4</v>
      </c>
      <c r="J32" s="3">
        <v>11</v>
      </c>
      <c r="K32" s="3">
        <v>18</v>
      </c>
      <c r="L32" s="3">
        <v>30</v>
      </c>
      <c r="M32" s="3">
        <v>37</v>
      </c>
      <c r="N32" s="3">
        <v>56</v>
      </c>
      <c r="O32" s="3">
        <v>74</v>
      </c>
      <c r="P32" s="3">
        <v>154</v>
      </c>
      <c r="Q32" s="3">
        <v>211</v>
      </c>
      <c r="R32" s="3">
        <v>214</v>
      </c>
      <c r="S32" s="3">
        <v>360</v>
      </c>
      <c r="T32" s="3">
        <v>0</v>
      </c>
      <c r="U32" s="3">
        <v>6</v>
      </c>
      <c r="V32" s="3">
        <v>4</v>
      </c>
      <c r="W32" s="3">
        <v>3</v>
      </c>
      <c r="X32" s="3">
        <v>7</v>
      </c>
      <c r="Y32" s="3">
        <v>4</v>
      </c>
      <c r="Z32" s="3">
        <v>5</v>
      </c>
      <c r="AA32" s="3">
        <v>4</v>
      </c>
      <c r="AB32" s="3">
        <v>10</v>
      </c>
      <c r="AC32" s="3">
        <v>16</v>
      </c>
      <c r="AD32" s="3">
        <v>18</v>
      </c>
      <c r="AE32" s="3">
        <v>31</v>
      </c>
      <c r="AF32" s="3">
        <v>46</v>
      </c>
      <c r="AG32" s="3">
        <v>60</v>
      </c>
      <c r="AH32" s="3">
        <v>126</v>
      </c>
      <c r="AJ32" s="3">
        <v>318</v>
      </c>
      <c r="AK32" s="3">
        <v>827</v>
      </c>
      <c r="AL32">
        <f>Tabelle8[[#This Row],[unter 1 Jahr Männlich]]+Tabelle8[[#This Row],[1 jahre Weiblich]]</f>
        <v>11</v>
      </c>
      <c r="AM32">
        <f>Tabelle8[[#This Row],[1-15 jahre Mänlich]]+Tabelle8[[#This Row],[1-15 Jahre Weiblich]]</f>
        <v>16</v>
      </c>
      <c r="AN32">
        <f>Tabelle8[[#This Row],[15-20 jahre Männlich]]+Tabelle8[[#This Row],[15-20 Jahre Weiblich]]</f>
        <v>6</v>
      </c>
      <c r="AO32">
        <f>Tabelle8[[#This Row],[20-25 jahre Männlich]]+Tabelle8[[#This Row],[20-25 jahre weiblich]]</f>
        <v>9</v>
      </c>
      <c r="AP32">
        <f>Tabelle8[[#This Row],[25-30 jahre Männlich]]+Tabelle8[[#This Row],[25-30 Jahre Weiblich]]</f>
        <v>6</v>
      </c>
      <c r="AQ32">
        <f>Tabelle8[[#This Row],[30-35 jahre Männlich]]+Tabelle8[[#This Row],[30-35 Jahre Weiblich]]</f>
        <v>10</v>
      </c>
      <c r="AR32">
        <f>Tabelle8[[#This Row],[35-40 jahre  Männlich]]+Tabelle8[[#This Row],[35-40 Jahre Weiblich]]</f>
        <v>8</v>
      </c>
      <c r="AS32">
        <f>Tabelle8[[#This Row],[40-45 jahre Männlich]]+Tabelle8[[#This Row],[40-45 Jahre Weiblich]]</f>
        <v>21</v>
      </c>
      <c r="AT32">
        <f>Tabelle8[[#This Row],[45-50 jahre Männlich]]+Tabelle8[[#This Row],[45-50 Jahre Weiblich]]</f>
        <v>34</v>
      </c>
      <c r="AU32">
        <f>Tabelle8[[#This Row],[50-55 jahre Männlich]]+Tabelle8[[#This Row],[50-55 Jahre Weiblich]]</f>
        <v>48</v>
      </c>
      <c r="AV32">
        <f>Tabelle8[[#This Row],[55-60 jahre Männlich]]+Tabelle8[[#This Row],[55-60 Jahre Weiblich]]</f>
        <v>68</v>
      </c>
      <c r="AW32">
        <f>Tabelle8[[#This Row],[60-65 jahre Männlich]]+Tabelle8[[#This Row],[60-65 Jahre Weiblich]]</f>
        <v>102</v>
      </c>
      <c r="AX32">
        <f>Tabelle8[[#This Row],[65-70 Jahre  Männlich]]+Tabelle8[[#This Row],[65-70 Jahre Weiblich]]</f>
        <v>134</v>
      </c>
      <c r="AY32">
        <f>Tabelle8[[#This Row],[70-75 jahre Männlch]]+Tabelle8[[#This Row],[70-75Jahre Weiblich]]</f>
        <v>280</v>
      </c>
      <c r="AZ32">
        <f>Tabelle8[[#This Row],[75-80 jahre Männlich]]+Tabelle8[[#This Row],[75-80 Jahre Weiblich]]</f>
        <v>211</v>
      </c>
      <c r="BA32">
        <f>Tabelle8[[#This Row],[80-85 jahre Männlich]]+Tabelle8[[#This Row],[80-85 Jahre Weiblich]]</f>
        <v>532</v>
      </c>
      <c r="BB32">
        <f>Tabelle8[[#This Row],[85 und mehr]]+Tabelle8[[#This Row],[85 und mehr Weiblich]]</f>
        <v>1187</v>
      </c>
    </row>
    <row r="33" spans="1:54" x14ac:dyDescent="0.2">
      <c r="A33" s="1" t="s">
        <v>54</v>
      </c>
      <c r="B33" s="2" t="s">
        <v>86</v>
      </c>
      <c r="C33" s="3">
        <v>11</v>
      </c>
      <c r="D33" s="3">
        <v>29</v>
      </c>
      <c r="E33" s="3">
        <v>10</v>
      </c>
      <c r="F33" s="3">
        <v>17</v>
      </c>
      <c r="G33" s="3">
        <v>29</v>
      </c>
      <c r="H33" s="3">
        <v>41</v>
      </c>
      <c r="I33" s="3">
        <v>57</v>
      </c>
      <c r="J33" s="3">
        <v>125</v>
      </c>
      <c r="K33" s="3">
        <v>280</v>
      </c>
      <c r="L33" s="3">
        <v>448</v>
      </c>
      <c r="M33" s="3">
        <v>632</v>
      </c>
      <c r="N33" s="3">
        <v>850</v>
      </c>
      <c r="O33" s="3">
        <v>960</v>
      </c>
      <c r="P33" s="3">
        <v>1573</v>
      </c>
      <c r="Q33" s="3">
        <v>2312</v>
      </c>
      <c r="R33" s="3">
        <v>2247</v>
      </c>
      <c r="S33" s="3">
        <v>3025</v>
      </c>
      <c r="T33" s="3">
        <v>0</v>
      </c>
      <c r="U33" s="3">
        <v>11</v>
      </c>
      <c r="V33" s="3">
        <v>14</v>
      </c>
      <c r="W33" s="3">
        <v>6</v>
      </c>
      <c r="X33" s="3">
        <v>27</v>
      </c>
      <c r="Y33" s="3">
        <v>21</v>
      </c>
      <c r="Z33" s="3">
        <v>29</v>
      </c>
      <c r="AA33" s="3">
        <v>29</v>
      </c>
      <c r="AB33" s="3">
        <v>64</v>
      </c>
      <c r="AC33" s="3">
        <v>123</v>
      </c>
      <c r="AD33" s="3">
        <v>171</v>
      </c>
      <c r="AE33" s="3">
        <v>310</v>
      </c>
      <c r="AF33" s="3">
        <v>438</v>
      </c>
      <c r="AG33" s="3">
        <v>547</v>
      </c>
      <c r="AH33" s="3">
        <v>1061</v>
      </c>
      <c r="AJ33" s="3">
        <v>3004</v>
      </c>
      <c r="AK33" s="3">
        <v>8511</v>
      </c>
      <c r="AL33">
        <f>Tabelle8[[#This Row],[unter 1 Jahr Männlich]]+Tabelle8[[#This Row],[1 jahre Weiblich]]</f>
        <v>22</v>
      </c>
      <c r="AM33">
        <f>Tabelle8[[#This Row],[1-15 jahre Mänlich]]+Tabelle8[[#This Row],[1-15 Jahre Weiblich]]</f>
        <v>43</v>
      </c>
      <c r="AN33">
        <f>Tabelle8[[#This Row],[15-20 jahre Männlich]]+Tabelle8[[#This Row],[15-20 Jahre Weiblich]]</f>
        <v>16</v>
      </c>
      <c r="AO33">
        <f>Tabelle8[[#This Row],[20-25 jahre Männlich]]+Tabelle8[[#This Row],[20-25 jahre weiblich]]</f>
        <v>44</v>
      </c>
      <c r="AP33">
        <f>Tabelle8[[#This Row],[25-30 jahre Männlich]]+Tabelle8[[#This Row],[25-30 Jahre Weiblich]]</f>
        <v>50</v>
      </c>
      <c r="AQ33">
        <f>Tabelle8[[#This Row],[30-35 jahre Männlich]]+Tabelle8[[#This Row],[30-35 Jahre Weiblich]]</f>
        <v>70</v>
      </c>
      <c r="AR33">
        <f>Tabelle8[[#This Row],[35-40 jahre  Männlich]]+Tabelle8[[#This Row],[35-40 Jahre Weiblich]]</f>
        <v>86</v>
      </c>
      <c r="AS33">
        <f>Tabelle8[[#This Row],[40-45 jahre Männlich]]+Tabelle8[[#This Row],[40-45 Jahre Weiblich]]</f>
        <v>189</v>
      </c>
      <c r="AT33">
        <f>Tabelle8[[#This Row],[45-50 jahre Männlich]]+Tabelle8[[#This Row],[45-50 Jahre Weiblich]]</f>
        <v>403</v>
      </c>
      <c r="AU33">
        <f>Tabelle8[[#This Row],[50-55 jahre Männlich]]+Tabelle8[[#This Row],[50-55 Jahre Weiblich]]</f>
        <v>619</v>
      </c>
      <c r="AV33">
        <f>Tabelle8[[#This Row],[55-60 jahre Männlich]]+Tabelle8[[#This Row],[55-60 Jahre Weiblich]]</f>
        <v>942</v>
      </c>
      <c r="AW33">
        <f>Tabelle8[[#This Row],[60-65 jahre Männlich]]+Tabelle8[[#This Row],[60-65 Jahre Weiblich]]</f>
        <v>1288</v>
      </c>
      <c r="AX33">
        <f>Tabelle8[[#This Row],[65-70 Jahre  Männlich]]+Tabelle8[[#This Row],[65-70 Jahre Weiblich]]</f>
        <v>1507</v>
      </c>
      <c r="AY33">
        <f>Tabelle8[[#This Row],[70-75 jahre Männlch]]+Tabelle8[[#This Row],[70-75Jahre Weiblich]]</f>
        <v>2634</v>
      </c>
      <c r="AZ33">
        <f>Tabelle8[[#This Row],[75-80 jahre Männlich]]+Tabelle8[[#This Row],[75-80 Jahre Weiblich]]</f>
        <v>2312</v>
      </c>
      <c r="BA33">
        <f>Tabelle8[[#This Row],[80-85 jahre Männlich]]+Tabelle8[[#This Row],[80-85 Jahre Weiblich]]</f>
        <v>5251</v>
      </c>
      <c r="BB33">
        <f>Tabelle8[[#This Row],[85 und mehr]]+Tabelle8[[#This Row],[85 und mehr Weiblich]]</f>
        <v>11536</v>
      </c>
    </row>
    <row r="34" spans="1:54" x14ac:dyDescent="0.2">
      <c r="A34" s="1" t="s">
        <v>54</v>
      </c>
      <c r="B34" s="2" t="s">
        <v>87</v>
      </c>
      <c r="C34" s="3">
        <v>0</v>
      </c>
      <c r="D34" s="3">
        <v>2</v>
      </c>
      <c r="E34" s="3">
        <v>5</v>
      </c>
      <c r="F34" s="3">
        <v>4</v>
      </c>
      <c r="G34" s="3">
        <v>15</v>
      </c>
      <c r="H34" s="3">
        <v>19</v>
      </c>
      <c r="I34" s="3">
        <v>24</v>
      </c>
      <c r="J34" s="3">
        <v>72</v>
      </c>
      <c r="K34" s="3">
        <v>166</v>
      </c>
      <c r="L34" s="3">
        <v>257</v>
      </c>
      <c r="M34" s="3">
        <v>432</v>
      </c>
      <c r="N34" s="3">
        <v>613</v>
      </c>
      <c r="O34" s="3">
        <v>721</v>
      </c>
      <c r="P34" s="3">
        <v>1282</v>
      </c>
      <c r="Q34" s="3">
        <v>1957</v>
      </c>
      <c r="R34" s="3">
        <v>1920</v>
      </c>
      <c r="S34" s="3">
        <v>2452</v>
      </c>
      <c r="T34" s="3">
        <v>0</v>
      </c>
      <c r="U34" s="3">
        <v>0</v>
      </c>
      <c r="V34" s="3">
        <v>0</v>
      </c>
      <c r="W34" s="3">
        <v>1</v>
      </c>
      <c r="X34" s="3">
        <v>7</v>
      </c>
      <c r="Y34" s="3">
        <v>5</v>
      </c>
      <c r="Z34" s="3">
        <v>3</v>
      </c>
      <c r="AA34" s="3">
        <v>9</v>
      </c>
      <c r="AB34" s="3">
        <v>28</v>
      </c>
      <c r="AC34" s="3">
        <v>52</v>
      </c>
      <c r="AD34" s="3">
        <v>90</v>
      </c>
      <c r="AE34" s="3">
        <v>166</v>
      </c>
      <c r="AF34" s="3">
        <v>274</v>
      </c>
      <c r="AG34" s="3">
        <v>372</v>
      </c>
      <c r="AH34" s="3">
        <v>779</v>
      </c>
      <c r="AJ34" s="3">
        <v>2471</v>
      </c>
      <c r="AK34" s="3">
        <v>6656</v>
      </c>
      <c r="AL34">
        <f>Tabelle8[[#This Row],[unter 1 Jahr Männlich]]+Tabelle8[[#This Row],[1 jahre Weiblich]]</f>
        <v>0</v>
      </c>
      <c r="AM34">
        <f>Tabelle8[[#This Row],[1-15 jahre Mänlich]]+Tabelle8[[#This Row],[1-15 Jahre Weiblich]]</f>
        <v>2</v>
      </c>
      <c r="AN34">
        <f>Tabelle8[[#This Row],[15-20 jahre Männlich]]+Tabelle8[[#This Row],[15-20 Jahre Weiblich]]</f>
        <v>6</v>
      </c>
      <c r="AO34">
        <f>Tabelle8[[#This Row],[20-25 jahre Männlich]]+Tabelle8[[#This Row],[20-25 jahre weiblich]]</f>
        <v>11</v>
      </c>
      <c r="AP34">
        <f>Tabelle8[[#This Row],[25-30 jahre Männlich]]+Tabelle8[[#This Row],[25-30 Jahre Weiblich]]</f>
        <v>20</v>
      </c>
      <c r="AQ34">
        <f>Tabelle8[[#This Row],[30-35 jahre Männlich]]+Tabelle8[[#This Row],[30-35 Jahre Weiblich]]</f>
        <v>22</v>
      </c>
      <c r="AR34">
        <f>Tabelle8[[#This Row],[35-40 jahre  Männlich]]+Tabelle8[[#This Row],[35-40 Jahre Weiblich]]</f>
        <v>33</v>
      </c>
      <c r="AS34">
        <f>Tabelle8[[#This Row],[40-45 jahre Männlich]]+Tabelle8[[#This Row],[40-45 Jahre Weiblich]]</f>
        <v>100</v>
      </c>
      <c r="AT34">
        <f>Tabelle8[[#This Row],[45-50 jahre Männlich]]+Tabelle8[[#This Row],[45-50 Jahre Weiblich]]</f>
        <v>218</v>
      </c>
      <c r="AU34">
        <f>Tabelle8[[#This Row],[50-55 jahre Männlich]]+Tabelle8[[#This Row],[50-55 Jahre Weiblich]]</f>
        <v>347</v>
      </c>
      <c r="AV34">
        <f>Tabelle8[[#This Row],[55-60 jahre Männlich]]+Tabelle8[[#This Row],[55-60 Jahre Weiblich]]</f>
        <v>598</v>
      </c>
      <c r="AW34">
        <f>Tabelle8[[#This Row],[60-65 jahre Männlich]]+Tabelle8[[#This Row],[60-65 Jahre Weiblich]]</f>
        <v>887</v>
      </c>
      <c r="AX34">
        <f>Tabelle8[[#This Row],[65-70 Jahre  Männlich]]+Tabelle8[[#This Row],[65-70 Jahre Weiblich]]</f>
        <v>1093</v>
      </c>
      <c r="AY34">
        <f>Tabelle8[[#This Row],[70-75 jahre Männlch]]+Tabelle8[[#This Row],[70-75Jahre Weiblich]]</f>
        <v>2061</v>
      </c>
      <c r="AZ34">
        <f>Tabelle8[[#This Row],[75-80 jahre Männlich]]+Tabelle8[[#This Row],[75-80 Jahre Weiblich]]</f>
        <v>1957</v>
      </c>
      <c r="BA34">
        <f>Tabelle8[[#This Row],[80-85 jahre Männlich]]+Tabelle8[[#This Row],[80-85 Jahre Weiblich]]</f>
        <v>4391</v>
      </c>
      <c r="BB34">
        <f>Tabelle8[[#This Row],[85 und mehr]]+Tabelle8[[#This Row],[85 und mehr Weiblich]]</f>
        <v>9108</v>
      </c>
    </row>
    <row r="35" spans="1:54" x14ac:dyDescent="0.2">
      <c r="A35" s="1" t="s">
        <v>54</v>
      </c>
      <c r="B35" s="2" t="s">
        <v>88</v>
      </c>
      <c r="C35" s="3">
        <v>0</v>
      </c>
      <c r="D35" s="3">
        <v>2</v>
      </c>
      <c r="E35" s="3">
        <v>6</v>
      </c>
      <c r="F35" s="3">
        <v>24</v>
      </c>
      <c r="G35" s="3">
        <v>80</v>
      </c>
      <c r="H35" s="3">
        <v>136</v>
      </c>
      <c r="I35" s="3">
        <v>203</v>
      </c>
      <c r="J35" s="3">
        <v>274</v>
      </c>
      <c r="K35" s="3">
        <v>491</v>
      </c>
      <c r="L35" s="3">
        <v>761</v>
      </c>
      <c r="M35" s="3">
        <v>780</v>
      </c>
      <c r="N35" s="3">
        <v>803</v>
      </c>
      <c r="O35" s="3">
        <v>591</v>
      </c>
      <c r="P35" s="3">
        <v>1050</v>
      </c>
      <c r="Q35" s="3">
        <v>1744</v>
      </c>
      <c r="R35" s="3">
        <v>2366</v>
      </c>
      <c r="S35" s="3">
        <v>4663</v>
      </c>
      <c r="T35" s="3">
        <v>0</v>
      </c>
      <c r="U35" s="3">
        <v>1</v>
      </c>
      <c r="V35" s="3">
        <v>2</v>
      </c>
      <c r="W35" s="3">
        <v>2</v>
      </c>
      <c r="X35" s="3">
        <v>8</v>
      </c>
      <c r="Y35" s="3">
        <v>18</v>
      </c>
      <c r="Z35" s="3">
        <v>45</v>
      </c>
      <c r="AA35" s="3">
        <v>38</v>
      </c>
      <c r="AB35" s="3">
        <v>77</v>
      </c>
      <c r="AC35" s="3">
        <v>146</v>
      </c>
      <c r="AD35" s="3">
        <v>202</v>
      </c>
      <c r="AE35" s="3">
        <v>234</v>
      </c>
      <c r="AF35" s="3">
        <v>278</v>
      </c>
      <c r="AG35" s="3">
        <v>271</v>
      </c>
      <c r="AH35" s="3">
        <v>708</v>
      </c>
      <c r="AJ35" s="3">
        <v>3339</v>
      </c>
      <c r="AK35" s="3">
        <v>14978</v>
      </c>
      <c r="AL35">
        <f>Tabelle8[[#This Row],[unter 1 Jahr Männlich]]+Tabelle8[[#This Row],[1 jahre Weiblich]]</f>
        <v>1</v>
      </c>
      <c r="AM35">
        <f>Tabelle8[[#This Row],[1-15 jahre Mänlich]]+Tabelle8[[#This Row],[1-15 Jahre Weiblich]]</f>
        <v>4</v>
      </c>
      <c r="AN35">
        <f>Tabelle8[[#This Row],[15-20 jahre Männlich]]+Tabelle8[[#This Row],[15-20 Jahre Weiblich]]</f>
        <v>8</v>
      </c>
      <c r="AO35">
        <f>Tabelle8[[#This Row],[20-25 jahre Männlich]]+Tabelle8[[#This Row],[20-25 jahre weiblich]]</f>
        <v>32</v>
      </c>
      <c r="AP35">
        <f>Tabelle8[[#This Row],[25-30 jahre Männlich]]+Tabelle8[[#This Row],[25-30 Jahre Weiblich]]</f>
        <v>98</v>
      </c>
      <c r="AQ35">
        <f>Tabelle8[[#This Row],[30-35 jahre Männlich]]+Tabelle8[[#This Row],[30-35 Jahre Weiblich]]</f>
        <v>181</v>
      </c>
      <c r="AR35">
        <f>Tabelle8[[#This Row],[35-40 jahre  Männlich]]+Tabelle8[[#This Row],[35-40 Jahre Weiblich]]</f>
        <v>241</v>
      </c>
      <c r="AS35">
        <f>Tabelle8[[#This Row],[40-45 jahre Männlich]]+Tabelle8[[#This Row],[40-45 Jahre Weiblich]]</f>
        <v>351</v>
      </c>
      <c r="AT35">
        <f>Tabelle8[[#This Row],[45-50 jahre Männlich]]+Tabelle8[[#This Row],[45-50 Jahre Weiblich]]</f>
        <v>637</v>
      </c>
      <c r="AU35">
        <f>Tabelle8[[#This Row],[50-55 jahre Männlich]]+Tabelle8[[#This Row],[50-55 Jahre Weiblich]]</f>
        <v>963</v>
      </c>
      <c r="AV35">
        <f>Tabelle8[[#This Row],[55-60 jahre Männlich]]+Tabelle8[[#This Row],[55-60 Jahre Weiblich]]</f>
        <v>1014</v>
      </c>
      <c r="AW35">
        <f>Tabelle8[[#This Row],[60-65 jahre Männlich]]+Tabelle8[[#This Row],[60-65 Jahre Weiblich]]</f>
        <v>1081</v>
      </c>
      <c r="AX35">
        <f>Tabelle8[[#This Row],[65-70 Jahre  Männlich]]+Tabelle8[[#This Row],[65-70 Jahre Weiblich]]</f>
        <v>862</v>
      </c>
      <c r="AY35">
        <f>Tabelle8[[#This Row],[70-75 jahre Männlch]]+Tabelle8[[#This Row],[70-75Jahre Weiblich]]</f>
        <v>1758</v>
      </c>
      <c r="AZ35">
        <f>Tabelle8[[#This Row],[75-80 jahre Männlich]]+Tabelle8[[#This Row],[75-80 Jahre Weiblich]]</f>
        <v>1744</v>
      </c>
      <c r="BA35">
        <f>Tabelle8[[#This Row],[80-85 jahre Männlich]]+Tabelle8[[#This Row],[80-85 Jahre Weiblich]]</f>
        <v>5705</v>
      </c>
      <c r="BB35">
        <f>Tabelle8[[#This Row],[85 und mehr]]+Tabelle8[[#This Row],[85 und mehr Weiblich]]</f>
        <v>19641</v>
      </c>
    </row>
    <row r="36" spans="1:54" x14ac:dyDescent="0.2">
      <c r="A36" s="1" t="s">
        <v>54</v>
      </c>
      <c r="B36" s="2" t="s">
        <v>89</v>
      </c>
      <c r="C36" s="3">
        <v>0</v>
      </c>
      <c r="D36" s="3">
        <v>0</v>
      </c>
      <c r="E36" s="3">
        <v>4</v>
      </c>
      <c r="F36" s="3">
        <v>2</v>
      </c>
      <c r="G36" s="3">
        <v>15</v>
      </c>
      <c r="H36" s="3">
        <v>40</v>
      </c>
      <c r="I36" s="3">
        <v>84</v>
      </c>
      <c r="J36" s="3">
        <v>163</v>
      </c>
      <c r="K36" s="3">
        <v>370</v>
      </c>
      <c r="L36" s="3">
        <v>646</v>
      </c>
      <c r="M36" s="3">
        <v>660</v>
      </c>
      <c r="N36" s="3">
        <v>660</v>
      </c>
      <c r="O36" s="3">
        <v>377</v>
      </c>
      <c r="P36" s="3">
        <v>426</v>
      </c>
      <c r="Q36" s="3">
        <v>283</v>
      </c>
      <c r="R36" s="3">
        <v>115</v>
      </c>
      <c r="S36" s="3">
        <v>77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s="3">
        <v>13</v>
      </c>
      <c r="AA36" s="3">
        <v>17</v>
      </c>
      <c r="AB36" s="3">
        <v>41</v>
      </c>
      <c r="AC36" s="3">
        <v>104</v>
      </c>
      <c r="AD36" s="3">
        <v>156</v>
      </c>
      <c r="AE36" s="3">
        <v>166</v>
      </c>
      <c r="AF36" s="3">
        <v>190</v>
      </c>
      <c r="AG36" s="3">
        <v>111</v>
      </c>
      <c r="AH36" s="3">
        <v>144</v>
      </c>
      <c r="AJ36" s="3">
        <v>68</v>
      </c>
      <c r="AK36" s="3">
        <v>72</v>
      </c>
      <c r="AL36">
        <f>Tabelle8[[#This Row],[unter 1 Jahr Männlich]]+Tabelle8[[#This Row],[1 jahre Weiblich]]</f>
        <v>0</v>
      </c>
      <c r="AM36">
        <f>Tabelle8[[#This Row],[1-15 jahre Mänlich]]+Tabelle8[[#This Row],[1-15 Jahre Weiblich]]</f>
        <v>0</v>
      </c>
      <c r="AN36">
        <f>Tabelle8[[#This Row],[15-20 jahre Männlich]]+Tabelle8[[#This Row],[15-20 Jahre Weiblich]]</f>
        <v>4</v>
      </c>
      <c r="AO36">
        <f>Tabelle8[[#This Row],[20-25 jahre Männlich]]+Tabelle8[[#This Row],[20-25 jahre weiblich]]</f>
        <v>2</v>
      </c>
      <c r="AP36">
        <f>Tabelle8[[#This Row],[25-30 jahre Männlich]]+Tabelle8[[#This Row],[25-30 Jahre Weiblich]]</f>
        <v>16</v>
      </c>
      <c r="AQ36">
        <f>Tabelle8[[#This Row],[30-35 jahre Männlich]]+Tabelle8[[#This Row],[30-35 Jahre Weiblich]]</f>
        <v>53</v>
      </c>
      <c r="AR36">
        <f>Tabelle8[[#This Row],[35-40 jahre  Männlich]]+Tabelle8[[#This Row],[35-40 Jahre Weiblich]]</f>
        <v>101</v>
      </c>
      <c r="AS36">
        <f>Tabelle8[[#This Row],[40-45 jahre Männlich]]+Tabelle8[[#This Row],[40-45 Jahre Weiblich]]</f>
        <v>204</v>
      </c>
      <c r="AT36">
        <f>Tabelle8[[#This Row],[45-50 jahre Männlich]]+Tabelle8[[#This Row],[45-50 Jahre Weiblich]]</f>
        <v>474</v>
      </c>
      <c r="AU36">
        <f>Tabelle8[[#This Row],[50-55 jahre Männlich]]+Tabelle8[[#This Row],[50-55 Jahre Weiblich]]</f>
        <v>802</v>
      </c>
      <c r="AV36">
        <f>Tabelle8[[#This Row],[55-60 jahre Männlich]]+Tabelle8[[#This Row],[55-60 Jahre Weiblich]]</f>
        <v>826</v>
      </c>
      <c r="AW36">
        <f>Tabelle8[[#This Row],[60-65 jahre Männlich]]+Tabelle8[[#This Row],[60-65 Jahre Weiblich]]</f>
        <v>850</v>
      </c>
      <c r="AX36">
        <f>Tabelle8[[#This Row],[65-70 Jahre  Männlich]]+Tabelle8[[#This Row],[65-70 Jahre Weiblich]]</f>
        <v>488</v>
      </c>
      <c r="AY36">
        <f>Tabelle8[[#This Row],[70-75 jahre Männlch]]+Tabelle8[[#This Row],[70-75Jahre Weiblich]]</f>
        <v>570</v>
      </c>
      <c r="AZ36">
        <f>Tabelle8[[#This Row],[75-80 jahre Männlich]]+Tabelle8[[#This Row],[75-80 Jahre Weiblich]]</f>
        <v>283</v>
      </c>
      <c r="BA36">
        <f>Tabelle8[[#This Row],[80-85 jahre Männlich]]+Tabelle8[[#This Row],[80-85 Jahre Weiblich]]</f>
        <v>183</v>
      </c>
      <c r="BB36">
        <f>Tabelle8[[#This Row],[85 und mehr]]+Tabelle8[[#This Row],[85 und mehr Weiblich]]</f>
        <v>149</v>
      </c>
    </row>
    <row r="37" spans="1:54" x14ac:dyDescent="0.2">
      <c r="A37" s="1" t="s">
        <v>54</v>
      </c>
      <c r="B37" s="2" t="s">
        <v>90</v>
      </c>
      <c r="C37" s="3">
        <v>0</v>
      </c>
      <c r="D37" s="3">
        <v>0</v>
      </c>
      <c r="E37" s="3">
        <v>2</v>
      </c>
      <c r="F37" s="3">
        <v>20</v>
      </c>
      <c r="G37" s="3">
        <v>61</v>
      </c>
      <c r="H37" s="3">
        <v>90</v>
      </c>
      <c r="I37" s="3">
        <v>112</v>
      </c>
      <c r="J37" s="3">
        <v>93</v>
      </c>
      <c r="K37" s="3">
        <v>96</v>
      </c>
      <c r="L37" s="3">
        <v>74</v>
      </c>
      <c r="M37" s="3">
        <v>51</v>
      </c>
      <c r="N37" s="3">
        <v>30</v>
      </c>
      <c r="O37" s="3">
        <v>7</v>
      </c>
      <c r="P37" s="3">
        <v>6</v>
      </c>
      <c r="Q37" s="3">
        <v>4</v>
      </c>
      <c r="R37" s="3">
        <v>0</v>
      </c>
      <c r="S37" s="3">
        <v>2</v>
      </c>
      <c r="T37" s="3">
        <v>0</v>
      </c>
      <c r="U37" s="3">
        <v>0</v>
      </c>
      <c r="V37" s="3">
        <v>0</v>
      </c>
      <c r="W37" s="3">
        <v>0</v>
      </c>
      <c r="X37" s="3">
        <v>6</v>
      </c>
      <c r="Y37" s="3">
        <v>17</v>
      </c>
      <c r="Z37" s="3">
        <v>22</v>
      </c>
      <c r="AA37" s="3">
        <v>14</v>
      </c>
      <c r="AB37" s="3">
        <v>19</v>
      </c>
      <c r="AC37" s="3">
        <v>23</v>
      </c>
      <c r="AD37" s="3">
        <v>19</v>
      </c>
      <c r="AE37" s="3">
        <v>20</v>
      </c>
      <c r="AF37" s="3">
        <v>9</v>
      </c>
      <c r="AG37" s="3">
        <v>3</v>
      </c>
      <c r="AH37" s="3">
        <v>4</v>
      </c>
      <c r="AJ37" s="3">
        <v>4</v>
      </c>
      <c r="AK37" s="3">
        <v>5</v>
      </c>
      <c r="AL37">
        <f>Tabelle8[[#This Row],[unter 1 Jahr Männlich]]+Tabelle8[[#This Row],[1 jahre Weiblich]]</f>
        <v>0</v>
      </c>
      <c r="AM37">
        <f>Tabelle8[[#This Row],[1-15 jahre Mänlich]]+Tabelle8[[#This Row],[1-15 Jahre Weiblich]]</f>
        <v>0</v>
      </c>
      <c r="AN37">
        <f>Tabelle8[[#This Row],[15-20 jahre Männlich]]+Tabelle8[[#This Row],[15-20 Jahre Weiblich]]</f>
        <v>2</v>
      </c>
      <c r="AO37">
        <f>Tabelle8[[#This Row],[20-25 jahre Männlich]]+Tabelle8[[#This Row],[20-25 jahre weiblich]]</f>
        <v>26</v>
      </c>
      <c r="AP37">
        <f>Tabelle8[[#This Row],[25-30 jahre Männlich]]+Tabelle8[[#This Row],[25-30 Jahre Weiblich]]</f>
        <v>78</v>
      </c>
      <c r="AQ37">
        <f>Tabelle8[[#This Row],[30-35 jahre Männlich]]+Tabelle8[[#This Row],[30-35 Jahre Weiblich]]</f>
        <v>112</v>
      </c>
      <c r="AR37">
        <f>Tabelle8[[#This Row],[35-40 jahre  Männlich]]+Tabelle8[[#This Row],[35-40 Jahre Weiblich]]</f>
        <v>126</v>
      </c>
      <c r="AS37">
        <f>Tabelle8[[#This Row],[40-45 jahre Männlich]]+Tabelle8[[#This Row],[40-45 Jahre Weiblich]]</f>
        <v>112</v>
      </c>
      <c r="AT37">
        <f>Tabelle8[[#This Row],[45-50 jahre Männlich]]+Tabelle8[[#This Row],[45-50 Jahre Weiblich]]</f>
        <v>119</v>
      </c>
      <c r="AU37">
        <f>Tabelle8[[#This Row],[50-55 jahre Männlich]]+Tabelle8[[#This Row],[50-55 Jahre Weiblich]]</f>
        <v>93</v>
      </c>
      <c r="AV37">
        <f>Tabelle8[[#This Row],[55-60 jahre Männlich]]+Tabelle8[[#This Row],[55-60 Jahre Weiblich]]</f>
        <v>71</v>
      </c>
      <c r="AW37">
        <f>Tabelle8[[#This Row],[60-65 jahre Männlich]]+Tabelle8[[#This Row],[60-65 Jahre Weiblich]]</f>
        <v>39</v>
      </c>
      <c r="AX37">
        <f>Tabelle8[[#This Row],[65-70 Jahre  Männlich]]+Tabelle8[[#This Row],[65-70 Jahre Weiblich]]</f>
        <v>10</v>
      </c>
      <c r="AY37">
        <f>Tabelle8[[#This Row],[70-75 jahre Männlch]]+Tabelle8[[#This Row],[70-75Jahre Weiblich]]</f>
        <v>10</v>
      </c>
      <c r="AZ37">
        <f>Tabelle8[[#This Row],[75-80 jahre Männlich]]+Tabelle8[[#This Row],[75-80 Jahre Weiblich]]</f>
        <v>4</v>
      </c>
      <c r="BA37">
        <f>Tabelle8[[#This Row],[80-85 jahre Männlich]]+Tabelle8[[#This Row],[80-85 Jahre Weiblich]]</f>
        <v>4</v>
      </c>
      <c r="BB37">
        <f>Tabelle8[[#This Row],[85 und mehr]]+Tabelle8[[#This Row],[85 und mehr Weiblich]]</f>
        <v>7</v>
      </c>
    </row>
    <row r="38" spans="1:54" x14ac:dyDescent="0.2">
      <c r="A38" s="1" t="s">
        <v>54</v>
      </c>
      <c r="B38" s="2" t="s">
        <v>91</v>
      </c>
      <c r="C38" s="3">
        <v>29</v>
      </c>
      <c r="D38" s="3">
        <v>56</v>
      </c>
      <c r="E38" s="3">
        <v>49</v>
      </c>
      <c r="F38" s="3">
        <v>63</v>
      </c>
      <c r="G38" s="3">
        <v>64</v>
      </c>
      <c r="H38" s="3">
        <v>69</v>
      </c>
      <c r="I38" s="3">
        <v>69</v>
      </c>
      <c r="J38" s="3">
        <v>133</v>
      </c>
      <c r="K38" s="3">
        <v>260</v>
      </c>
      <c r="L38" s="3">
        <v>383</v>
      </c>
      <c r="M38" s="3">
        <v>468</v>
      </c>
      <c r="N38" s="3">
        <v>689</v>
      </c>
      <c r="O38" s="3">
        <v>766</v>
      </c>
      <c r="P38" s="3">
        <v>1583</v>
      </c>
      <c r="Q38" s="3">
        <v>2574</v>
      </c>
      <c r="R38" s="3">
        <v>2520</v>
      </c>
      <c r="S38" s="3">
        <v>2875</v>
      </c>
      <c r="T38" s="3">
        <v>0</v>
      </c>
      <c r="U38" s="3">
        <v>24</v>
      </c>
      <c r="V38" s="3">
        <v>54</v>
      </c>
      <c r="W38" s="3">
        <v>18</v>
      </c>
      <c r="X38" s="3">
        <v>29</v>
      </c>
      <c r="Y38" s="3">
        <v>31</v>
      </c>
      <c r="Z38" s="3">
        <v>35</v>
      </c>
      <c r="AA38" s="3">
        <v>53</v>
      </c>
      <c r="AB38" s="3">
        <v>89</v>
      </c>
      <c r="AC38" s="3">
        <v>190</v>
      </c>
      <c r="AD38" s="3">
        <v>283</v>
      </c>
      <c r="AE38" s="3">
        <v>391</v>
      </c>
      <c r="AF38" s="3">
        <v>484</v>
      </c>
      <c r="AG38" s="3">
        <v>592</v>
      </c>
      <c r="AH38" s="3">
        <v>1225</v>
      </c>
      <c r="AJ38" s="3">
        <v>2415</v>
      </c>
      <c r="AK38" s="3">
        <v>5276</v>
      </c>
      <c r="AL38">
        <f>Tabelle8[[#This Row],[unter 1 Jahr Männlich]]+Tabelle8[[#This Row],[1 jahre Weiblich]]</f>
        <v>53</v>
      </c>
      <c r="AM38">
        <f>Tabelle8[[#This Row],[1-15 jahre Mänlich]]+Tabelle8[[#This Row],[1-15 Jahre Weiblich]]</f>
        <v>110</v>
      </c>
      <c r="AN38">
        <f>Tabelle8[[#This Row],[15-20 jahre Männlich]]+Tabelle8[[#This Row],[15-20 Jahre Weiblich]]</f>
        <v>67</v>
      </c>
      <c r="AO38">
        <f>Tabelle8[[#This Row],[20-25 jahre Männlich]]+Tabelle8[[#This Row],[20-25 jahre weiblich]]</f>
        <v>92</v>
      </c>
      <c r="AP38">
        <f>Tabelle8[[#This Row],[25-30 jahre Männlich]]+Tabelle8[[#This Row],[25-30 Jahre Weiblich]]</f>
        <v>95</v>
      </c>
      <c r="AQ38">
        <f>Tabelle8[[#This Row],[30-35 jahre Männlich]]+Tabelle8[[#This Row],[30-35 Jahre Weiblich]]</f>
        <v>104</v>
      </c>
      <c r="AR38">
        <f>Tabelle8[[#This Row],[35-40 jahre  Männlich]]+Tabelle8[[#This Row],[35-40 Jahre Weiblich]]</f>
        <v>122</v>
      </c>
      <c r="AS38">
        <f>Tabelle8[[#This Row],[40-45 jahre Männlich]]+Tabelle8[[#This Row],[40-45 Jahre Weiblich]]</f>
        <v>222</v>
      </c>
      <c r="AT38">
        <f>Tabelle8[[#This Row],[45-50 jahre Männlich]]+Tabelle8[[#This Row],[45-50 Jahre Weiblich]]</f>
        <v>450</v>
      </c>
      <c r="AU38">
        <f>Tabelle8[[#This Row],[50-55 jahre Männlich]]+Tabelle8[[#This Row],[50-55 Jahre Weiblich]]</f>
        <v>666</v>
      </c>
      <c r="AV38">
        <f>Tabelle8[[#This Row],[55-60 jahre Männlich]]+Tabelle8[[#This Row],[55-60 Jahre Weiblich]]</f>
        <v>859</v>
      </c>
      <c r="AW38">
        <f>Tabelle8[[#This Row],[60-65 jahre Männlich]]+Tabelle8[[#This Row],[60-65 Jahre Weiblich]]</f>
        <v>1173</v>
      </c>
      <c r="AX38">
        <f>Tabelle8[[#This Row],[65-70 Jahre  Männlich]]+Tabelle8[[#This Row],[65-70 Jahre Weiblich]]</f>
        <v>1358</v>
      </c>
      <c r="AY38">
        <f>Tabelle8[[#This Row],[70-75 jahre Männlch]]+Tabelle8[[#This Row],[70-75Jahre Weiblich]]</f>
        <v>2808</v>
      </c>
      <c r="AZ38">
        <f>Tabelle8[[#This Row],[75-80 jahre Männlich]]+Tabelle8[[#This Row],[75-80 Jahre Weiblich]]</f>
        <v>2574</v>
      </c>
      <c r="BA38">
        <f>Tabelle8[[#This Row],[80-85 jahre Männlich]]+Tabelle8[[#This Row],[80-85 Jahre Weiblich]]</f>
        <v>4935</v>
      </c>
      <c r="BB38">
        <f>Tabelle8[[#This Row],[85 und mehr]]+Tabelle8[[#This Row],[85 und mehr Weiblich]]</f>
        <v>8151</v>
      </c>
    </row>
    <row r="39" spans="1:54" x14ac:dyDescent="0.2">
      <c r="A39" s="1" t="s">
        <v>54</v>
      </c>
      <c r="B39" s="2" t="s">
        <v>92</v>
      </c>
      <c r="C39" s="3">
        <v>2</v>
      </c>
      <c r="D39" s="3">
        <v>2</v>
      </c>
      <c r="E39" s="3">
        <v>1</v>
      </c>
      <c r="F39" s="3">
        <v>1</v>
      </c>
      <c r="G39" s="3">
        <v>0</v>
      </c>
      <c r="H39" s="3">
        <v>1</v>
      </c>
      <c r="I39" s="3">
        <v>0</v>
      </c>
      <c r="J39" s="3">
        <v>2</v>
      </c>
      <c r="K39" s="3">
        <v>2</v>
      </c>
      <c r="L39" s="3">
        <v>3</v>
      </c>
      <c r="M39" s="3">
        <v>4</v>
      </c>
      <c r="N39" s="3">
        <v>5</v>
      </c>
      <c r="O39" s="3">
        <v>8</v>
      </c>
      <c r="P39" s="3">
        <v>9</v>
      </c>
      <c r="Q39" s="3">
        <v>9</v>
      </c>
      <c r="R39" s="3">
        <v>9</v>
      </c>
      <c r="S39" s="3">
        <v>6</v>
      </c>
      <c r="T39" s="3">
        <v>0</v>
      </c>
      <c r="U39" s="3">
        <v>3</v>
      </c>
      <c r="V39" s="3">
        <v>2</v>
      </c>
      <c r="W39" s="3">
        <v>0</v>
      </c>
      <c r="X39" s="3">
        <v>1</v>
      </c>
      <c r="Y39" s="3">
        <v>0</v>
      </c>
      <c r="Z39" s="3">
        <v>0</v>
      </c>
      <c r="AA39" s="3">
        <v>1</v>
      </c>
      <c r="AB39" s="3">
        <v>1</v>
      </c>
      <c r="AC39" s="3">
        <v>1</v>
      </c>
      <c r="AD39" s="3">
        <v>1</v>
      </c>
      <c r="AE39" s="3">
        <v>2</v>
      </c>
      <c r="AF39" s="3">
        <v>5</v>
      </c>
      <c r="AG39" s="3">
        <v>4</v>
      </c>
      <c r="AH39" s="3">
        <v>7</v>
      </c>
      <c r="AJ39" s="3">
        <v>9</v>
      </c>
      <c r="AK39" s="3">
        <v>14</v>
      </c>
      <c r="AL39">
        <f>Tabelle8[[#This Row],[unter 1 Jahr Männlich]]+Tabelle8[[#This Row],[1 jahre Weiblich]]</f>
        <v>5</v>
      </c>
      <c r="AM39">
        <f>Tabelle8[[#This Row],[1-15 jahre Mänlich]]+Tabelle8[[#This Row],[1-15 Jahre Weiblich]]</f>
        <v>4</v>
      </c>
      <c r="AN39">
        <f>Tabelle8[[#This Row],[15-20 jahre Männlich]]+Tabelle8[[#This Row],[15-20 Jahre Weiblich]]</f>
        <v>1</v>
      </c>
      <c r="AO39">
        <f>Tabelle8[[#This Row],[20-25 jahre Männlich]]+Tabelle8[[#This Row],[20-25 jahre weiblich]]</f>
        <v>2</v>
      </c>
      <c r="AP39">
        <f>Tabelle8[[#This Row],[25-30 jahre Männlich]]+Tabelle8[[#This Row],[25-30 Jahre Weiblich]]</f>
        <v>0</v>
      </c>
      <c r="AQ39">
        <f>Tabelle8[[#This Row],[30-35 jahre Männlich]]+Tabelle8[[#This Row],[30-35 Jahre Weiblich]]</f>
        <v>1</v>
      </c>
      <c r="AR39">
        <f>Tabelle8[[#This Row],[35-40 jahre  Männlich]]+Tabelle8[[#This Row],[35-40 Jahre Weiblich]]</f>
        <v>1</v>
      </c>
      <c r="AS39">
        <f>Tabelle8[[#This Row],[40-45 jahre Männlich]]+Tabelle8[[#This Row],[40-45 Jahre Weiblich]]</f>
        <v>3</v>
      </c>
      <c r="AT39">
        <f>Tabelle8[[#This Row],[45-50 jahre Männlich]]+Tabelle8[[#This Row],[45-50 Jahre Weiblich]]</f>
        <v>3</v>
      </c>
      <c r="AU39">
        <f>Tabelle8[[#This Row],[50-55 jahre Männlich]]+Tabelle8[[#This Row],[50-55 Jahre Weiblich]]</f>
        <v>4</v>
      </c>
      <c r="AV39">
        <f>Tabelle8[[#This Row],[55-60 jahre Männlich]]+Tabelle8[[#This Row],[55-60 Jahre Weiblich]]</f>
        <v>6</v>
      </c>
      <c r="AW39">
        <f>Tabelle8[[#This Row],[60-65 jahre Männlich]]+Tabelle8[[#This Row],[60-65 Jahre Weiblich]]</f>
        <v>10</v>
      </c>
      <c r="AX39">
        <f>Tabelle8[[#This Row],[65-70 Jahre  Männlich]]+Tabelle8[[#This Row],[65-70 Jahre Weiblich]]</f>
        <v>12</v>
      </c>
      <c r="AY39">
        <f>Tabelle8[[#This Row],[70-75 jahre Männlch]]+Tabelle8[[#This Row],[70-75Jahre Weiblich]]</f>
        <v>16</v>
      </c>
      <c r="AZ39">
        <f>Tabelle8[[#This Row],[75-80 jahre Männlich]]+Tabelle8[[#This Row],[75-80 Jahre Weiblich]]</f>
        <v>9</v>
      </c>
      <c r="BA39">
        <f>Tabelle8[[#This Row],[80-85 jahre Männlich]]+Tabelle8[[#This Row],[80-85 Jahre Weiblich]]</f>
        <v>18</v>
      </c>
      <c r="BB39">
        <f>Tabelle8[[#This Row],[85 und mehr]]+Tabelle8[[#This Row],[85 und mehr Weiblich]]</f>
        <v>20</v>
      </c>
    </row>
    <row r="40" spans="1:54" x14ac:dyDescent="0.2">
      <c r="A40" s="1" t="s">
        <v>54</v>
      </c>
      <c r="B40" s="2" t="s">
        <v>93</v>
      </c>
      <c r="C40" s="3">
        <v>11</v>
      </c>
      <c r="D40" s="3">
        <v>28</v>
      </c>
      <c r="E40" s="3">
        <v>28</v>
      </c>
      <c r="F40" s="3">
        <v>53</v>
      </c>
      <c r="G40" s="3">
        <v>105</v>
      </c>
      <c r="H40" s="3">
        <v>198</v>
      </c>
      <c r="I40" s="3">
        <v>331</v>
      </c>
      <c r="J40" s="3">
        <v>753</v>
      </c>
      <c r="K40" s="3">
        <v>1819</v>
      </c>
      <c r="L40" s="3">
        <v>3555</v>
      </c>
      <c r="M40" s="3">
        <v>5236</v>
      </c>
      <c r="N40" s="3">
        <v>7681</v>
      </c>
      <c r="O40" s="3">
        <v>9174</v>
      </c>
      <c r="P40" s="3">
        <v>17080</v>
      </c>
      <c r="Q40" s="3">
        <v>26232</v>
      </c>
      <c r="R40" s="3">
        <v>29126</v>
      </c>
      <c r="S40" s="3">
        <v>47128</v>
      </c>
      <c r="T40" s="3">
        <v>0</v>
      </c>
      <c r="U40" s="3">
        <v>11</v>
      </c>
      <c r="V40" s="3">
        <v>20</v>
      </c>
      <c r="W40" s="3">
        <v>25</v>
      </c>
      <c r="X40" s="3">
        <v>41</v>
      </c>
      <c r="Y40" s="3">
        <v>65</v>
      </c>
      <c r="Z40" s="3">
        <v>102</v>
      </c>
      <c r="AA40" s="3">
        <v>154</v>
      </c>
      <c r="AB40" s="3">
        <v>319</v>
      </c>
      <c r="AC40" s="3">
        <v>681</v>
      </c>
      <c r="AD40" s="3">
        <v>1250</v>
      </c>
      <c r="AE40" s="3">
        <v>1821</v>
      </c>
      <c r="AF40" s="3">
        <v>2818</v>
      </c>
      <c r="AG40" s="3">
        <v>4108</v>
      </c>
      <c r="AH40" s="3">
        <v>9232</v>
      </c>
      <c r="AJ40" s="3">
        <v>32543</v>
      </c>
      <c r="AK40" s="3">
        <v>116390</v>
      </c>
      <c r="AL40">
        <f>Tabelle8[[#This Row],[unter 1 Jahr Männlich]]+Tabelle8[[#This Row],[1 jahre Weiblich]]</f>
        <v>22</v>
      </c>
      <c r="AM40">
        <f>Tabelle8[[#This Row],[1-15 jahre Mänlich]]+Tabelle8[[#This Row],[1-15 Jahre Weiblich]]</f>
        <v>48</v>
      </c>
      <c r="AN40">
        <f>Tabelle8[[#This Row],[15-20 jahre Männlich]]+Tabelle8[[#This Row],[15-20 Jahre Weiblich]]</f>
        <v>53</v>
      </c>
      <c r="AO40">
        <f>Tabelle8[[#This Row],[20-25 jahre Männlich]]+Tabelle8[[#This Row],[20-25 jahre weiblich]]</f>
        <v>94</v>
      </c>
      <c r="AP40">
        <f>Tabelle8[[#This Row],[25-30 jahre Männlich]]+Tabelle8[[#This Row],[25-30 Jahre Weiblich]]</f>
        <v>170</v>
      </c>
      <c r="AQ40">
        <f>Tabelle8[[#This Row],[30-35 jahre Männlich]]+Tabelle8[[#This Row],[30-35 Jahre Weiblich]]</f>
        <v>300</v>
      </c>
      <c r="AR40">
        <f>Tabelle8[[#This Row],[35-40 jahre  Männlich]]+Tabelle8[[#This Row],[35-40 Jahre Weiblich]]</f>
        <v>485</v>
      </c>
      <c r="AS40">
        <f>Tabelle8[[#This Row],[40-45 jahre Männlich]]+Tabelle8[[#This Row],[40-45 Jahre Weiblich]]</f>
        <v>1072</v>
      </c>
      <c r="AT40">
        <f>Tabelle8[[#This Row],[45-50 jahre Männlich]]+Tabelle8[[#This Row],[45-50 Jahre Weiblich]]</f>
        <v>2500</v>
      </c>
      <c r="AU40">
        <f>Tabelle8[[#This Row],[50-55 jahre Männlich]]+Tabelle8[[#This Row],[50-55 Jahre Weiblich]]</f>
        <v>4805</v>
      </c>
      <c r="AV40">
        <f>Tabelle8[[#This Row],[55-60 jahre Männlich]]+Tabelle8[[#This Row],[55-60 Jahre Weiblich]]</f>
        <v>7057</v>
      </c>
      <c r="AW40">
        <f>Tabelle8[[#This Row],[60-65 jahre Männlich]]+Tabelle8[[#This Row],[60-65 Jahre Weiblich]]</f>
        <v>10499</v>
      </c>
      <c r="AX40">
        <f>Tabelle8[[#This Row],[65-70 Jahre  Männlich]]+Tabelle8[[#This Row],[65-70 Jahre Weiblich]]</f>
        <v>13282</v>
      </c>
      <c r="AY40">
        <f>Tabelle8[[#This Row],[70-75 jahre Männlch]]+Tabelle8[[#This Row],[70-75Jahre Weiblich]]</f>
        <v>26312</v>
      </c>
      <c r="AZ40">
        <f>Tabelle8[[#This Row],[75-80 jahre Männlich]]+Tabelle8[[#This Row],[75-80 Jahre Weiblich]]</f>
        <v>26232</v>
      </c>
      <c r="BA40">
        <f>Tabelle8[[#This Row],[80-85 jahre Männlich]]+Tabelle8[[#This Row],[80-85 Jahre Weiblich]]</f>
        <v>61669</v>
      </c>
      <c r="BB40">
        <f>Tabelle8[[#This Row],[85 und mehr]]+Tabelle8[[#This Row],[85 und mehr Weiblich]]</f>
        <v>163518</v>
      </c>
    </row>
    <row r="41" spans="1:54" x14ac:dyDescent="0.2">
      <c r="A41" s="1" t="s">
        <v>54</v>
      </c>
      <c r="B41" s="2" t="s">
        <v>94</v>
      </c>
      <c r="C41" s="3">
        <v>0</v>
      </c>
      <c r="D41" s="3">
        <v>1</v>
      </c>
      <c r="E41" s="3">
        <v>0</v>
      </c>
      <c r="F41" s="3">
        <v>1</v>
      </c>
      <c r="G41" s="3">
        <v>1</v>
      </c>
      <c r="H41" s="3">
        <v>9</v>
      </c>
      <c r="I41" s="3">
        <v>12</v>
      </c>
      <c r="J41" s="3">
        <v>36</v>
      </c>
      <c r="K41" s="3">
        <v>103</v>
      </c>
      <c r="L41" s="3">
        <v>162</v>
      </c>
      <c r="M41" s="3">
        <v>300</v>
      </c>
      <c r="N41" s="3">
        <v>382</v>
      </c>
      <c r="O41" s="3">
        <v>500</v>
      </c>
      <c r="P41" s="3">
        <v>950</v>
      </c>
      <c r="Q41" s="3">
        <v>1648</v>
      </c>
      <c r="R41" s="3">
        <v>2266</v>
      </c>
      <c r="S41" s="3">
        <v>4945</v>
      </c>
      <c r="T41" s="3">
        <v>0</v>
      </c>
      <c r="U41" s="3">
        <v>1</v>
      </c>
      <c r="V41" s="3">
        <v>1</v>
      </c>
      <c r="W41" s="3">
        <v>0</v>
      </c>
      <c r="X41" s="3">
        <v>0</v>
      </c>
      <c r="Y41" s="3">
        <v>2</v>
      </c>
      <c r="Z41" s="3">
        <v>2</v>
      </c>
      <c r="AA41" s="3">
        <v>7</v>
      </c>
      <c r="AB41" s="3">
        <v>15</v>
      </c>
      <c r="AC41" s="3">
        <v>37</v>
      </c>
      <c r="AD41" s="3">
        <v>81</v>
      </c>
      <c r="AE41" s="3">
        <v>125</v>
      </c>
      <c r="AF41" s="3">
        <v>198</v>
      </c>
      <c r="AG41" s="3">
        <v>309</v>
      </c>
      <c r="AH41" s="3">
        <v>810</v>
      </c>
      <c r="AJ41" s="3">
        <v>3851</v>
      </c>
      <c r="AK41" s="3">
        <v>18384</v>
      </c>
      <c r="AL41">
        <f>Tabelle8[[#This Row],[unter 1 Jahr Männlich]]+Tabelle8[[#This Row],[1 jahre Weiblich]]</f>
        <v>1</v>
      </c>
      <c r="AM41">
        <f>Tabelle8[[#This Row],[1-15 jahre Mänlich]]+Tabelle8[[#This Row],[1-15 Jahre Weiblich]]</f>
        <v>2</v>
      </c>
      <c r="AN41">
        <f>Tabelle8[[#This Row],[15-20 jahre Männlich]]+Tabelle8[[#This Row],[15-20 Jahre Weiblich]]</f>
        <v>0</v>
      </c>
      <c r="AO41">
        <f>Tabelle8[[#This Row],[20-25 jahre Männlich]]+Tabelle8[[#This Row],[20-25 jahre weiblich]]</f>
        <v>1</v>
      </c>
      <c r="AP41">
        <f>Tabelle8[[#This Row],[25-30 jahre Männlich]]+Tabelle8[[#This Row],[25-30 Jahre Weiblich]]</f>
        <v>3</v>
      </c>
      <c r="AQ41">
        <f>Tabelle8[[#This Row],[30-35 jahre Männlich]]+Tabelle8[[#This Row],[30-35 Jahre Weiblich]]</f>
        <v>11</v>
      </c>
      <c r="AR41">
        <f>Tabelle8[[#This Row],[35-40 jahre  Männlich]]+Tabelle8[[#This Row],[35-40 Jahre Weiblich]]</f>
        <v>19</v>
      </c>
      <c r="AS41">
        <f>Tabelle8[[#This Row],[40-45 jahre Männlich]]+Tabelle8[[#This Row],[40-45 Jahre Weiblich]]</f>
        <v>51</v>
      </c>
      <c r="AT41">
        <f>Tabelle8[[#This Row],[45-50 jahre Männlich]]+Tabelle8[[#This Row],[45-50 Jahre Weiblich]]</f>
        <v>140</v>
      </c>
      <c r="AU41">
        <f>Tabelle8[[#This Row],[50-55 jahre Männlich]]+Tabelle8[[#This Row],[50-55 Jahre Weiblich]]</f>
        <v>243</v>
      </c>
      <c r="AV41">
        <f>Tabelle8[[#This Row],[55-60 jahre Männlich]]+Tabelle8[[#This Row],[55-60 Jahre Weiblich]]</f>
        <v>425</v>
      </c>
      <c r="AW41">
        <f>Tabelle8[[#This Row],[60-65 jahre Männlich]]+Tabelle8[[#This Row],[60-65 Jahre Weiblich]]</f>
        <v>580</v>
      </c>
      <c r="AX41">
        <f>Tabelle8[[#This Row],[65-70 Jahre  Männlich]]+Tabelle8[[#This Row],[65-70 Jahre Weiblich]]</f>
        <v>809</v>
      </c>
      <c r="AY41">
        <f>Tabelle8[[#This Row],[70-75 jahre Männlch]]+Tabelle8[[#This Row],[70-75Jahre Weiblich]]</f>
        <v>1760</v>
      </c>
      <c r="AZ41">
        <f>Tabelle8[[#This Row],[75-80 jahre Männlich]]+Tabelle8[[#This Row],[75-80 Jahre Weiblich]]</f>
        <v>1648</v>
      </c>
      <c r="BA41">
        <f>Tabelle8[[#This Row],[80-85 jahre Männlich]]+Tabelle8[[#This Row],[80-85 Jahre Weiblich]]</f>
        <v>6117</v>
      </c>
      <c r="BB41">
        <f>Tabelle8[[#This Row],[85 und mehr]]+Tabelle8[[#This Row],[85 und mehr Weiblich]]</f>
        <v>23329</v>
      </c>
    </row>
    <row r="42" spans="1:54" x14ac:dyDescent="0.2">
      <c r="A42" s="1" t="s">
        <v>54</v>
      </c>
      <c r="B42" s="2" t="s">
        <v>95</v>
      </c>
      <c r="C42" s="3">
        <v>0</v>
      </c>
      <c r="D42" s="3">
        <v>0</v>
      </c>
      <c r="E42" s="3">
        <v>2</v>
      </c>
      <c r="F42" s="3">
        <v>7</v>
      </c>
      <c r="G42" s="3">
        <v>14</v>
      </c>
      <c r="H42" s="3">
        <v>51</v>
      </c>
      <c r="I42" s="3">
        <v>97</v>
      </c>
      <c r="J42" s="3">
        <v>324</v>
      </c>
      <c r="K42" s="3">
        <v>855</v>
      </c>
      <c r="L42" s="3">
        <v>1790</v>
      </c>
      <c r="M42" s="3">
        <v>2673</v>
      </c>
      <c r="N42" s="3">
        <v>3891</v>
      </c>
      <c r="O42" s="3">
        <v>4499</v>
      </c>
      <c r="P42" s="3">
        <v>7960</v>
      </c>
      <c r="Q42" s="3">
        <v>11692</v>
      </c>
      <c r="R42" s="3">
        <v>12371</v>
      </c>
      <c r="S42" s="3">
        <v>18241</v>
      </c>
      <c r="T42" s="3">
        <v>0</v>
      </c>
      <c r="U42" s="3">
        <v>0</v>
      </c>
      <c r="V42" s="3">
        <v>0</v>
      </c>
      <c r="W42" s="3">
        <v>2</v>
      </c>
      <c r="X42" s="3">
        <v>4</v>
      </c>
      <c r="Y42" s="3">
        <v>4</v>
      </c>
      <c r="Z42" s="3">
        <v>11</v>
      </c>
      <c r="AA42" s="3">
        <v>28</v>
      </c>
      <c r="AB42" s="3">
        <v>71</v>
      </c>
      <c r="AC42" s="3">
        <v>217</v>
      </c>
      <c r="AD42" s="3">
        <v>395</v>
      </c>
      <c r="AE42" s="3">
        <v>592</v>
      </c>
      <c r="AF42" s="3">
        <v>1014</v>
      </c>
      <c r="AG42" s="3">
        <v>1464</v>
      </c>
      <c r="AH42" s="3">
        <v>3135</v>
      </c>
      <c r="AJ42" s="3">
        <v>10062</v>
      </c>
      <c r="AK42" s="3">
        <v>33204</v>
      </c>
      <c r="AL42">
        <f>Tabelle8[[#This Row],[unter 1 Jahr Männlich]]+Tabelle8[[#This Row],[1 jahre Weiblich]]</f>
        <v>0</v>
      </c>
      <c r="AM42">
        <f>Tabelle8[[#This Row],[1-15 jahre Mänlich]]+Tabelle8[[#This Row],[1-15 Jahre Weiblich]]</f>
        <v>0</v>
      </c>
      <c r="AN42">
        <f>Tabelle8[[#This Row],[15-20 jahre Männlich]]+Tabelle8[[#This Row],[15-20 Jahre Weiblich]]</f>
        <v>4</v>
      </c>
      <c r="AO42">
        <f>Tabelle8[[#This Row],[20-25 jahre Männlich]]+Tabelle8[[#This Row],[20-25 jahre weiblich]]</f>
        <v>11</v>
      </c>
      <c r="AP42">
        <f>Tabelle8[[#This Row],[25-30 jahre Männlich]]+Tabelle8[[#This Row],[25-30 Jahre Weiblich]]</f>
        <v>18</v>
      </c>
      <c r="AQ42">
        <f>Tabelle8[[#This Row],[30-35 jahre Männlich]]+Tabelle8[[#This Row],[30-35 Jahre Weiblich]]</f>
        <v>62</v>
      </c>
      <c r="AR42">
        <f>Tabelle8[[#This Row],[35-40 jahre  Männlich]]+Tabelle8[[#This Row],[35-40 Jahre Weiblich]]</f>
        <v>125</v>
      </c>
      <c r="AS42">
        <f>Tabelle8[[#This Row],[40-45 jahre Männlich]]+Tabelle8[[#This Row],[40-45 Jahre Weiblich]]</f>
        <v>395</v>
      </c>
      <c r="AT42">
        <f>Tabelle8[[#This Row],[45-50 jahre Männlich]]+Tabelle8[[#This Row],[45-50 Jahre Weiblich]]</f>
        <v>1072</v>
      </c>
      <c r="AU42">
        <f>Tabelle8[[#This Row],[50-55 jahre Männlich]]+Tabelle8[[#This Row],[50-55 Jahre Weiblich]]</f>
        <v>2185</v>
      </c>
      <c r="AV42">
        <f>Tabelle8[[#This Row],[55-60 jahre Männlich]]+Tabelle8[[#This Row],[55-60 Jahre Weiblich]]</f>
        <v>3265</v>
      </c>
      <c r="AW42">
        <f>Tabelle8[[#This Row],[60-65 jahre Männlich]]+Tabelle8[[#This Row],[60-65 Jahre Weiblich]]</f>
        <v>4905</v>
      </c>
      <c r="AX42">
        <f>Tabelle8[[#This Row],[65-70 Jahre  Männlich]]+Tabelle8[[#This Row],[65-70 Jahre Weiblich]]</f>
        <v>5963</v>
      </c>
      <c r="AY42">
        <f>Tabelle8[[#This Row],[70-75 jahre Männlch]]+Tabelle8[[#This Row],[70-75Jahre Weiblich]]</f>
        <v>11095</v>
      </c>
      <c r="AZ42">
        <f>Tabelle8[[#This Row],[75-80 jahre Männlich]]+Tabelle8[[#This Row],[75-80 Jahre Weiblich]]</f>
        <v>11692</v>
      </c>
      <c r="BA42">
        <f>Tabelle8[[#This Row],[80-85 jahre Männlich]]+Tabelle8[[#This Row],[80-85 Jahre Weiblich]]</f>
        <v>22433</v>
      </c>
      <c r="BB42">
        <f>Tabelle8[[#This Row],[85 und mehr]]+Tabelle8[[#This Row],[85 und mehr Weiblich]]</f>
        <v>51445</v>
      </c>
    </row>
    <row r="43" spans="1:54" x14ac:dyDescent="0.2">
      <c r="A43" s="1" t="s">
        <v>54</v>
      </c>
      <c r="B43" s="2" t="s">
        <v>96</v>
      </c>
      <c r="C43" s="3">
        <v>0</v>
      </c>
      <c r="D43" s="3">
        <v>0</v>
      </c>
      <c r="E43" s="3">
        <v>1</v>
      </c>
      <c r="F43" s="3">
        <v>5</v>
      </c>
      <c r="G43" s="3">
        <v>7</v>
      </c>
      <c r="H43" s="3">
        <v>42</v>
      </c>
      <c r="I43" s="3">
        <v>81</v>
      </c>
      <c r="J43" s="3">
        <v>243</v>
      </c>
      <c r="K43" s="3">
        <v>649</v>
      </c>
      <c r="L43" s="3">
        <v>1270</v>
      </c>
      <c r="M43" s="3">
        <v>1821</v>
      </c>
      <c r="N43" s="3">
        <v>2335</v>
      </c>
      <c r="O43" s="3">
        <v>2453</v>
      </c>
      <c r="P43" s="3">
        <v>3895</v>
      </c>
      <c r="Q43" s="3">
        <v>5069</v>
      </c>
      <c r="R43" s="3">
        <v>4699</v>
      </c>
      <c r="S43" s="3">
        <v>5933</v>
      </c>
      <c r="T43" s="3">
        <v>0</v>
      </c>
      <c r="U43" s="3">
        <v>0</v>
      </c>
      <c r="V43" s="3">
        <v>0</v>
      </c>
      <c r="W43" s="3">
        <v>0</v>
      </c>
      <c r="X43" s="3">
        <v>3</v>
      </c>
      <c r="Y43" s="3">
        <v>3</v>
      </c>
      <c r="Z43" s="3">
        <v>7</v>
      </c>
      <c r="AA43" s="3">
        <v>17</v>
      </c>
      <c r="AB43" s="3">
        <v>59</v>
      </c>
      <c r="AC43" s="3">
        <v>165</v>
      </c>
      <c r="AD43" s="3">
        <v>284</v>
      </c>
      <c r="AE43" s="3">
        <v>406</v>
      </c>
      <c r="AF43" s="3">
        <v>631</v>
      </c>
      <c r="AG43" s="3">
        <v>818</v>
      </c>
      <c r="AH43" s="3">
        <v>1620</v>
      </c>
      <c r="AJ43" s="3">
        <v>4107</v>
      </c>
      <c r="AK43" s="3">
        <v>10446</v>
      </c>
      <c r="AL43">
        <f>Tabelle8[[#This Row],[unter 1 Jahr Männlich]]+Tabelle8[[#This Row],[1 jahre Weiblich]]</f>
        <v>0</v>
      </c>
      <c r="AM43">
        <f>Tabelle8[[#This Row],[1-15 jahre Mänlich]]+Tabelle8[[#This Row],[1-15 Jahre Weiblich]]</f>
        <v>0</v>
      </c>
      <c r="AN43">
        <f>Tabelle8[[#This Row],[15-20 jahre Männlich]]+Tabelle8[[#This Row],[15-20 Jahre Weiblich]]</f>
        <v>1</v>
      </c>
      <c r="AO43">
        <f>Tabelle8[[#This Row],[20-25 jahre Männlich]]+Tabelle8[[#This Row],[20-25 jahre weiblich]]</f>
        <v>8</v>
      </c>
      <c r="AP43">
        <f>Tabelle8[[#This Row],[25-30 jahre Männlich]]+Tabelle8[[#This Row],[25-30 Jahre Weiblich]]</f>
        <v>10</v>
      </c>
      <c r="AQ43">
        <f>Tabelle8[[#This Row],[30-35 jahre Männlich]]+Tabelle8[[#This Row],[30-35 Jahre Weiblich]]</f>
        <v>49</v>
      </c>
      <c r="AR43">
        <f>Tabelle8[[#This Row],[35-40 jahre  Männlich]]+Tabelle8[[#This Row],[35-40 Jahre Weiblich]]</f>
        <v>98</v>
      </c>
      <c r="AS43">
        <f>Tabelle8[[#This Row],[40-45 jahre Männlich]]+Tabelle8[[#This Row],[40-45 Jahre Weiblich]]</f>
        <v>302</v>
      </c>
      <c r="AT43">
        <f>Tabelle8[[#This Row],[45-50 jahre Männlich]]+Tabelle8[[#This Row],[45-50 Jahre Weiblich]]</f>
        <v>814</v>
      </c>
      <c r="AU43">
        <f>Tabelle8[[#This Row],[50-55 jahre Männlich]]+Tabelle8[[#This Row],[50-55 Jahre Weiblich]]</f>
        <v>1554</v>
      </c>
      <c r="AV43">
        <f>Tabelle8[[#This Row],[55-60 jahre Männlich]]+Tabelle8[[#This Row],[55-60 Jahre Weiblich]]</f>
        <v>2227</v>
      </c>
      <c r="AW43">
        <f>Tabelle8[[#This Row],[60-65 jahre Männlich]]+Tabelle8[[#This Row],[60-65 Jahre Weiblich]]</f>
        <v>2966</v>
      </c>
      <c r="AX43">
        <f>Tabelle8[[#This Row],[65-70 Jahre  Männlich]]+Tabelle8[[#This Row],[65-70 Jahre Weiblich]]</f>
        <v>3271</v>
      </c>
      <c r="AY43">
        <f>Tabelle8[[#This Row],[70-75 jahre Männlch]]+Tabelle8[[#This Row],[70-75Jahre Weiblich]]</f>
        <v>5515</v>
      </c>
      <c r="AZ43">
        <f>Tabelle8[[#This Row],[75-80 jahre Männlich]]+Tabelle8[[#This Row],[75-80 Jahre Weiblich]]</f>
        <v>5069</v>
      </c>
      <c r="BA43">
        <f>Tabelle8[[#This Row],[80-85 jahre Männlich]]+Tabelle8[[#This Row],[80-85 Jahre Weiblich]]</f>
        <v>8806</v>
      </c>
      <c r="BB43">
        <f>Tabelle8[[#This Row],[85 und mehr]]+Tabelle8[[#This Row],[85 und mehr Weiblich]]</f>
        <v>16379</v>
      </c>
    </row>
    <row r="44" spans="1:54" x14ac:dyDescent="0.2">
      <c r="A44" s="1" t="s">
        <v>54</v>
      </c>
      <c r="B44" s="2" t="s">
        <v>97</v>
      </c>
      <c r="C44" s="3">
        <v>10</v>
      </c>
      <c r="D44" s="3">
        <v>13</v>
      </c>
      <c r="E44" s="3">
        <v>15</v>
      </c>
      <c r="F44" s="3">
        <v>24</v>
      </c>
      <c r="G44" s="3">
        <v>52</v>
      </c>
      <c r="H44" s="3">
        <v>61</v>
      </c>
      <c r="I44" s="3">
        <v>106</v>
      </c>
      <c r="J44" s="3">
        <v>187</v>
      </c>
      <c r="K44" s="3">
        <v>380</v>
      </c>
      <c r="L44" s="3">
        <v>720</v>
      </c>
      <c r="M44" s="3">
        <v>986</v>
      </c>
      <c r="N44" s="3">
        <v>1384</v>
      </c>
      <c r="O44" s="3">
        <v>1639</v>
      </c>
      <c r="P44" s="3">
        <v>3157</v>
      </c>
      <c r="Q44" s="3">
        <v>5042</v>
      </c>
      <c r="R44" s="3">
        <v>6109</v>
      </c>
      <c r="S44" s="3">
        <v>11876</v>
      </c>
      <c r="T44" s="3">
        <v>0</v>
      </c>
      <c r="U44" s="3">
        <v>10</v>
      </c>
      <c r="V44" s="3">
        <v>10</v>
      </c>
      <c r="W44" s="3">
        <v>10</v>
      </c>
      <c r="X44" s="3">
        <v>15</v>
      </c>
      <c r="Y44" s="3">
        <v>21</v>
      </c>
      <c r="Z44" s="3">
        <v>30</v>
      </c>
      <c r="AA44" s="3">
        <v>33</v>
      </c>
      <c r="AB44" s="3">
        <v>67</v>
      </c>
      <c r="AC44" s="3">
        <v>147</v>
      </c>
      <c r="AD44" s="3">
        <v>230</v>
      </c>
      <c r="AE44" s="3">
        <v>363</v>
      </c>
      <c r="AF44" s="3">
        <v>553</v>
      </c>
      <c r="AG44" s="3">
        <v>804</v>
      </c>
      <c r="AH44" s="3">
        <v>1925</v>
      </c>
      <c r="AJ44" s="3">
        <v>7776</v>
      </c>
      <c r="AK44" s="3">
        <v>31623</v>
      </c>
      <c r="AL44">
        <f>Tabelle8[[#This Row],[unter 1 Jahr Männlich]]+Tabelle8[[#This Row],[1 jahre Weiblich]]</f>
        <v>20</v>
      </c>
      <c r="AM44">
        <f>Tabelle8[[#This Row],[1-15 jahre Mänlich]]+Tabelle8[[#This Row],[1-15 Jahre Weiblich]]</f>
        <v>23</v>
      </c>
      <c r="AN44">
        <f>Tabelle8[[#This Row],[15-20 jahre Männlich]]+Tabelle8[[#This Row],[15-20 Jahre Weiblich]]</f>
        <v>25</v>
      </c>
      <c r="AO44">
        <f>Tabelle8[[#This Row],[20-25 jahre Männlich]]+Tabelle8[[#This Row],[20-25 jahre weiblich]]</f>
        <v>39</v>
      </c>
      <c r="AP44">
        <f>Tabelle8[[#This Row],[25-30 jahre Männlich]]+Tabelle8[[#This Row],[25-30 Jahre Weiblich]]</f>
        <v>73</v>
      </c>
      <c r="AQ44">
        <f>Tabelle8[[#This Row],[30-35 jahre Männlich]]+Tabelle8[[#This Row],[30-35 Jahre Weiblich]]</f>
        <v>91</v>
      </c>
      <c r="AR44">
        <f>Tabelle8[[#This Row],[35-40 jahre  Männlich]]+Tabelle8[[#This Row],[35-40 Jahre Weiblich]]</f>
        <v>139</v>
      </c>
      <c r="AS44">
        <f>Tabelle8[[#This Row],[40-45 jahre Männlich]]+Tabelle8[[#This Row],[40-45 Jahre Weiblich]]</f>
        <v>254</v>
      </c>
      <c r="AT44">
        <f>Tabelle8[[#This Row],[45-50 jahre Männlich]]+Tabelle8[[#This Row],[45-50 Jahre Weiblich]]</f>
        <v>527</v>
      </c>
      <c r="AU44">
        <f>Tabelle8[[#This Row],[50-55 jahre Männlich]]+Tabelle8[[#This Row],[50-55 Jahre Weiblich]]</f>
        <v>950</v>
      </c>
      <c r="AV44">
        <f>Tabelle8[[#This Row],[55-60 jahre Männlich]]+Tabelle8[[#This Row],[55-60 Jahre Weiblich]]</f>
        <v>1349</v>
      </c>
      <c r="AW44">
        <f>Tabelle8[[#This Row],[60-65 jahre Männlich]]+Tabelle8[[#This Row],[60-65 Jahre Weiblich]]</f>
        <v>1937</v>
      </c>
      <c r="AX44">
        <f>Tabelle8[[#This Row],[65-70 Jahre  Männlich]]+Tabelle8[[#This Row],[65-70 Jahre Weiblich]]</f>
        <v>2443</v>
      </c>
      <c r="AY44">
        <f>Tabelle8[[#This Row],[70-75 jahre Männlch]]+Tabelle8[[#This Row],[70-75Jahre Weiblich]]</f>
        <v>5082</v>
      </c>
      <c r="AZ44">
        <f>Tabelle8[[#This Row],[75-80 jahre Männlich]]+Tabelle8[[#This Row],[75-80 Jahre Weiblich]]</f>
        <v>5042</v>
      </c>
      <c r="BA44">
        <f>Tabelle8[[#This Row],[80-85 jahre Männlich]]+Tabelle8[[#This Row],[80-85 Jahre Weiblich]]</f>
        <v>13885</v>
      </c>
      <c r="BB44">
        <f>Tabelle8[[#This Row],[85 und mehr]]+Tabelle8[[#This Row],[85 und mehr Weiblich]]</f>
        <v>43499</v>
      </c>
    </row>
    <row r="45" spans="1:54" x14ac:dyDescent="0.2">
      <c r="A45" s="1" t="s">
        <v>54</v>
      </c>
      <c r="B45" s="2" t="s">
        <v>98</v>
      </c>
      <c r="C45" s="3">
        <v>0</v>
      </c>
      <c r="D45" s="3">
        <v>5</v>
      </c>
      <c r="E45" s="3">
        <v>1</v>
      </c>
      <c r="F45" s="3">
        <v>2</v>
      </c>
      <c r="G45" s="3">
        <v>4</v>
      </c>
      <c r="H45" s="3">
        <v>4</v>
      </c>
      <c r="I45" s="3">
        <v>11</v>
      </c>
      <c r="J45" s="3">
        <v>19</v>
      </c>
      <c r="K45" s="3">
        <v>43</v>
      </c>
      <c r="L45" s="3">
        <v>86</v>
      </c>
      <c r="M45" s="3">
        <v>96</v>
      </c>
      <c r="N45" s="3">
        <v>203</v>
      </c>
      <c r="O45" s="3">
        <v>244</v>
      </c>
      <c r="P45" s="3">
        <v>516</v>
      </c>
      <c r="Q45" s="3">
        <v>923</v>
      </c>
      <c r="R45" s="3">
        <v>1166</v>
      </c>
      <c r="S45" s="3">
        <v>1841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5</v>
      </c>
      <c r="AA45" s="3">
        <v>4</v>
      </c>
      <c r="AB45" s="3">
        <v>12</v>
      </c>
      <c r="AC45" s="3">
        <v>12</v>
      </c>
      <c r="AD45" s="3">
        <v>45</v>
      </c>
      <c r="AE45" s="3">
        <v>49</v>
      </c>
      <c r="AF45" s="3">
        <v>81</v>
      </c>
      <c r="AG45" s="3">
        <v>145</v>
      </c>
      <c r="AH45" s="3">
        <v>351</v>
      </c>
      <c r="AJ45" s="3">
        <v>1495</v>
      </c>
      <c r="AK45" s="3">
        <v>4758</v>
      </c>
      <c r="AL45">
        <f>Tabelle8[[#This Row],[unter 1 Jahr Männlich]]+Tabelle8[[#This Row],[1 jahre Weiblich]]</f>
        <v>0</v>
      </c>
      <c r="AM45">
        <f>Tabelle8[[#This Row],[1-15 jahre Mänlich]]+Tabelle8[[#This Row],[1-15 Jahre Weiblich]]</f>
        <v>6</v>
      </c>
      <c r="AN45">
        <f>Tabelle8[[#This Row],[15-20 jahre Männlich]]+Tabelle8[[#This Row],[15-20 Jahre Weiblich]]</f>
        <v>1</v>
      </c>
      <c r="AO45">
        <f>Tabelle8[[#This Row],[20-25 jahre Männlich]]+Tabelle8[[#This Row],[20-25 jahre weiblich]]</f>
        <v>2</v>
      </c>
      <c r="AP45">
        <f>Tabelle8[[#This Row],[25-30 jahre Männlich]]+Tabelle8[[#This Row],[25-30 Jahre Weiblich]]</f>
        <v>5</v>
      </c>
      <c r="AQ45">
        <f>Tabelle8[[#This Row],[30-35 jahre Männlich]]+Tabelle8[[#This Row],[30-35 Jahre Weiblich]]</f>
        <v>9</v>
      </c>
      <c r="AR45">
        <f>Tabelle8[[#This Row],[35-40 jahre  Männlich]]+Tabelle8[[#This Row],[35-40 Jahre Weiblich]]</f>
        <v>15</v>
      </c>
      <c r="AS45">
        <f>Tabelle8[[#This Row],[40-45 jahre Männlich]]+Tabelle8[[#This Row],[40-45 Jahre Weiblich]]</f>
        <v>31</v>
      </c>
      <c r="AT45">
        <f>Tabelle8[[#This Row],[45-50 jahre Männlich]]+Tabelle8[[#This Row],[45-50 Jahre Weiblich]]</f>
        <v>55</v>
      </c>
      <c r="AU45">
        <f>Tabelle8[[#This Row],[50-55 jahre Männlich]]+Tabelle8[[#This Row],[50-55 Jahre Weiblich]]</f>
        <v>131</v>
      </c>
      <c r="AV45">
        <f>Tabelle8[[#This Row],[55-60 jahre Männlich]]+Tabelle8[[#This Row],[55-60 Jahre Weiblich]]</f>
        <v>145</v>
      </c>
      <c r="AW45">
        <f>Tabelle8[[#This Row],[60-65 jahre Männlich]]+Tabelle8[[#This Row],[60-65 Jahre Weiblich]]</f>
        <v>284</v>
      </c>
      <c r="AX45">
        <f>Tabelle8[[#This Row],[65-70 Jahre  Männlich]]+Tabelle8[[#This Row],[65-70 Jahre Weiblich]]</f>
        <v>389</v>
      </c>
      <c r="AY45">
        <f>Tabelle8[[#This Row],[70-75 jahre Männlch]]+Tabelle8[[#This Row],[70-75Jahre Weiblich]]</f>
        <v>867</v>
      </c>
      <c r="AZ45">
        <f>Tabelle8[[#This Row],[75-80 jahre Männlich]]+Tabelle8[[#This Row],[75-80 Jahre Weiblich]]</f>
        <v>923</v>
      </c>
      <c r="BA45">
        <f>Tabelle8[[#This Row],[80-85 jahre Männlich]]+Tabelle8[[#This Row],[80-85 Jahre Weiblich]]</f>
        <v>2661</v>
      </c>
      <c r="BB45">
        <f>Tabelle8[[#This Row],[85 und mehr]]+Tabelle8[[#This Row],[85 und mehr Weiblich]]</f>
        <v>6599</v>
      </c>
    </row>
    <row r="46" spans="1:54" x14ac:dyDescent="0.2">
      <c r="A46" s="1" t="s">
        <v>54</v>
      </c>
      <c r="B46" s="2" t="s">
        <v>99</v>
      </c>
      <c r="C46" s="3">
        <v>0</v>
      </c>
      <c r="D46" s="3">
        <v>3</v>
      </c>
      <c r="E46" s="3">
        <v>5</v>
      </c>
      <c r="F46" s="3">
        <v>9</v>
      </c>
      <c r="G46" s="3">
        <v>20</v>
      </c>
      <c r="H46" s="3">
        <v>26</v>
      </c>
      <c r="I46" s="3">
        <v>53</v>
      </c>
      <c r="J46" s="3">
        <v>86</v>
      </c>
      <c r="K46" s="3">
        <v>201</v>
      </c>
      <c r="L46" s="3">
        <v>394</v>
      </c>
      <c r="M46" s="3">
        <v>556</v>
      </c>
      <c r="N46" s="3">
        <v>959</v>
      </c>
      <c r="O46" s="3">
        <v>1272</v>
      </c>
      <c r="P46" s="3">
        <v>2618</v>
      </c>
      <c r="Q46" s="3">
        <v>4375</v>
      </c>
      <c r="R46" s="3">
        <v>4706</v>
      </c>
      <c r="S46" s="3">
        <v>6729</v>
      </c>
      <c r="T46" s="3">
        <v>0</v>
      </c>
      <c r="U46" s="3">
        <v>0</v>
      </c>
      <c r="V46" s="3">
        <v>5</v>
      </c>
      <c r="W46" s="3">
        <v>5</v>
      </c>
      <c r="X46" s="3">
        <v>9</v>
      </c>
      <c r="Y46" s="3">
        <v>13</v>
      </c>
      <c r="Z46" s="3">
        <v>32</v>
      </c>
      <c r="AA46" s="3">
        <v>45</v>
      </c>
      <c r="AB46" s="3">
        <v>78</v>
      </c>
      <c r="AC46" s="3">
        <v>152</v>
      </c>
      <c r="AD46" s="3">
        <v>294</v>
      </c>
      <c r="AE46" s="3">
        <v>374</v>
      </c>
      <c r="AF46" s="3">
        <v>537</v>
      </c>
      <c r="AG46" s="3">
        <v>776</v>
      </c>
      <c r="AH46" s="3">
        <v>1819</v>
      </c>
      <c r="AJ46" s="3">
        <v>6262</v>
      </c>
      <c r="AK46" s="3">
        <v>18907</v>
      </c>
      <c r="AL46">
        <f>Tabelle8[[#This Row],[unter 1 Jahr Männlich]]+Tabelle8[[#This Row],[1 jahre Weiblich]]</f>
        <v>0</v>
      </c>
      <c r="AM46">
        <f>Tabelle8[[#This Row],[1-15 jahre Mänlich]]+Tabelle8[[#This Row],[1-15 Jahre Weiblich]]</f>
        <v>8</v>
      </c>
      <c r="AN46">
        <f>Tabelle8[[#This Row],[15-20 jahre Männlich]]+Tabelle8[[#This Row],[15-20 Jahre Weiblich]]</f>
        <v>10</v>
      </c>
      <c r="AO46">
        <f>Tabelle8[[#This Row],[20-25 jahre Männlich]]+Tabelle8[[#This Row],[20-25 jahre weiblich]]</f>
        <v>18</v>
      </c>
      <c r="AP46">
        <f>Tabelle8[[#This Row],[25-30 jahre Männlich]]+Tabelle8[[#This Row],[25-30 Jahre Weiblich]]</f>
        <v>33</v>
      </c>
      <c r="AQ46">
        <f>Tabelle8[[#This Row],[30-35 jahre Männlich]]+Tabelle8[[#This Row],[30-35 Jahre Weiblich]]</f>
        <v>58</v>
      </c>
      <c r="AR46">
        <f>Tabelle8[[#This Row],[35-40 jahre  Männlich]]+Tabelle8[[#This Row],[35-40 Jahre Weiblich]]</f>
        <v>98</v>
      </c>
      <c r="AS46">
        <f>Tabelle8[[#This Row],[40-45 jahre Männlich]]+Tabelle8[[#This Row],[40-45 Jahre Weiblich]]</f>
        <v>164</v>
      </c>
      <c r="AT46">
        <f>Tabelle8[[#This Row],[45-50 jahre Männlich]]+Tabelle8[[#This Row],[45-50 Jahre Weiblich]]</f>
        <v>353</v>
      </c>
      <c r="AU46">
        <f>Tabelle8[[#This Row],[50-55 jahre Männlich]]+Tabelle8[[#This Row],[50-55 Jahre Weiblich]]</f>
        <v>688</v>
      </c>
      <c r="AV46">
        <f>Tabelle8[[#This Row],[55-60 jahre Männlich]]+Tabelle8[[#This Row],[55-60 Jahre Weiblich]]</f>
        <v>930</v>
      </c>
      <c r="AW46">
        <f>Tabelle8[[#This Row],[60-65 jahre Männlich]]+Tabelle8[[#This Row],[60-65 Jahre Weiblich]]</f>
        <v>1496</v>
      </c>
      <c r="AX46">
        <f>Tabelle8[[#This Row],[65-70 Jahre  Männlich]]+Tabelle8[[#This Row],[65-70 Jahre Weiblich]]</f>
        <v>2048</v>
      </c>
      <c r="AY46">
        <f>Tabelle8[[#This Row],[70-75 jahre Männlch]]+Tabelle8[[#This Row],[70-75Jahre Weiblich]]</f>
        <v>4437</v>
      </c>
      <c r="AZ46">
        <f>Tabelle8[[#This Row],[75-80 jahre Männlich]]+Tabelle8[[#This Row],[75-80 Jahre Weiblich]]</f>
        <v>4375</v>
      </c>
      <c r="BA46">
        <f>Tabelle8[[#This Row],[80-85 jahre Männlich]]+Tabelle8[[#This Row],[80-85 Jahre Weiblich]]</f>
        <v>10968</v>
      </c>
      <c r="BB46">
        <f>Tabelle8[[#This Row],[85 und mehr]]+Tabelle8[[#This Row],[85 und mehr Weiblich]]</f>
        <v>25636</v>
      </c>
    </row>
    <row r="47" spans="1:54" x14ac:dyDescent="0.2">
      <c r="A47" s="1" t="s">
        <v>54</v>
      </c>
      <c r="B47" s="2" t="s">
        <v>100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2</v>
      </c>
      <c r="I47" s="3">
        <v>5</v>
      </c>
      <c r="J47" s="3">
        <v>7</v>
      </c>
      <c r="K47" s="3">
        <v>18</v>
      </c>
      <c r="L47" s="3">
        <v>60</v>
      </c>
      <c r="M47" s="3">
        <v>92</v>
      </c>
      <c r="N47" s="3">
        <v>182</v>
      </c>
      <c r="O47" s="3">
        <v>309</v>
      </c>
      <c r="P47" s="3">
        <v>612</v>
      </c>
      <c r="Q47" s="3">
        <v>1122</v>
      </c>
      <c r="R47" s="3">
        <v>1397</v>
      </c>
      <c r="S47" s="3">
        <v>2325</v>
      </c>
      <c r="T47" s="3">
        <v>0</v>
      </c>
      <c r="U47" s="3">
        <v>0</v>
      </c>
      <c r="V47" s="3">
        <v>0</v>
      </c>
      <c r="W47" s="3">
        <v>1</v>
      </c>
      <c r="X47" s="3">
        <v>2</v>
      </c>
      <c r="Y47" s="3">
        <v>1</v>
      </c>
      <c r="Z47" s="3">
        <v>1</v>
      </c>
      <c r="AA47" s="3">
        <v>2</v>
      </c>
      <c r="AB47" s="3">
        <v>3</v>
      </c>
      <c r="AC47" s="3">
        <v>7</v>
      </c>
      <c r="AD47" s="3">
        <v>19</v>
      </c>
      <c r="AE47" s="3">
        <v>40</v>
      </c>
      <c r="AF47" s="3">
        <v>75</v>
      </c>
      <c r="AG47" s="3">
        <v>137</v>
      </c>
      <c r="AH47" s="3">
        <v>375</v>
      </c>
      <c r="AJ47" s="3">
        <v>1943</v>
      </c>
      <c r="AK47" s="3">
        <v>7004</v>
      </c>
      <c r="AL47">
        <f>Tabelle8[[#This Row],[unter 1 Jahr Männlich]]+Tabelle8[[#This Row],[1 jahre Weiblich]]</f>
        <v>0</v>
      </c>
      <c r="AM47">
        <f>Tabelle8[[#This Row],[1-15 jahre Mänlich]]+Tabelle8[[#This Row],[1-15 Jahre Weiblich]]</f>
        <v>0</v>
      </c>
      <c r="AN47">
        <f>Tabelle8[[#This Row],[15-20 jahre Männlich]]+Tabelle8[[#This Row],[15-20 Jahre Weiblich]]</f>
        <v>1</v>
      </c>
      <c r="AO47">
        <f>Tabelle8[[#This Row],[20-25 jahre Männlich]]+Tabelle8[[#This Row],[20-25 jahre weiblich]]</f>
        <v>2</v>
      </c>
      <c r="AP47">
        <f>Tabelle8[[#This Row],[25-30 jahre Männlich]]+Tabelle8[[#This Row],[25-30 Jahre Weiblich]]</f>
        <v>2</v>
      </c>
      <c r="AQ47">
        <f>Tabelle8[[#This Row],[30-35 jahre Männlich]]+Tabelle8[[#This Row],[30-35 Jahre Weiblich]]</f>
        <v>3</v>
      </c>
      <c r="AR47">
        <f>Tabelle8[[#This Row],[35-40 jahre  Männlich]]+Tabelle8[[#This Row],[35-40 Jahre Weiblich]]</f>
        <v>7</v>
      </c>
      <c r="AS47">
        <f>Tabelle8[[#This Row],[40-45 jahre Männlich]]+Tabelle8[[#This Row],[40-45 Jahre Weiblich]]</f>
        <v>10</v>
      </c>
      <c r="AT47">
        <f>Tabelle8[[#This Row],[45-50 jahre Männlich]]+Tabelle8[[#This Row],[45-50 Jahre Weiblich]]</f>
        <v>25</v>
      </c>
      <c r="AU47">
        <f>Tabelle8[[#This Row],[50-55 jahre Männlich]]+Tabelle8[[#This Row],[50-55 Jahre Weiblich]]</f>
        <v>79</v>
      </c>
      <c r="AV47">
        <f>Tabelle8[[#This Row],[55-60 jahre Männlich]]+Tabelle8[[#This Row],[55-60 Jahre Weiblich]]</f>
        <v>132</v>
      </c>
      <c r="AW47">
        <f>Tabelle8[[#This Row],[60-65 jahre Männlich]]+Tabelle8[[#This Row],[60-65 Jahre Weiblich]]</f>
        <v>257</v>
      </c>
      <c r="AX47">
        <f>Tabelle8[[#This Row],[65-70 Jahre  Männlich]]+Tabelle8[[#This Row],[65-70 Jahre Weiblich]]</f>
        <v>446</v>
      </c>
      <c r="AY47">
        <f>Tabelle8[[#This Row],[70-75 jahre Männlch]]+Tabelle8[[#This Row],[70-75Jahre Weiblich]]</f>
        <v>987</v>
      </c>
      <c r="AZ47">
        <f>Tabelle8[[#This Row],[75-80 jahre Männlich]]+Tabelle8[[#This Row],[75-80 Jahre Weiblich]]</f>
        <v>1122</v>
      </c>
      <c r="BA47">
        <f>Tabelle8[[#This Row],[80-85 jahre Männlich]]+Tabelle8[[#This Row],[80-85 Jahre Weiblich]]</f>
        <v>3340</v>
      </c>
      <c r="BB47">
        <f>Tabelle8[[#This Row],[85 und mehr]]+Tabelle8[[#This Row],[85 und mehr Weiblich]]</f>
        <v>9329</v>
      </c>
    </row>
    <row r="48" spans="1:54" x14ac:dyDescent="0.2">
      <c r="A48" s="1" t="s">
        <v>54</v>
      </c>
      <c r="B48" s="2" t="s">
        <v>101</v>
      </c>
      <c r="C48" s="3">
        <v>0</v>
      </c>
      <c r="D48" s="3">
        <v>4</v>
      </c>
      <c r="E48" s="3">
        <v>1</v>
      </c>
      <c r="F48" s="3">
        <v>0</v>
      </c>
      <c r="G48" s="3">
        <v>4</v>
      </c>
      <c r="H48" s="3">
        <v>16</v>
      </c>
      <c r="I48" s="3">
        <v>17</v>
      </c>
      <c r="J48" s="3">
        <v>33</v>
      </c>
      <c r="K48" s="3">
        <v>90</v>
      </c>
      <c r="L48" s="3">
        <v>184</v>
      </c>
      <c r="M48" s="3">
        <v>319</v>
      </c>
      <c r="N48" s="3">
        <v>443</v>
      </c>
      <c r="O48" s="3">
        <v>585</v>
      </c>
      <c r="P48" s="3">
        <v>1143</v>
      </c>
      <c r="Q48" s="3">
        <v>1502</v>
      </c>
      <c r="R48" s="3">
        <v>1575</v>
      </c>
      <c r="S48" s="3">
        <v>2340</v>
      </c>
      <c r="T48" s="3">
        <v>0</v>
      </c>
      <c r="U48" s="3">
        <v>0</v>
      </c>
      <c r="V48" s="3">
        <v>1</v>
      </c>
      <c r="W48" s="3">
        <v>0</v>
      </c>
      <c r="X48" s="3">
        <v>1</v>
      </c>
      <c r="Y48" s="3">
        <v>6</v>
      </c>
      <c r="Z48" s="3">
        <v>4</v>
      </c>
      <c r="AA48" s="3">
        <v>7</v>
      </c>
      <c r="AB48" s="3">
        <v>18</v>
      </c>
      <c r="AC48" s="3">
        <v>38</v>
      </c>
      <c r="AD48" s="3">
        <v>64</v>
      </c>
      <c r="AE48" s="3">
        <v>129</v>
      </c>
      <c r="AF48" s="3">
        <v>173</v>
      </c>
      <c r="AG48" s="3">
        <v>278</v>
      </c>
      <c r="AH48" s="3">
        <v>560</v>
      </c>
      <c r="AJ48" s="3">
        <v>1533</v>
      </c>
      <c r="AK48" s="3">
        <v>5762</v>
      </c>
      <c r="AL48">
        <f>Tabelle8[[#This Row],[unter 1 Jahr Männlich]]+Tabelle8[[#This Row],[1 jahre Weiblich]]</f>
        <v>0</v>
      </c>
      <c r="AM48">
        <f>Tabelle8[[#This Row],[1-15 jahre Mänlich]]+Tabelle8[[#This Row],[1-15 Jahre Weiblich]]</f>
        <v>5</v>
      </c>
      <c r="AN48">
        <f>Tabelle8[[#This Row],[15-20 jahre Männlich]]+Tabelle8[[#This Row],[15-20 Jahre Weiblich]]</f>
        <v>1</v>
      </c>
      <c r="AO48">
        <f>Tabelle8[[#This Row],[20-25 jahre Männlich]]+Tabelle8[[#This Row],[20-25 jahre weiblich]]</f>
        <v>1</v>
      </c>
      <c r="AP48">
        <f>Tabelle8[[#This Row],[25-30 jahre Männlich]]+Tabelle8[[#This Row],[25-30 Jahre Weiblich]]</f>
        <v>10</v>
      </c>
      <c r="AQ48">
        <f>Tabelle8[[#This Row],[30-35 jahre Männlich]]+Tabelle8[[#This Row],[30-35 Jahre Weiblich]]</f>
        <v>20</v>
      </c>
      <c r="AR48">
        <f>Tabelle8[[#This Row],[35-40 jahre  Männlich]]+Tabelle8[[#This Row],[35-40 Jahre Weiblich]]</f>
        <v>24</v>
      </c>
      <c r="AS48">
        <f>Tabelle8[[#This Row],[40-45 jahre Männlich]]+Tabelle8[[#This Row],[40-45 Jahre Weiblich]]</f>
        <v>51</v>
      </c>
      <c r="AT48">
        <f>Tabelle8[[#This Row],[45-50 jahre Männlich]]+Tabelle8[[#This Row],[45-50 Jahre Weiblich]]</f>
        <v>128</v>
      </c>
      <c r="AU48">
        <f>Tabelle8[[#This Row],[50-55 jahre Männlich]]+Tabelle8[[#This Row],[50-55 Jahre Weiblich]]</f>
        <v>248</v>
      </c>
      <c r="AV48">
        <f>Tabelle8[[#This Row],[55-60 jahre Männlich]]+Tabelle8[[#This Row],[55-60 Jahre Weiblich]]</f>
        <v>448</v>
      </c>
      <c r="AW48">
        <f>Tabelle8[[#This Row],[60-65 jahre Männlich]]+Tabelle8[[#This Row],[60-65 Jahre Weiblich]]</f>
        <v>616</v>
      </c>
      <c r="AX48">
        <f>Tabelle8[[#This Row],[65-70 Jahre  Männlich]]+Tabelle8[[#This Row],[65-70 Jahre Weiblich]]</f>
        <v>863</v>
      </c>
      <c r="AY48">
        <f>Tabelle8[[#This Row],[70-75 jahre Männlch]]+Tabelle8[[#This Row],[70-75Jahre Weiblich]]</f>
        <v>1703</v>
      </c>
      <c r="AZ48">
        <f>Tabelle8[[#This Row],[75-80 jahre Männlich]]+Tabelle8[[#This Row],[75-80 Jahre Weiblich]]</f>
        <v>1502</v>
      </c>
      <c r="BA48">
        <f>Tabelle8[[#This Row],[80-85 jahre Männlich]]+Tabelle8[[#This Row],[80-85 Jahre Weiblich]]</f>
        <v>3108</v>
      </c>
      <c r="BB48">
        <f>Tabelle8[[#This Row],[85 und mehr]]+Tabelle8[[#This Row],[85 und mehr Weiblich]]</f>
        <v>8102</v>
      </c>
    </row>
    <row r="49" spans="1:54" x14ac:dyDescent="0.2">
      <c r="A49" s="1" t="s">
        <v>54</v>
      </c>
      <c r="B49" s="2" t="s">
        <v>102</v>
      </c>
      <c r="C49" s="3">
        <v>11</v>
      </c>
      <c r="D49" s="3">
        <v>23</v>
      </c>
      <c r="E49" s="3">
        <v>9</v>
      </c>
      <c r="F49" s="3">
        <v>19</v>
      </c>
      <c r="G49" s="3">
        <v>18</v>
      </c>
      <c r="H49" s="3">
        <v>21</v>
      </c>
      <c r="I49" s="3">
        <v>48</v>
      </c>
      <c r="J49" s="3">
        <v>79</v>
      </c>
      <c r="K49" s="3">
        <v>233</v>
      </c>
      <c r="L49" s="3">
        <v>493</v>
      </c>
      <c r="M49" s="3">
        <v>923</v>
      </c>
      <c r="N49" s="3">
        <v>1706</v>
      </c>
      <c r="O49" s="3">
        <v>2326</v>
      </c>
      <c r="P49" s="3">
        <v>4301</v>
      </c>
      <c r="Q49" s="3">
        <v>6399</v>
      </c>
      <c r="R49" s="3">
        <v>6428</v>
      </c>
      <c r="S49" s="3">
        <v>8707</v>
      </c>
      <c r="T49" s="3">
        <v>0</v>
      </c>
      <c r="U49" s="3">
        <v>3</v>
      </c>
      <c r="V49" s="3">
        <v>19</v>
      </c>
      <c r="W49" s="3">
        <v>7</v>
      </c>
      <c r="X49" s="3">
        <v>11</v>
      </c>
      <c r="Y49" s="3">
        <v>11</v>
      </c>
      <c r="Z49" s="3">
        <v>15</v>
      </c>
      <c r="AA49" s="3">
        <v>34</v>
      </c>
      <c r="AB49" s="3">
        <v>64</v>
      </c>
      <c r="AC49" s="3">
        <v>135</v>
      </c>
      <c r="AD49" s="3">
        <v>294</v>
      </c>
      <c r="AE49" s="3">
        <v>555</v>
      </c>
      <c r="AF49" s="3">
        <v>974</v>
      </c>
      <c r="AG49" s="3">
        <v>1371</v>
      </c>
      <c r="AH49" s="3">
        <v>2518</v>
      </c>
      <c r="AJ49" s="3">
        <v>4759</v>
      </c>
      <c r="AK49" s="3">
        <v>12302</v>
      </c>
      <c r="AL49">
        <f>Tabelle8[[#This Row],[unter 1 Jahr Männlich]]+Tabelle8[[#This Row],[1 jahre Weiblich]]</f>
        <v>14</v>
      </c>
      <c r="AM49">
        <f>Tabelle8[[#This Row],[1-15 jahre Mänlich]]+Tabelle8[[#This Row],[1-15 Jahre Weiblich]]</f>
        <v>42</v>
      </c>
      <c r="AN49">
        <f>Tabelle8[[#This Row],[15-20 jahre Männlich]]+Tabelle8[[#This Row],[15-20 Jahre Weiblich]]</f>
        <v>16</v>
      </c>
      <c r="AO49">
        <f>Tabelle8[[#This Row],[20-25 jahre Männlich]]+Tabelle8[[#This Row],[20-25 jahre weiblich]]</f>
        <v>30</v>
      </c>
      <c r="AP49">
        <f>Tabelle8[[#This Row],[25-30 jahre Männlich]]+Tabelle8[[#This Row],[25-30 Jahre Weiblich]]</f>
        <v>29</v>
      </c>
      <c r="AQ49">
        <f>Tabelle8[[#This Row],[30-35 jahre Männlich]]+Tabelle8[[#This Row],[30-35 Jahre Weiblich]]</f>
        <v>36</v>
      </c>
      <c r="AR49">
        <f>Tabelle8[[#This Row],[35-40 jahre  Männlich]]+Tabelle8[[#This Row],[35-40 Jahre Weiblich]]</f>
        <v>82</v>
      </c>
      <c r="AS49">
        <f>Tabelle8[[#This Row],[40-45 jahre Männlich]]+Tabelle8[[#This Row],[40-45 Jahre Weiblich]]</f>
        <v>143</v>
      </c>
      <c r="AT49">
        <f>Tabelle8[[#This Row],[45-50 jahre Männlich]]+Tabelle8[[#This Row],[45-50 Jahre Weiblich]]</f>
        <v>368</v>
      </c>
      <c r="AU49">
        <f>Tabelle8[[#This Row],[50-55 jahre Männlich]]+Tabelle8[[#This Row],[50-55 Jahre Weiblich]]</f>
        <v>787</v>
      </c>
      <c r="AV49">
        <f>Tabelle8[[#This Row],[55-60 jahre Männlich]]+Tabelle8[[#This Row],[55-60 Jahre Weiblich]]</f>
        <v>1478</v>
      </c>
      <c r="AW49">
        <f>Tabelle8[[#This Row],[60-65 jahre Männlich]]+Tabelle8[[#This Row],[60-65 Jahre Weiblich]]</f>
        <v>2680</v>
      </c>
      <c r="AX49">
        <f>Tabelle8[[#This Row],[65-70 Jahre  Männlich]]+Tabelle8[[#This Row],[65-70 Jahre Weiblich]]</f>
        <v>3697</v>
      </c>
      <c r="AY49">
        <f>Tabelle8[[#This Row],[70-75 jahre Männlch]]+Tabelle8[[#This Row],[70-75Jahre Weiblich]]</f>
        <v>6819</v>
      </c>
      <c r="AZ49">
        <f>Tabelle8[[#This Row],[75-80 jahre Männlich]]+Tabelle8[[#This Row],[75-80 Jahre Weiblich]]</f>
        <v>6399</v>
      </c>
      <c r="BA49">
        <f>Tabelle8[[#This Row],[80-85 jahre Männlich]]+Tabelle8[[#This Row],[80-85 Jahre Weiblich]]</f>
        <v>11187</v>
      </c>
      <c r="BB49">
        <f>Tabelle8[[#This Row],[85 und mehr]]+Tabelle8[[#This Row],[85 und mehr Weiblich]]</f>
        <v>21009</v>
      </c>
    </row>
    <row r="50" spans="1:54" x14ac:dyDescent="0.2">
      <c r="A50" s="1" t="s">
        <v>54</v>
      </c>
      <c r="B50" s="2" t="s">
        <v>103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</v>
      </c>
      <c r="J50" s="3">
        <v>3</v>
      </c>
      <c r="K50" s="3">
        <v>3</v>
      </c>
      <c r="L50" s="3">
        <v>1</v>
      </c>
      <c r="M50" s="3">
        <v>5</v>
      </c>
      <c r="N50" s="3">
        <v>7</v>
      </c>
      <c r="O50" s="3">
        <v>2</v>
      </c>
      <c r="P50" s="3">
        <v>3</v>
      </c>
      <c r="Q50" s="3">
        <v>4</v>
      </c>
      <c r="R50" s="3">
        <v>3</v>
      </c>
      <c r="S50" s="3">
        <v>7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2</v>
      </c>
      <c r="AC50" s="3">
        <v>0</v>
      </c>
      <c r="AD50" s="3">
        <v>2</v>
      </c>
      <c r="AE50" s="3">
        <v>2</v>
      </c>
      <c r="AF50" s="3">
        <v>5</v>
      </c>
      <c r="AG50" s="3">
        <v>4</v>
      </c>
      <c r="AH50" s="3">
        <v>1</v>
      </c>
      <c r="AJ50" s="3">
        <v>6</v>
      </c>
      <c r="AK50" s="3">
        <v>10</v>
      </c>
      <c r="AL50">
        <f>Tabelle8[[#This Row],[unter 1 Jahr Männlich]]+Tabelle8[[#This Row],[1 jahre Weiblich]]</f>
        <v>0</v>
      </c>
      <c r="AM50">
        <f>Tabelle8[[#This Row],[1-15 jahre Mänlich]]+Tabelle8[[#This Row],[1-15 Jahre Weiblich]]</f>
        <v>1</v>
      </c>
      <c r="AN50">
        <f>Tabelle8[[#This Row],[15-20 jahre Männlich]]+Tabelle8[[#This Row],[15-20 Jahre Weiblich]]</f>
        <v>0</v>
      </c>
      <c r="AO50">
        <f>Tabelle8[[#This Row],[20-25 jahre Männlich]]+Tabelle8[[#This Row],[20-25 jahre weiblich]]</f>
        <v>0</v>
      </c>
      <c r="AP50">
        <f>Tabelle8[[#This Row],[25-30 jahre Männlich]]+Tabelle8[[#This Row],[25-30 Jahre Weiblich]]</f>
        <v>0</v>
      </c>
      <c r="AQ50">
        <f>Tabelle8[[#This Row],[30-35 jahre Männlich]]+Tabelle8[[#This Row],[30-35 Jahre Weiblich]]</f>
        <v>0</v>
      </c>
      <c r="AR50">
        <f>Tabelle8[[#This Row],[35-40 jahre  Männlich]]+Tabelle8[[#This Row],[35-40 Jahre Weiblich]]</f>
        <v>3</v>
      </c>
      <c r="AS50">
        <f>Tabelle8[[#This Row],[40-45 jahre Männlich]]+Tabelle8[[#This Row],[40-45 Jahre Weiblich]]</f>
        <v>5</v>
      </c>
      <c r="AT50">
        <f>Tabelle8[[#This Row],[45-50 jahre Männlich]]+Tabelle8[[#This Row],[45-50 Jahre Weiblich]]</f>
        <v>3</v>
      </c>
      <c r="AU50">
        <f>Tabelle8[[#This Row],[50-55 jahre Männlich]]+Tabelle8[[#This Row],[50-55 Jahre Weiblich]]</f>
        <v>3</v>
      </c>
      <c r="AV50">
        <f>Tabelle8[[#This Row],[55-60 jahre Männlich]]+Tabelle8[[#This Row],[55-60 Jahre Weiblich]]</f>
        <v>7</v>
      </c>
      <c r="AW50">
        <f>Tabelle8[[#This Row],[60-65 jahre Männlich]]+Tabelle8[[#This Row],[60-65 Jahre Weiblich]]</f>
        <v>12</v>
      </c>
      <c r="AX50">
        <f>Tabelle8[[#This Row],[65-70 Jahre  Männlich]]+Tabelle8[[#This Row],[65-70 Jahre Weiblich]]</f>
        <v>6</v>
      </c>
      <c r="AY50">
        <f>Tabelle8[[#This Row],[70-75 jahre Männlch]]+Tabelle8[[#This Row],[70-75Jahre Weiblich]]</f>
        <v>4</v>
      </c>
      <c r="AZ50">
        <f>Tabelle8[[#This Row],[75-80 jahre Männlich]]+Tabelle8[[#This Row],[75-80 Jahre Weiblich]]</f>
        <v>4</v>
      </c>
      <c r="BA50">
        <f>Tabelle8[[#This Row],[80-85 jahre Männlich]]+Tabelle8[[#This Row],[80-85 Jahre Weiblich]]</f>
        <v>9</v>
      </c>
      <c r="BB50">
        <f>Tabelle8[[#This Row],[85 und mehr]]+Tabelle8[[#This Row],[85 und mehr Weiblich]]</f>
        <v>17</v>
      </c>
    </row>
    <row r="51" spans="1:54" x14ac:dyDescent="0.2">
      <c r="A51" s="1" t="s">
        <v>54</v>
      </c>
      <c r="B51" s="2" t="s">
        <v>104</v>
      </c>
      <c r="C51" s="3">
        <v>3</v>
      </c>
      <c r="D51" s="3">
        <v>7</v>
      </c>
      <c r="E51" s="3">
        <v>1</v>
      </c>
      <c r="F51" s="3">
        <v>3</v>
      </c>
      <c r="G51" s="3">
        <v>11</v>
      </c>
      <c r="H51" s="3">
        <v>9</v>
      </c>
      <c r="I51" s="3">
        <v>15</v>
      </c>
      <c r="J51" s="3">
        <v>22</v>
      </c>
      <c r="K51" s="3">
        <v>77</v>
      </c>
      <c r="L51" s="3">
        <v>99</v>
      </c>
      <c r="M51" s="3">
        <v>165</v>
      </c>
      <c r="N51" s="3">
        <v>294</v>
      </c>
      <c r="O51" s="3">
        <v>389</v>
      </c>
      <c r="P51" s="3">
        <v>859</v>
      </c>
      <c r="Q51" s="3">
        <v>1565</v>
      </c>
      <c r="R51" s="3">
        <v>1832</v>
      </c>
      <c r="S51" s="3">
        <v>3123</v>
      </c>
      <c r="T51" s="3">
        <v>0</v>
      </c>
      <c r="U51" s="3">
        <v>1</v>
      </c>
      <c r="V51" s="3">
        <v>10</v>
      </c>
      <c r="W51" s="3">
        <v>3</v>
      </c>
      <c r="X51" s="3">
        <v>4</v>
      </c>
      <c r="Y51" s="3">
        <v>1</v>
      </c>
      <c r="Z51" s="3">
        <v>3</v>
      </c>
      <c r="AA51" s="3">
        <v>13</v>
      </c>
      <c r="AB51" s="3">
        <v>19</v>
      </c>
      <c r="AC51" s="3">
        <v>30</v>
      </c>
      <c r="AD51" s="3">
        <v>50</v>
      </c>
      <c r="AE51" s="3">
        <v>74</v>
      </c>
      <c r="AF51" s="3">
        <v>133</v>
      </c>
      <c r="AG51" s="3">
        <v>184</v>
      </c>
      <c r="AH51" s="3">
        <v>445</v>
      </c>
      <c r="AJ51" s="3">
        <v>1413</v>
      </c>
      <c r="AK51" s="3">
        <v>4938</v>
      </c>
      <c r="AL51">
        <f>Tabelle8[[#This Row],[unter 1 Jahr Männlich]]+Tabelle8[[#This Row],[1 jahre Weiblich]]</f>
        <v>4</v>
      </c>
      <c r="AM51">
        <f>Tabelle8[[#This Row],[1-15 jahre Mänlich]]+Tabelle8[[#This Row],[1-15 Jahre Weiblich]]</f>
        <v>17</v>
      </c>
      <c r="AN51">
        <f>Tabelle8[[#This Row],[15-20 jahre Männlich]]+Tabelle8[[#This Row],[15-20 Jahre Weiblich]]</f>
        <v>4</v>
      </c>
      <c r="AO51">
        <f>Tabelle8[[#This Row],[20-25 jahre Männlich]]+Tabelle8[[#This Row],[20-25 jahre weiblich]]</f>
        <v>7</v>
      </c>
      <c r="AP51">
        <f>Tabelle8[[#This Row],[25-30 jahre Männlich]]+Tabelle8[[#This Row],[25-30 Jahre Weiblich]]</f>
        <v>12</v>
      </c>
      <c r="AQ51">
        <f>Tabelle8[[#This Row],[30-35 jahre Männlich]]+Tabelle8[[#This Row],[30-35 Jahre Weiblich]]</f>
        <v>12</v>
      </c>
      <c r="AR51">
        <f>Tabelle8[[#This Row],[35-40 jahre  Männlich]]+Tabelle8[[#This Row],[35-40 Jahre Weiblich]]</f>
        <v>28</v>
      </c>
      <c r="AS51">
        <f>Tabelle8[[#This Row],[40-45 jahre Männlich]]+Tabelle8[[#This Row],[40-45 Jahre Weiblich]]</f>
        <v>41</v>
      </c>
      <c r="AT51">
        <f>Tabelle8[[#This Row],[45-50 jahre Männlich]]+Tabelle8[[#This Row],[45-50 Jahre Weiblich]]</f>
        <v>107</v>
      </c>
      <c r="AU51">
        <f>Tabelle8[[#This Row],[50-55 jahre Männlich]]+Tabelle8[[#This Row],[50-55 Jahre Weiblich]]</f>
        <v>149</v>
      </c>
      <c r="AV51">
        <f>Tabelle8[[#This Row],[55-60 jahre Männlich]]+Tabelle8[[#This Row],[55-60 Jahre Weiblich]]</f>
        <v>239</v>
      </c>
      <c r="AW51">
        <f>Tabelle8[[#This Row],[60-65 jahre Männlich]]+Tabelle8[[#This Row],[60-65 Jahre Weiblich]]</f>
        <v>427</v>
      </c>
      <c r="AX51">
        <f>Tabelle8[[#This Row],[65-70 Jahre  Männlich]]+Tabelle8[[#This Row],[65-70 Jahre Weiblich]]</f>
        <v>573</v>
      </c>
      <c r="AY51">
        <f>Tabelle8[[#This Row],[70-75 jahre Männlch]]+Tabelle8[[#This Row],[70-75Jahre Weiblich]]</f>
        <v>1304</v>
      </c>
      <c r="AZ51">
        <f>Tabelle8[[#This Row],[75-80 jahre Männlich]]+Tabelle8[[#This Row],[75-80 Jahre Weiblich]]</f>
        <v>1565</v>
      </c>
      <c r="BA51">
        <f>Tabelle8[[#This Row],[80-85 jahre Männlich]]+Tabelle8[[#This Row],[80-85 Jahre Weiblich]]</f>
        <v>3245</v>
      </c>
      <c r="BB51">
        <f>Tabelle8[[#This Row],[85 und mehr]]+Tabelle8[[#This Row],[85 und mehr Weiblich]]</f>
        <v>8061</v>
      </c>
    </row>
    <row r="52" spans="1:54" x14ac:dyDescent="0.2">
      <c r="A52" s="1" t="s">
        <v>54</v>
      </c>
      <c r="B52" s="2" t="s">
        <v>105</v>
      </c>
      <c r="C52" s="3">
        <v>0</v>
      </c>
      <c r="D52" s="3">
        <v>2</v>
      </c>
      <c r="E52" s="3">
        <v>1</v>
      </c>
      <c r="F52" s="3">
        <v>7</v>
      </c>
      <c r="G52" s="3">
        <v>4</v>
      </c>
      <c r="H52" s="3">
        <v>3</v>
      </c>
      <c r="I52" s="3">
        <v>14</v>
      </c>
      <c r="J52" s="3">
        <v>32</v>
      </c>
      <c r="K52" s="3">
        <v>98</v>
      </c>
      <c r="L52" s="3">
        <v>284</v>
      </c>
      <c r="M52" s="3">
        <v>585</v>
      </c>
      <c r="N52" s="3">
        <v>1127</v>
      </c>
      <c r="O52" s="3">
        <v>1518</v>
      </c>
      <c r="P52" s="3">
        <v>2608</v>
      </c>
      <c r="Q52" s="3">
        <v>3511</v>
      </c>
      <c r="R52" s="3">
        <v>3296</v>
      </c>
      <c r="S52" s="3">
        <v>3799</v>
      </c>
      <c r="T52" s="3">
        <v>0</v>
      </c>
      <c r="U52" s="3">
        <v>0</v>
      </c>
      <c r="V52" s="3">
        <v>3</v>
      </c>
      <c r="W52" s="3">
        <v>0</v>
      </c>
      <c r="X52" s="3">
        <v>3</v>
      </c>
      <c r="Y52" s="3">
        <v>2</v>
      </c>
      <c r="Z52" s="3">
        <v>5</v>
      </c>
      <c r="AA52" s="3">
        <v>10</v>
      </c>
      <c r="AB52" s="3">
        <v>24</v>
      </c>
      <c r="AC52" s="3">
        <v>71</v>
      </c>
      <c r="AD52" s="3">
        <v>179</v>
      </c>
      <c r="AE52" s="3">
        <v>398</v>
      </c>
      <c r="AF52" s="3">
        <v>710</v>
      </c>
      <c r="AG52" s="3">
        <v>969</v>
      </c>
      <c r="AH52" s="3">
        <v>1621</v>
      </c>
      <c r="AJ52" s="3">
        <v>2307</v>
      </c>
      <c r="AK52" s="3">
        <v>4712</v>
      </c>
      <c r="AL52">
        <f>Tabelle8[[#This Row],[unter 1 Jahr Männlich]]+Tabelle8[[#This Row],[1 jahre Weiblich]]</f>
        <v>0</v>
      </c>
      <c r="AM52">
        <f>Tabelle8[[#This Row],[1-15 jahre Mänlich]]+Tabelle8[[#This Row],[1-15 Jahre Weiblich]]</f>
        <v>5</v>
      </c>
      <c r="AN52">
        <f>Tabelle8[[#This Row],[15-20 jahre Männlich]]+Tabelle8[[#This Row],[15-20 Jahre Weiblich]]</f>
        <v>1</v>
      </c>
      <c r="AO52">
        <f>Tabelle8[[#This Row],[20-25 jahre Männlich]]+Tabelle8[[#This Row],[20-25 jahre weiblich]]</f>
        <v>10</v>
      </c>
      <c r="AP52">
        <f>Tabelle8[[#This Row],[25-30 jahre Männlich]]+Tabelle8[[#This Row],[25-30 Jahre Weiblich]]</f>
        <v>6</v>
      </c>
      <c r="AQ52">
        <f>Tabelle8[[#This Row],[30-35 jahre Männlich]]+Tabelle8[[#This Row],[30-35 Jahre Weiblich]]</f>
        <v>8</v>
      </c>
      <c r="AR52">
        <f>Tabelle8[[#This Row],[35-40 jahre  Männlich]]+Tabelle8[[#This Row],[35-40 Jahre Weiblich]]</f>
        <v>24</v>
      </c>
      <c r="AS52">
        <f>Tabelle8[[#This Row],[40-45 jahre Männlich]]+Tabelle8[[#This Row],[40-45 Jahre Weiblich]]</f>
        <v>56</v>
      </c>
      <c r="AT52">
        <f>Tabelle8[[#This Row],[45-50 jahre Männlich]]+Tabelle8[[#This Row],[45-50 Jahre Weiblich]]</f>
        <v>169</v>
      </c>
      <c r="AU52">
        <f>Tabelle8[[#This Row],[50-55 jahre Männlich]]+Tabelle8[[#This Row],[50-55 Jahre Weiblich]]</f>
        <v>463</v>
      </c>
      <c r="AV52">
        <f>Tabelle8[[#This Row],[55-60 jahre Männlich]]+Tabelle8[[#This Row],[55-60 Jahre Weiblich]]</f>
        <v>983</v>
      </c>
      <c r="AW52">
        <f>Tabelle8[[#This Row],[60-65 jahre Männlich]]+Tabelle8[[#This Row],[60-65 Jahre Weiblich]]</f>
        <v>1837</v>
      </c>
      <c r="AX52">
        <f>Tabelle8[[#This Row],[65-70 Jahre  Männlich]]+Tabelle8[[#This Row],[65-70 Jahre Weiblich]]</f>
        <v>2487</v>
      </c>
      <c r="AY52">
        <f>Tabelle8[[#This Row],[70-75 jahre Männlch]]+Tabelle8[[#This Row],[70-75Jahre Weiblich]]</f>
        <v>4229</v>
      </c>
      <c r="AZ52">
        <f>Tabelle8[[#This Row],[75-80 jahre Männlich]]+Tabelle8[[#This Row],[75-80 Jahre Weiblich]]</f>
        <v>3511</v>
      </c>
      <c r="BA52">
        <f>Tabelle8[[#This Row],[80-85 jahre Männlich]]+Tabelle8[[#This Row],[80-85 Jahre Weiblich]]</f>
        <v>5603</v>
      </c>
      <c r="BB52">
        <f>Tabelle8[[#This Row],[85 und mehr]]+Tabelle8[[#This Row],[85 und mehr Weiblich]]</f>
        <v>8511</v>
      </c>
    </row>
    <row r="53" spans="1:54" x14ac:dyDescent="0.2">
      <c r="A53" s="1" t="s">
        <v>54</v>
      </c>
      <c r="B53" s="2" t="s">
        <v>106</v>
      </c>
      <c r="C53" s="3">
        <v>0</v>
      </c>
      <c r="D53" s="3">
        <v>1</v>
      </c>
      <c r="E53" s="3">
        <v>1</v>
      </c>
      <c r="F53" s="3">
        <v>5</v>
      </c>
      <c r="G53" s="3">
        <v>1</v>
      </c>
      <c r="H53" s="3">
        <v>3</v>
      </c>
      <c r="I53" s="3">
        <v>9</v>
      </c>
      <c r="J53" s="3">
        <v>5</v>
      </c>
      <c r="K53" s="3">
        <v>22</v>
      </c>
      <c r="L53" s="3">
        <v>23</v>
      </c>
      <c r="M53" s="3">
        <v>33</v>
      </c>
      <c r="N53" s="3">
        <v>37</v>
      </c>
      <c r="O53" s="3">
        <v>39</v>
      </c>
      <c r="P53" s="3">
        <v>44</v>
      </c>
      <c r="Q53" s="3">
        <v>59</v>
      </c>
      <c r="R53" s="3">
        <v>60</v>
      </c>
      <c r="S53" s="3">
        <v>73</v>
      </c>
      <c r="T53" s="3">
        <v>0</v>
      </c>
      <c r="U53" s="3">
        <v>0</v>
      </c>
      <c r="V53" s="3">
        <v>3</v>
      </c>
      <c r="W53" s="3">
        <v>0</v>
      </c>
      <c r="X53" s="3">
        <v>2</v>
      </c>
      <c r="Y53" s="3">
        <v>2</v>
      </c>
      <c r="Z53" s="3">
        <v>3</v>
      </c>
      <c r="AA53" s="3">
        <v>6</v>
      </c>
      <c r="AB53" s="3">
        <v>7</v>
      </c>
      <c r="AC53" s="3">
        <v>16</v>
      </c>
      <c r="AD53" s="3">
        <v>17</v>
      </c>
      <c r="AE53" s="3">
        <v>26</v>
      </c>
      <c r="AF53" s="3">
        <v>30</v>
      </c>
      <c r="AG53" s="3">
        <v>35</v>
      </c>
      <c r="AH53" s="3">
        <v>55</v>
      </c>
      <c r="AJ53" s="3">
        <v>79</v>
      </c>
      <c r="AK53" s="3">
        <v>237</v>
      </c>
      <c r="AL53">
        <f>Tabelle8[[#This Row],[unter 1 Jahr Männlich]]+Tabelle8[[#This Row],[1 jahre Weiblich]]</f>
        <v>0</v>
      </c>
      <c r="AM53">
        <f>Tabelle8[[#This Row],[1-15 jahre Mänlich]]+Tabelle8[[#This Row],[1-15 Jahre Weiblich]]</f>
        <v>4</v>
      </c>
      <c r="AN53">
        <f>Tabelle8[[#This Row],[15-20 jahre Männlich]]+Tabelle8[[#This Row],[15-20 Jahre Weiblich]]</f>
        <v>1</v>
      </c>
      <c r="AO53">
        <f>Tabelle8[[#This Row],[20-25 jahre Männlich]]+Tabelle8[[#This Row],[20-25 jahre weiblich]]</f>
        <v>7</v>
      </c>
      <c r="AP53">
        <f>Tabelle8[[#This Row],[25-30 jahre Männlich]]+Tabelle8[[#This Row],[25-30 Jahre Weiblich]]</f>
        <v>3</v>
      </c>
      <c r="AQ53">
        <f>Tabelle8[[#This Row],[30-35 jahre Männlich]]+Tabelle8[[#This Row],[30-35 Jahre Weiblich]]</f>
        <v>6</v>
      </c>
      <c r="AR53">
        <f>Tabelle8[[#This Row],[35-40 jahre  Männlich]]+Tabelle8[[#This Row],[35-40 Jahre Weiblich]]</f>
        <v>15</v>
      </c>
      <c r="AS53">
        <f>Tabelle8[[#This Row],[40-45 jahre Männlich]]+Tabelle8[[#This Row],[40-45 Jahre Weiblich]]</f>
        <v>12</v>
      </c>
      <c r="AT53">
        <f>Tabelle8[[#This Row],[45-50 jahre Männlich]]+Tabelle8[[#This Row],[45-50 Jahre Weiblich]]</f>
        <v>38</v>
      </c>
      <c r="AU53">
        <f>Tabelle8[[#This Row],[50-55 jahre Männlich]]+Tabelle8[[#This Row],[50-55 Jahre Weiblich]]</f>
        <v>40</v>
      </c>
      <c r="AV53">
        <f>Tabelle8[[#This Row],[55-60 jahre Männlich]]+Tabelle8[[#This Row],[55-60 Jahre Weiblich]]</f>
        <v>59</v>
      </c>
      <c r="AW53">
        <f>Tabelle8[[#This Row],[60-65 jahre Männlich]]+Tabelle8[[#This Row],[60-65 Jahre Weiblich]]</f>
        <v>67</v>
      </c>
      <c r="AX53">
        <f>Tabelle8[[#This Row],[65-70 Jahre  Männlich]]+Tabelle8[[#This Row],[65-70 Jahre Weiblich]]</f>
        <v>74</v>
      </c>
      <c r="AY53">
        <f>Tabelle8[[#This Row],[70-75 jahre Männlch]]+Tabelle8[[#This Row],[70-75Jahre Weiblich]]</f>
        <v>99</v>
      </c>
      <c r="AZ53">
        <f>Tabelle8[[#This Row],[75-80 jahre Männlich]]+Tabelle8[[#This Row],[75-80 Jahre Weiblich]]</f>
        <v>59</v>
      </c>
      <c r="BA53">
        <f>Tabelle8[[#This Row],[80-85 jahre Männlich]]+Tabelle8[[#This Row],[80-85 Jahre Weiblich]]</f>
        <v>139</v>
      </c>
      <c r="BB53">
        <f>Tabelle8[[#This Row],[85 und mehr]]+Tabelle8[[#This Row],[85 und mehr Weiblich]]</f>
        <v>310</v>
      </c>
    </row>
    <row r="54" spans="1:54" x14ac:dyDescent="0.2">
      <c r="A54" s="1" t="s">
        <v>54</v>
      </c>
      <c r="B54" s="2" t="s">
        <v>107</v>
      </c>
      <c r="C54" s="3">
        <v>3</v>
      </c>
      <c r="D54" s="3">
        <v>7</v>
      </c>
      <c r="E54" s="3">
        <v>3</v>
      </c>
      <c r="F54" s="3">
        <v>13</v>
      </c>
      <c r="G54" s="3">
        <v>33</v>
      </c>
      <c r="H54" s="3">
        <v>84</v>
      </c>
      <c r="I54" s="3">
        <v>169</v>
      </c>
      <c r="J54" s="3">
        <v>372</v>
      </c>
      <c r="K54" s="3">
        <v>893</v>
      </c>
      <c r="L54" s="3">
        <v>1478</v>
      </c>
      <c r="M54" s="3">
        <v>1795</v>
      </c>
      <c r="N54" s="3">
        <v>2167</v>
      </c>
      <c r="O54" s="3">
        <v>1848</v>
      </c>
      <c r="P54" s="3">
        <v>2544</v>
      </c>
      <c r="Q54" s="3">
        <v>3072</v>
      </c>
      <c r="R54" s="3">
        <v>2524</v>
      </c>
      <c r="S54" s="3">
        <v>2988</v>
      </c>
      <c r="T54" s="3">
        <v>0</v>
      </c>
      <c r="U54" s="3">
        <v>5</v>
      </c>
      <c r="V54" s="3">
        <v>7</v>
      </c>
      <c r="W54" s="3">
        <v>2</v>
      </c>
      <c r="X54" s="3">
        <v>8</v>
      </c>
      <c r="Y54" s="3">
        <v>18</v>
      </c>
      <c r="Z54" s="3">
        <v>45</v>
      </c>
      <c r="AA54" s="3">
        <v>56</v>
      </c>
      <c r="AB54" s="3">
        <v>157</v>
      </c>
      <c r="AC54" s="3">
        <v>372</v>
      </c>
      <c r="AD54" s="3">
        <v>699</v>
      </c>
      <c r="AE54" s="3">
        <v>781</v>
      </c>
      <c r="AF54" s="3">
        <v>947</v>
      </c>
      <c r="AG54" s="3">
        <v>1013</v>
      </c>
      <c r="AH54" s="3">
        <v>1580</v>
      </c>
      <c r="AJ54" s="3">
        <v>2927</v>
      </c>
      <c r="AK54" s="3">
        <v>7406</v>
      </c>
      <c r="AL54">
        <f>Tabelle8[[#This Row],[unter 1 Jahr Männlich]]+Tabelle8[[#This Row],[1 jahre Weiblich]]</f>
        <v>8</v>
      </c>
      <c r="AM54">
        <f>Tabelle8[[#This Row],[1-15 jahre Mänlich]]+Tabelle8[[#This Row],[1-15 Jahre Weiblich]]</f>
        <v>14</v>
      </c>
      <c r="AN54">
        <f>Tabelle8[[#This Row],[15-20 jahre Männlich]]+Tabelle8[[#This Row],[15-20 Jahre Weiblich]]</f>
        <v>5</v>
      </c>
      <c r="AO54">
        <f>Tabelle8[[#This Row],[20-25 jahre Männlich]]+Tabelle8[[#This Row],[20-25 jahre weiblich]]</f>
        <v>21</v>
      </c>
      <c r="AP54">
        <f>Tabelle8[[#This Row],[25-30 jahre Männlich]]+Tabelle8[[#This Row],[25-30 Jahre Weiblich]]</f>
        <v>51</v>
      </c>
      <c r="AQ54">
        <f>Tabelle8[[#This Row],[30-35 jahre Männlich]]+Tabelle8[[#This Row],[30-35 Jahre Weiblich]]</f>
        <v>129</v>
      </c>
      <c r="AR54">
        <f>Tabelle8[[#This Row],[35-40 jahre  Männlich]]+Tabelle8[[#This Row],[35-40 Jahre Weiblich]]</f>
        <v>225</v>
      </c>
      <c r="AS54">
        <f>Tabelle8[[#This Row],[40-45 jahre Männlich]]+Tabelle8[[#This Row],[40-45 Jahre Weiblich]]</f>
        <v>529</v>
      </c>
      <c r="AT54">
        <f>Tabelle8[[#This Row],[45-50 jahre Männlich]]+Tabelle8[[#This Row],[45-50 Jahre Weiblich]]</f>
        <v>1265</v>
      </c>
      <c r="AU54">
        <f>Tabelle8[[#This Row],[50-55 jahre Männlich]]+Tabelle8[[#This Row],[50-55 Jahre Weiblich]]</f>
        <v>2177</v>
      </c>
      <c r="AV54">
        <f>Tabelle8[[#This Row],[55-60 jahre Männlich]]+Tabelle8[[#This Row],[55-60 Jahre Weiblich]]</f>
        <v>2576</v>
      </c>
      <c r="AW54">
        <f>Tabelle8[[#This Row],[60-65 jahre Männlich]]+Tabelle8[[#This Row],[60-65 Jahre Weiblich]]</f>
        <v>3114</v>
      </c>
      <c r="AX54">
        <f>Tabelle8[[#This Row],[65-70 Jahre  Männlich]]+Tabelle8[[#This Row],[65-70 Jahre Weiblich]]</f>
        <v>2861</v>
      </c>
      <c r="AY54">
        <f>Tabelle8[[#This Row],[70-75 jahre Männlch]]+Tabelle8[[#This Row],[70-75Jahre Weiblich]]</f>
        <v>4124</v>
      </c>
      <c r="AZ54">
        <f>Tabelle8[[#This Row],[75-80 jahre Männlich]]+Tabelle8[[#This Row],[75-80 Jahre Weiblich]]</f>
        <v>3072</v>
      </c>
      <c r="BA54">
        <f>Tabelle8[[#This Row],[80-85 jahre Männlich]]+Tabelle8[[#This Row],[80-85 Jahre Weiblich]]</f>
        <v>5451</v>
      </c>
      <c r="BB54">
        <f>Tabelle8[[#This Row],[85 und mehr]]+Tabelle8[[#This Row],[85 und mehr Weiblich]]</f>
        <v>10394</v>
      </c>
    </row>
    <row r="55" spans="1:54" x14ac:dyDescent="0.2">
      <c r="A55" s="1" t="s">
        <v>54</v>
      </c>
      <c r="B55" s="2" t="s">
        <v>108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7</v>
      </c>
      <c r="I55" s="3">
        <v>3</v>
      </c>
      <c r="J55" s="3">
        <v>10</v>
      </c>
      <c r="K55" s="3">
        <v>19</v>
      </c>
      <c r="L55" s="3">
        <v>36</v>
      </c>
      <c r="M55" s="3">
        <v>45</v>
      </c>
      <c r="N55" s="3">
        <v>63</v>
      </c>
      <c r="O55" s="3">
        <v>83</v>
      </c>
      <c r="P55" s="3">
        <v>119</v>
      </c>
      <c r="Q55" s="3">
        <v>193</v>
      </c>
      <c r="R55" s="3">
        <v>174</v>
      </c>
      <c r="S55" s="3">
        <v>284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3</v>
      </c>
      <c r="AA55" s="3">
        <v>3</v>
      </c>
      <c r="AB55" s="3">
        <v>3</v>
      </c>
      <c r="AC55" s="3">
        <v>9</v>
      </c>
      <c r="AD55" s="3">
        <v>17</v>
      </c>
      <c r="AE55" s="3">
        <v>24</v>
      </c>
      <c r="AF55" s="3">
        <v>30</v>
      </c>
      <c r="AG55" s="3">
        <v>46</v>
      </c>
      <c r="AH55" s="3">
        <v>71</v>
      </c>
      <c r="AJ55" s="3">
        <v>220</v>
      </c>
      <c r="AK55" s="3">
        <v>623</v>
      </c>
      <c r="AL55">
        <f>Tabelle8[[#This Row],[unter 1 Jahr Männlich]]+Tabelle8[[#This Row],[1 jahre Weiblich]]</f>
        <v>0</v>
      </c>
      <c r="AM55">
        <f>Tabelle8[[#This Row],[1-15 jahre Mänlich]]+Tabelle8[[#This Row],[1-15 Jahre Weiblich]]</f>
        <v>0</v>
      </c>
      <c r="AN55">
        <f>Tabelle8[[#This Row],[15-20 jahre Männlich]]+Tabelle8[[#This Row],[15-20 Jahre Weiblich]]</f>
        <v>0</v>
      </c>
      <c r="AO55">
        <f>Tabelle8[[#This Row],[20-25 jahre Männlich]]+Tabelle8[[#This Row],[20-25 jahre weiblich]]</f>
        <v>1</v>
      </c>
      <c r="AP55">
        <f>Tabelle8[[#This Row],[25-30 jahre Männlich]]+Tabelle8[[#This Row],[25-30 Jahre Weiblich]]</f>
        <v>0</v>
      </c>
      <c r="AQ55">
        <f>Tabelle8[[#This Row],[30-35 jahre Männlich]]+Tabelle8[[#This Row],[30-35 Jahre Weiblich]]</f>
        <v>10</v>
      </c>
      <c r="AR55">
        <f>Tabelle8[[#This Row],[35-40 jahre  Männlich]]+Tabelle8[[#This Row],[35-40 Jahre Weiblich]]</f>
        <v>6</v>
      </c>
      <c r="AS55">
        <f>Tabelle8[[#This Row],[40-45 jahre Männlich]]+Tabelle8[[#This Row],[40-45 Jahre Weiblich]]</f>
        <v>13</v>
      </c>
      <c r="AT55">
        <f>Tabelle8[[#This Row],[45-50 jahre Männlich]]+Tabelle8[[#This Row],[45-50 Jahre Weiblich]]</f>
        <v>28</v>
      </c>
      <c r="AU55">
        <f>Tabelle8[[#This Row],[50-55 jahre Männlich]]+Tabelle8[[#This Row],[50-55 Jahre Weiblich]]</f>
        <v>53</v>
      </c>
      <c r="AV55">
        <f>Tabelle8[[#This Row],[55-60 jahre Männlich]]+Tabelle8[[#This Row],[55-60 Jahre Weiblich]]</f>
        <v>69</v>
      </c>
      <c r="AW55">
        <f>Tabelle8[[#This Row],[60-65 jahre Männlich]]+Tabelle8[[#This Row],[60-65 Jahre Weiblich]]</f>
        <v>93</v>
      </c>
      <c r="AX55">
        <f>Tabelle8[[#This Row],[65-70 Jahre  Männlich]]+Tabelle8[[#This Row],[65-70 Jahre Weiblich]]</f>
        <v>129</v>
      </c>
      <c r="AY55">
        <f>Tabelle8[[#This Row],[70-75 jahre Männlch]]+Tabelle8[[#This Row],[70-75Jahre Weiblich]]</f>
        <v>190</v>
      </c>
      <c r="AZ55">
        <f>Tabelle8[[#This Row],[75-80 jahre Männlich]]+Tabelle8[[#This Row],[75-80 Jahre Weiblich]]</f>
        <v>193</v>
      </c>
      <c r="BA55">
        <f>Tabelle8[[#This Row],[80-85 jahre Männlich]]+Tabelle8[[#This Row],[80-85 Jahre Weiblich]]</f>
        <v>394</v>
      </c>
      <c r="BB55">
        <f>Tabelle8[[#This Row],[85 und mehr]]+Tabelle8[[#This Row],[85 und mehr Weiblich]]</f>
        <v>907</v>
      </c>
    </row>
    <row r="56" spans="1:54" x14ac:dyDescent="0.2">
      <c r="A56" s="1" t="s">
        <v>54</v>
      </c>
      <c r="B56" s="2" t="s">
        <v>109</v>
      </c>
      <c r="C56" s="3">
        <v>1</v>
      </c>
      <c r="D56" s="3">
        <v>4</v>
      </c>
      <c r="E56" s="3">
        <v>1</v>
      </c>
      <c r="F56" s="3">
        <v>6</v>
      </c>
      <c r="G56" s="3">
        <v>19</v>
      </c>
      <c r="H56" s="3">
        <v>49</v>
      </c>
      <c r="I56" s="3">
        <v>118</v>
      </c>
      <c r="J56" s="3">
        <v>277</v>
      </c>
      <c r="K56" s="3">
        <v>666</v>
      </c>
      <c r="L56" s="3">
        <v>1121</v>
      </c>
      <c r="M56" s="3">
        <v>1303</v>
      </c>
      <c r="N56" s="3">
        <v>1488</v>
      </c>
      <c r="O56" s="3">
        <v>1135</v>
      </c>
      <c r="P56" s="3">
        <v>1251</v>
      </c>
      <c r="Q56" s="3">
        <v>1134</v>
      </c>
      <c r="R56" s="3">
        <v>635</v>
      </c>
      <c r="S56" s="3">
        <v>382</v>
      </c>
      <c r="T56" s="3">
        <v>0</v>
      </c>
      <c r="U56" s="3">
        <v>2</v>
      </c>
      <c r="V56" s="3">
        <v>1</v>
      </c>
      <c r="W56" s="3">
        <v>0</v>
      </c>
      <c r="X56" s="3">
        <v>3</v>
      </c>
      <c r="Y56" s="3">
        <v>6</v>
      </c>
      <c r="Z56" s="3">
        <v>25</v>
      </c>
      <c r="AA56" s="3">
        <v>41</v>
      </c>
      <c r="AB56" s="3">
        <v>113</v>
      </c>
      <c r="AC56" s="3">
        <v>276</v>
      </c>
      <c r="AD56" s="3">
        <v>524</v>
      </c>
      <c r="AE56" s="3">
        <v>536</v>
      </c>
      <c r="AF56" s="3">
        <v>609</v>
      </c>
      <c r="AG56" s="3">
        <v>540</v>
      </c>
      <c r="AH56" s="3">
        <v>645</v>
      </c>
      <c r="AJ56" s="3">
        <v>485</v>
      </c>
      <c r="AK56" s="3">
        <v>592</v>
      </c>
      <c r="AL56">
        <f>Tabelle8[[#This Row],[unter 1 Jahr Männlich]]+Tabelle8[[#This Row],[1 jahre Weiblich]]</f>
        <v>3</v>
      </c>
      <c r="AM56">
        <f>Tabelle8[[#This Row],[1-15 jahre Mänlich]]+Tabelle8[[#This Row],[1-15 Jahre Weiblich]]</f>
        <v>5</v>
      </c>
      <c r="AN56">
        <f>Tabelle8[[#This Row],[15-20 jahre Männlich]]+Tabelle8[[#This Row],[15-20 Jahre Weiblich]]</f>
        <v>1</v>
      </c>
      <c r="AO56">
        <f>Tabelle8[[#This Row],[20-25 jahre Männlich]]+Tabelle8[[#This Row],[20-25 jahre weiblich]]</f>
        <v>9</v>
      </c>
      <c r="AP56">
        <f>Tabelle8[[#This Row],[25-30 jahre Männlich]]+Tabelle8[[#This Row],[25-30 Jahre Weiblich]]</f>
        <v>25</v>
      </c>
      <c r="AQ56">
        <f>Tabelle8[[#This Row],[30-35 jahre Männlich]]+Tabelle8[[#This Row],[30-35 Jahre Weiblich]]</f>
        <v>74</v>
      </c>
      <c r="AR56">
        <f>Tabelle8[[#This Row],[35-40 jahre  Männlich]]+Tabelle8[[#This Row],[35-40 Jahre Weiblich]]</f>
        <v>159</v>
      </c>
      <c r="AS56">
        <f>Tabelle8[[#This Row],[40-45 jahre Männlich]]+Tabelle8[[#This Row],[40-45 Jahre Weiblich]]</f>
        <v>390</v>
      </c>
      <c r="AT56">
        <f>Tabelle8[[#This Row],[45-50 jahre Männlich]]+Tabelle8[[#This Row],[45-50 Jahre Weiblich]]</f>
        <v>942</v>
      </c>
      <c r="AU56">
        <f>Tabelle8[[#This Row],[50-55 jahre Männlich]]+Tabelle8[[#This Row],[50-55 Jahre Weiblich]]</f>
        <v>1645</v>
      </c>
      <c r="AV56">
        <f>Tabelle8[[#This Row],[55-60 jahre Männlich]]+Tabelle8[[#This Row],[55-60 Jahre Weiblich]]</f>
        <v>1839</v>
      </c>
      <c r="AW56">
        <f>Tabelle8[[#This Row],[60-65 jahre Männlich]]+Tabelle8[[#This Row],[60-65 Jahre Weiblich]]</f>
        <v>2097</v>
      </c>
      <c r="AX56">
        <f>Tabelle8[[#This Row],[65-70 Jahre  Männlich]]+Tabelle8[[#This Row],[65-70 Jahre Weiblich]]</f>
        <v>1675</v>
      </c>
      <c r="AY56">
        <f>Tabelle8[[#This Row],[70-75 jahre Männlch]]+Tabelle8[[#This Row],[70-75Jahre Weiblich]]</f>
        <v>1896</v>
      </c>
      <c r="AZ56">
        <f>Tabelle8[[#This Row],[75-80 jahre Männlich]]+Tabelle8[[#This Row],[75-80 Jahre Weiblich]]</f>
        <v>1134</v>
      </c>
      <c r="BA56">
        <f>Tabelle8[[#This Row],[80-85 jahre Männlich]]+Tabelle8[[#This Row],[80-85 Jahre Weiblich]]</f>
        <v>1120</v>
      </c>
      <c r="BB56">
        <f>Tabelle8[[#This Row],[85 und mehr]]+Tabelle8[[#This Row],[85 und mehr Weiblich]]</f>
        <v>974</v>
      </c>
    </row>
    <row r="57" spans="1:54" x14ac:dyDescent="0.2">
      <c r="A57" s="1" t="s">
        <v>54</v>
      </c>
      <c r="B57" s="2" t="s">
        <v>110</v>
      </c>
      <c r="C57" s="3">
        <v>0</v>
      </c>
      <c r="D57" s="3">
        <v>3</v>
      </c>
      <c r="E57" s="3">
        <v>1</v>
      </c>
      <c r="F57" s="3">
        <v>3</v>
      </c>
      <c r="G57" s="3">
        <v>17</v>
      </c>
      <c r="H57" s="3">
        <v>45</v>
      </c>
      <c r="I57" s="3">
        <v>108</v>
      </c>
      <c r="J57" s="3">
        <v>264</v>
      </c>
      <c r="K57" s="3">
        <v>645</v>
      </c>
      <c r="L57" s="3">
        <v>1075</v>
      </c>
      <c r="M57" s="3">
        <v>1257</v>
      </c>
      <c r="N57" s="3">
        <v>1427</v>
      </c>
      <c r="O57" s="3">
        <v>1075</v>
      </c>
      <c r="P57" s="3">
        <v>1170</v>
      </c>
      <c r="Q57" s="3">
        <v>1033</v>
      </c>
      <c r="R57" s="3">
        <v>542</v>
      </c>
      <c r="S57" s="3">
        <v>308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3</v>
      </c>
      <c r="Z57" s="3">
        <v>24</v>
      </c>
      <c r="AA57" s="3">
        <v>40</v>
      </c>
      <c r="AB57" s="3">
        <v>106</v>
      </c>
      <c r="AC57" s="3">
        <v>271</v>
      </c>
      <c r="AD57" s="3">
        <v>495</v>
      </c>
      <c r="AE57" s="3">
        <v>506</v>
      </c>
      <c r="AF57" s="3">
        <v>576</v>
      </c>
      <c r="AG57" s="3">
        <v>497</v>
      </c>
      <c r="AH57" s="3">
        <v>573</v>
      </c>
      <c r="AJ57" s="3">
        <v>396</v>
      </c>
      <c r="AK57" s="3">
        <v>418</v>
      </c>
      <c r="AL57">
        <f>Tabelle8[[#This Row],[unter 1 Jahr Männlich]]+Tabelle8[[#This Row],[1 jahre Weiblich]]</f>
        <v>0</v>
      </c>
      <c r="AM57">
        <f>Tabelle8[[#This Row],[1-15 jahre Mänlich]]+Tabelle8[[#This Row],[1-15 Jahre Weiblich]]</f>
        <v>3</v>
      </c>
      <c r="AN57">
        <f>Tabelle8[[#This Row],[15-20 jahre Männlich]]+Tabelle8[[#This Row],[15-20 Jahre Weiblich]]</f>
        <v>1</v>
      </c>
      <c r="AO57">
        <f>Tabelle8[[#This Row],[20-25 jahre Männlich]]+Tabelle8[[#This Row],[20-25 jahre weiblich]]</f>
        <v>4</v>
      </c>
      <c r="AP57">
        <f>Tabelle8[[#This Row],[25-30 jahre Männlich]]+Tabelle8[[#This Row],[25-30 Jahre Weiblich]]</f>
        <v>20</v>
      </c>
      <c r="AQ57">
        <f>Tabelle8[[#This Row],[30-35 jahre Männlich]]+Tabelle8[[#This Row],[30-35 Jahre Weiblich]]</f>
        <v>69</v>
      </c>
      <c r="AR57">
        <f>Tabelle8[[#This Row],[35-40 jahre  Männlich]]+Tabelle8[[#This Row],[35-40 Jahre Weiblich]]</f>
        <v>148</v>
      </c>
      <c r="AS57">
        <f>Tabelle8[[#This Row],[40-45 jahre Männlich]]+Tabelle8[[#This Row],[40-45 Jahre Weiblich]]</f>
        <v>370</v>
      </c>
      <c r="AT57">
        <f>Tabelle8[[#This Row],[45-50 jahre Männlich]]+Tabelle8[[#This Row],[45-50 Jahre Weiblich]]</f>
        <v>916</v>
      </c>
      <c r="AU57">
        <f>Tabelle8[[#This Row],[50-55 jahre Männlich]]+Tabelle8[[#This Row],[50-55 Jahre Weiblich]]</f>
        <v>1570</v>
      </c>
      <c r="AV57">
        <f>Tabelle8[[#This Row],[55-60 jahre Männlich]]+Tabelle8[[#This Row],[55-60 Jahre Weiblich]]</f>
        <v>1763</v>
      </c>
      <c r="AW57">
        <f>Tabelle8[[#This Row],[60-65 jahre Männlich]]+Tabelle8[[#This Row],[60-65 Jahre Weiblich]]</f>
        <v>2003</v>
      </c>
      <c r="AX57">
        <f>Tabelle8[[#This Row],[65-70 Jahre  Männlich]]+Tabelle8[[#This Row],[65-70 Jahre Weiblich]]</f>
        <v>1572</v>
      </c>
      <c r="AY57">
        <f>Tabelle8[[#This Row],[70-75 jahre Männlch]]+Tabelle8[[#This Row],[70-75Jahre Weiblich]]</f>
        <v>1743</v>
      </c>
      <c r="AZ57">
        <f>Tabelle8[[#This Row],[75-80 jahre Männlich]]+Tabelle8[[#This Row],[75-80 Jahre Weiblich]]</f>
        <v>1033</v>
      </c>
      <c r="BA57">
        <f>Tabelle8[[#This Row],[80-85 jahre Männlich]]+Tabelle8[[#This Row],[80-85 Jahre Weiblich]]</f>
        <v>938</v>
      </c>
      <c r="BB57">
        <f>Tabelle8[[#This Row],[85 und mehr]]+Tabelle8[[#This Row],[85 und mehr Weiblich]]</f>
        <v>726</v>
      </c>
    </row>
    <row r="58" spans="1:54" x14ac:dyDescent="0.2">
      <c r="A58" s="1" t="s">
        <v>54</v>
      </c>
      <c r="B58" s="2" t="s">
        <v>111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3</v>
      </c>
      <c r="K58" s="3">
        <v>5</v>
      </c>
      <c r="L58" s="3">
        <v>20</v>
      </c>
      <c r="M58" s="3">
        <v>24</v>
      </c>
      <c r="N58" s="3">
        <v>36</v>
      </c>
      <c r="O58" s="3">
        <v>32</v>
      </c>
      <c r="P58" s="3">
        <v>62</v>
      </c>
      <c r="Q58" s="3">
        <v>86</v>
      </c>
      <c r="R58" s="3">
        <v>101</v>
      </c>
      <c r="S58" s="3">
        <v>141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s="3">
        <v>1</v>
      </c>
      <c r="AA58" s="3">
        <v>0</v>
      </c>
      <c r="AB58" s="3">
        <v>2</v>
      </c>
      <c r="AC58" s="3">
        <v>3</v>
      </c>
      <c r="AD58" s="3">
        <v>14</v>
      </c>
      <c r="AE58" s="3">
        <v>20</v>
      </c>
      <c r="AF58" s="3">
        <v>17</v>
      </c>
      <c r="AG58" s="3">
        <v>26</v>
      </c>
      <c r="AH58" s="3">
        <v>83</v>
      </c>
      <c r="AJ58" s="3">
        <v>166</v>
      </c>
      <c r="AK58" s="3">
        <v>469</v>
      </c>
      <c r="AL58">
        <f>Tabelle8[[#This Row],[unter 1 Jahr Männlich]]+Tabelle8[[#This Row],[1 jahre Weiblich]]</f>
        <v>0</v>
      </c>
      <c r="AM58">
        <f>Tabelle8[[#This Row],[1-15 jahre Mänlich]]+Tabelle8[[#This Row],[1-15 Jahre Weiblich]]</f>
        <v>0</v>
      </c>
      <c r="AN58">
        <f>Tabelle8[[#This Row],[15-20 jahre Männlich]]+Tabelle8[[#This Row],[15-20 Jahre Weiblich]]</f>
        <v>0</v>
      </c>
      <c r="AO58">
        <f>Tabelle8[[#This Row],[20-25 jahre Männlich]]+Tabelle8[[#This Row],[20-25 jahre weiblich]]</f>
        <v>0</v>
      </c>
      <c r="AP58">
        <f>Tabelle8[[#This Row],[25-30 jahre Männlich]]+Tabelle8[[#This Row],[25-30 Jahre Weiblich]]</f>
        <v>1</v>
      </c>
      <c r="AQ58">
        <f>Tabelle8[[#This Row],[30-35 jahre Männlich]]+Tabelle8[[#This Row],[30-35 Jahre Weiblich]]</f>
        <v>1</v>
      </c>
      <c r="AR58">
        <f>Tabelle8[[#This Row],[35-40 jahre  Männlich]]+Tabelle8[[#This Row],[35-40 Jahre Weiblich]]</f>
        <v>1</v>
      </c>
      <c r="AS58">
        <f>Tabelle8[[#This Row],[40-45 jahre Männlich]]+Tabelle8[[#This Row],[40-45 Jahre Weiblich]]</f>
        <v>5</v>
      </c>
      <c r="AT58">
        <f>Tabelle8[[#This Row],[45-50 jahre Männlich]]+Tabelle8[[#This Row],[45-50 Jahre Weiblich]]</f>
        <v>8</v>
      </c>
      <c r="AU58">
        <f>Tabelle8[[#This Row],[50-55 jahre Männlich]]+Tabelle8[[#This Row],[50-55 Jahre Weiblich]]</f>
        <v>34</v>
      </c>
      <c r="AV58">
        <f>Tabelle8[[#This Row],[55-60 jahre Männlich]]+Tabelle8[[#This Row],[55-60 Jahre Weiblich]]</f>
        <v>44</v>
      </c>
      <c r="AW58">
        <f>Tabelle8[[#This Row],[60-65 jahre Männlich]]+Tabelle8[[#This Row],[60-65 Jahre Weiblich]]</f>
        <v>53</v>
      </c>
      <c r="AX58">
        <f>Tabelle8[[#This Row],[65-70 Jahre  Männlich]]+Tabelle8[[#This Row],[65-70 Jahre Weiblich]]</f>
        <v>58</v>
      </c>
      <c r="AY58">
        <f>Tabelle8[[#This Row],[70-75 jahre Männlch]]+Tabelle8[[#This Row],[70-75Jahre Weiblich]]</f>
        <v>145</v>
      </c>
      <c r="AZ58">
        <f>Tabelle8[[#This Row],[75-80 jahre Männlich]]+Tabelle8[[#This Row],[75-80 Jahre Weiblich]]</f>
        <v>86</v>
      </c>
      <c r="BA58">
        <f>Tabelle8[[#This Row],[80-85 jahre Männlich]]+Tabelle8[[#This Row],[80-85 Jahre Weiblich]]</f>
        <v>267</v>
      </c>
      <c r="BB58">
        <f>Tabelle8[[#This Row],[85 und mehr]]+Tabelle8[[#This Row],[85 und mehr Weiblich]]</f>
        <v>610</v>
      </c>
    </row>
    <row r="59" spans="1:54" x14ac:dyDescent="0.2">
      <c r="A59" s="1" t="s">
        <v>54</v>
      </c>
      <c r="B59" s="2" t="s">
        <v>112</v>
      </c>
      <c r="C59" s="3">
        <v>1</v>
      </c>
      <c r="D59" s="3">
        <v>3</v>
      </c>
      <c r="E59" s="3">
        <v>1</v>
      </c>
      <c r="F59" s="3">
        <v>3</v>
      </c>
      <c r="G59" s="3">
        <v>2</v>
      </c>
      <c r="H59" s="3">
        <v>4</v>
      </c>
      <c r="I59" s="3">
        <v>5</v>
      </c>
      <c r="J59" s="3">
        <v>6</v>
      </c>
      <c r="K59" s="3">
        <v>23</v>
      </c>
      <c r="L59" s="3">
        <v>45</v>
      </c>
      <c r="M59" s="3">
        <v>50</v>
      </c>
      <c r="N59" s="3">
        <v>81</v>
      </c>
      <c r="O59" s="3">
        <v>103</v>
      </c>
      <c r="P59" s="3">
        <v>157</v>
      </c>
      <c r="Q59" s="3">
        <v>214</v>
      </c>
      <c r="R59" s="3">
        <v>210</v>
      </c>
      <c r="S59" s="3">
        <v>267</v>
      </c>
      <c r="T59" s="3">
        <v>0</v>
      </c>
      <c r="U59" s="3">
        <v>0</v>
      </c>
      <c r="V59" s="3">
        <v>1</v>
      </c>
      <c r="W59" s="3">
        <v>0</v>
      </c>
      <c r="X59" s="3">
        <v>2</v>
      </c>
      <c r="Y59" s="3">
        <v>3</v>
      </c>
      <c r="Z59" s="3">
        <v>8</v>
      </c>
      <c r="AA59" s="3">
        <v>6</v>
      </c>
      <c r="AB59" s="3">
        <v>7</v>
      </c>
      <c r="AC59" s="3">
        <v>18</v>
      </c>
      <c r="AD59" s="3">
        <v>29</v>
      </c>
      <c r="AE59" s="3">
        <v>41</v>
      </c>
      <c r="AF59" s="3">
        <v>74</v>
      </c>
      <c r="AG59" s="3">
        <v>85</v>
      </c>
      <c r="AH59" s="3">
        <v>200</v>
      </c>
      <c r="AJ59" s="3">
        <v>380</v>
      </c>
      <c r="AK59" s="3">
        <v>950</v>
      </c>
      <c r="AL59">
        <f>Tabelle8[[#This Row],[unter 1 Jahr Männlich]]+Tabelle8[[#This Row],[1 jahre Weiblich]]</f>
        <v>1</v>
      </c>
      <c r="AM59">
        <f>Tabelle8[[#This Row],[1-15 jahre Mänlich]]+Tabelle8[[#This Row],[1-15 Jahre Weiblich]]</f>
        <v>4</v>
      </c>
      <c r="AN59">
        <f>Tabelle8[[#This Row],[15-20 jahre Männlich]]+Tabelle8[[#This Row],[15-20 Jahre Weiblich]]</f>
        <v>1</v>
      </c>
      <c r="AO59">
        <f>Tabelle8[[#This Row],[20-25 jahre Männlich]]+Tabelle8[[#This Row],[20-25 jahre weiblich]]</f>
        <v>5</v>
      </c>
      <c r="AP59">
        <f>Tabelle8[[#This Row],[25-30 jahre Männlich]]+Tabelle8[[#This Row],[25-30 Jahre Weiblich]]</f>
        <v>5</v>
      </c>
      <c r="AQ59">
        <f>Tabelle8[[#This Row],[30-35 jahre Männlich]]+Tabelle8[[#This Row],[30-35 Jahre Weiblich]]</f>
        <v>12</v>
      </c>
      <c r="AR59">
        <f>Tabelle8[[#This Row],[35-40 jahre  Männlich]]+Tabelle8[[#This Row],[35-40 Jahre Weiblich]]</f>
        <v>11</v>
      </c>
      <c r="AS59">
        <f>Tabelle8[[#This Row],[40-45 jahre Männlich]]+Tabelle8[[#This Row],[40-45 Jahre Weiblich]]</f>
        <v>13</v>
      </c>
      <c r="AT59">
        <f>Tabelle8[[#This Row],[45-50 jahre Männlich]]+Tabelle8[[#This Row],[45-50 Jahre Weiblich]]</f>
        <v>41</v>
      </c>
      <c r="AU59">
        <f>Tabelle8[[#This Row],[50-55 jahre Männlich]]+Tabelle8[[#This Row],[50-55 Jahre Weiblich]]</f>
        <v>74</v>
      </c>
      <c r="AV59">
        <f>Tabelle8[[#This Row],[55-60 jahre Männlich]]+Tabelle8[[#This Row],[55-60 Jahre Weiblich]]</f>
        <v>91</v>
      </c>
      <c r="AW59">
        <f>Tabelle8[[#This Row],[60-65 jahre Männlich]]+Tabelle8[[#This Row],[60-65 Jahre Weiblich]]</f>
        <v>155</v>
      </c>
      <c r="AX59">
        <f>Tabelle8[[#This Row],[65-70 Jahre  Männlich]]+Tabelle8[[#This Row],[65-70 Jahre Weiblich]]</f>
        <v>188</v>
      </c>
      <c r="AY59">
        <f>Tabelle8[[#This Row],[70-75 jahre Männlch]]+Tabelle8[[#This Row],[70-75Jahre Weiblich]]</f>
        <v>357</v>
      </c>
      <c r="AZ59">
        <f>Tabelle8[[#This Row],[75-80 jahre Männlich]]+Tabelle8[[#This Row],[75-80 Jahre Weiblich]]</f>
        <v>214</v>
      </c>
      <c r="BA59">
        <f>Tabelle8[[#This Row],[80-85 jahre Männlich]]+Tabelle8[[#This Row],[80-85 Jahre Weiblich]]</f>
        <v>590</v>
      </c>
      <c r="BB59">
        <f>Tabelle8[[#This Row],[85 und mehr]]+Tabelle8[[#This Row],[85 und mehr Weiblich]]</f>
        <v>1217</v>
      </c>
    </row>
    <row r="60" spans="1:54" x14ac:dyDescent="0.2">
      <c r="A60" s="1" t="s">
        <v>54</v>
      </c>
      <c r="B60" s="2" t="s">
        <v>113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0</v>
      </c>
      <c r="I60" s="3">
        <v>0</v>
      </c>
      <c r="J60" s="3">
        <v>0</v>
      </c>
      <c r="K60" s="3">
        <v>2</v>
      </c>
      <c r="L60" s="3">
        <v>7</v>
      </c>
      <c r="M60" s="3">
        <v>4</v>
      </c>
      <c r="N60" s="3">
        <v>17</v>
      </c>
      <c r="O60" s="3">
        <v>28</v>
      </c>
      <c r="P60" s="3">
        <v>31</v>
      </c>
      <c r="Q60" s="3">
        <v>50</v>
      </c>
      <c r="R60" s="3">
        <v>52</v>
      </c>
      <c r="S60" s="3">
        <v>70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2</v>
      </c>
      <c r="AD60" s="3">
        <v>3</v>
      </c>
      <c r="AE60" s="3">
        <v>9</v>
      </c>
      <c r="AF60" s="3">
        <v>18</v>
      </c>
      <c r="AG60" s="3">
        <v>22</v>
      </c>
      <c r="AH60" s="3">
        <v>55</v>
      </c>
      <c r="AJ60" s="3">
        <v>106</v>
      </c>
      <c r="AK60" s="3">
        <v>259</v>
      </c>
      <c r="AL60">
        <f>Tabelle8[[#This Row],[unter 1 Jahr Männlich]]+Tabelle8[[#This Row],[1 jahre Weiblich]]</f>
        <v>0</v>
      </c>
      <c r="AM60">
        <f>Tabelle8[[#This Row],[1-15 jahre Mänlich]]+Tabelle8[[#This Row],[1-15 Jahre Weiblich]]</f>
        <v>0</v>
      </c>
      <c r="AN60">
        <f>Tabelle8[[#This Row],[15-20 jahre Männlich]]+Tabelle8[[#This Row],[15-20 Jahre Weiblich]]</f>
        <v>0</v>
      </c>
      <c r="AO60">
        <f>Tabelle8[[#This Row],[20-25 jahre Männlich]]+Tabelle8[[#This Row],[20-25 jahre weiblich]]</f>
        <v>0</v>
      </c>
      <c r="AP60">
        <f>Tabelle8[[#This Row],[25-30 jahre Männlich]]+Tabelle8[[#This Row],[25-30 Jahre Weiblich]]</f>
        <v>1</v>
      </c>
      <c r="AQ60">
        <f>Tabelle8[[#This Row],[30-35 jahre Männlich]]+Tabelle8[[#This Row],[30-35 Jahre Weiblich]]</f>
        <v>0</v>
      </c>
      <c r="AR60">
        <f>Tabelle8[[#This Row],[35-40 jahre  Männlich]]+Tabelle8[[#This Row],[35-40 Jahre Weiblich]]</f>
        <v>0</v>
      </c>
      <c r="AS60">
        <f>Tabelle8[[#This Row],[40-45 jahre Männlich]]+Tabelle8[[#This Row],[40-45 Jahre Weiblich]]</f>
        <v>1</v>
      </c>
      <c r="AT60">
        <f>Tabelle8[[#This Row],[45-50 jahre Männlich]]+Tabelle8[[#This Row],[45-50 Jahre Weiblich]]</f>
        <v>4</v>
      </c>
      <c r="AU60">
        <f>Tabelle8[[#This Row],[50-55 jahre Männlich]]+Tabelle8[[#This Row],[50-55 Jahre Weiblich]]</f>
        <v>10</v>
      </c>
      <c r="AV60">
        <f>Tabelle8[[#This Row],[55-60 jahre Männlich]]+Tabelle8[[#This Row],[55-60 Jahre Weiblich]]</f>
        <v>13</v>
      </c>
      <c r="AW60">
        <f>Tabelle8[[#This Row],[60-65 jahre Männlich]]+Tabelle8[[#This Row],[60-65 Jahre Weiblich]]</f>
        <v>35</v>
      </c>
      <c r="AX60">
        <f>Tabelle8[[#This Row],[65-70 Jahre  Männlich]]+Tabelle8[[#This Row],[65-70 Jahre Weiblich]]</f>
        <v>50</v>
      </c>
      <c r="AY60">
        <f>Tabelle8[[#This Row],[70-75 jahre Männlch]]+Tabelle8[[#This Row],[70-75Jahre Weiblich]]</f>
        <v>86</v>
      </c>
      <c r="AZ60">
        <f>Tabelle8[[#This Row],[75-80 jahre Männlich]]+Tabelle8[[#This Row],[75-80 Jahre Weiblich]]</f>
        <v>50</v>
      </c>
      <c r="BA60">
        <f>Tabelle8[[#This Row],[80-85 jahre Männlich]]+Tabelle8[[#This Row],[80-85 Jahre Weiblich]]</f>
        <v>158</v>
      </c>
      <c r="BB60">
        <f>Tabelle8[[#This Row],[85 und mehr]]+Tabelle8[[#This Row],[85 und mehr Weiblich]]</f>
        <v>329</v>
      </c>
    </row>
    <row r="61" spans="1:54" x14ac:dyDescent="0.2">
      <c r="A61" s="1" t="s">
        <v>54</v>
      </c>
      <c r="B61" s="2" t="s">
        <v>114</v>
      </c>
      <c r="C61" s="3">
        <v>1</v>
      </c>
      <c r="D61" s="3">
        <v>3</v>
      </c>
      <c r="E61" s="3">
        <v>1</v>
      </c>
      <c r="F61" s="3">
        <v>5</v>
      </c>
      <c r="G61" s="3">
        <v>4</v>
      </c>
      <c r="H61" s="3">
        <v>8</v>
      </c>
      <c r="I61" s="3">
        <v>9</v>
      </c>
      <c r="J61" s="3">
        <v>21</v>
      </c>
      <c r="K61" s="3">
        <v>63</v>
      </c>
      <c r="L61" s="3">
        <v>96</v>
      </c>
      <c r="M61" s="3">
        <v>156</v>
      </c>
      <c r="N61" s="3">
        <v>277</v>
      </c>
      <c r="O61" s="3">
        <v>437</v>
      </c>
      <c r="P61" s="3">
        <v>936</v>
      </c>
      <c r="Q61" s="3">
        <v>1713</v>
      </c>
      <c r="R61" s="3">
        <v>2190</v>
      </c>
      <c r="S61" s="3">
        <v>3859</v>
      </c>
      <c r="T61" s="3">
        <v>0</v>
      </c>
      <c r="U61" s="3">
        <v>1</v>
      </c>
      <c r="V61" s="3">
        <v>6</v>
      </c>
      <c r="W61" s="3">
        <v>2</v>
      </c>
      <c r="X61" s="3">
        <v>0</v>
      </c>
      <c r="Y61" s="3">
        <v>1</v>
      </c>
      <c r="Z61" s="3">
        <v>3</v>
      </c>
      <c r="AA61" s="3">
        <v>7</v>
      </c>
      <c r="AB61" s="3">
        <v>14</v>
      </c>
      <c r="AC61" s="3">
        <v>28</v>
      </c>
      <c r="AD61" s="3">
        <v>56</v>
      </c>
      <c r="AE61" s="3">
        <v>96</v>
      </c>
      <c r="AF61" s="3">
        <v>168</v>
      </c>
      <c r="AG61" s="3">
        <v>248</v>
      </c>
      <c r="AH61" s="3">
        <v>653</v>
      </c>
      <c r="AJ61" s="3">
        <v>2411</v>
      </c>
      <c r="AK61" s="3">
        <v>7296</v>
      </c>
      <c r="AL61">
        <f>Tabelle8[[#This Row],[unter 1 Jahr Männlich]]+Tabelle8[[#This Row],[1 jahre Weiblich]]</f>
        <v>2</v>
      </c>
      <c r="AM61">
        <f>Tabelle8[[#This Row],[1-15 jahre Mänlich]]+Tabelle8[[#This Row],[1-15 Jahre Weiblich]]</f>
        <v>9</v>
      </c>
      <c r="AN61">
        <f>Tabelle8[[#This Row],[15-20 jahre Männlich]]+Tabelle8[[#This Row],[15-20 Jahre Weiblich]]</f>
        <v>3</v>
      </c>
      <c r="AO61">
        <f>Tabelle8[[#This Row],[20-25 jahre Männlich]]+Tabelle8[[#This Row],[20-25 jahre weiblich]]</f>
        <v>5</v>
      </c>
      <c r="AP61">
        <f>Tabelle8[[#This Row],[25-30 jahre Männlich]]+Tabelle8[[#This Row],[25-30 Jahre Weiblich]]</f>
        <v>5</v>
      </c>
      <c r="AQ61">
        <f>Tabelle8[[#This Row],[30-35 jahre Männlich]]+Tabelle8[[#This Row],[30-35 Jahre Weiblich]]</f>
        <v>11</v>
      </c>
      <c r="AR61">
        <f>Tabelle8[[#This Row],[35-40 jahre  Männlich]]+Tabelle8[[#This Row],[35-40 Jahre Weiblich]]</f>
        <v>16</v>
      </c>
      <c r="AS61">
        <f>Tabelle8[[#This Row],[40-45 jahre Männlich]]+Tabelle8[[#This Row],[40-45 Jahre Weiblich]]</f>
        <v>35</v>
      </c>
      <c r="AT61">
        <f>Tabelle8[[#This Row],[45-50 jahre Männlich]]+Tabelle8[[#This Row],[45-50 Jahre Weiblich]]</f>
        <v>91</v>
      </c>
      <c r="AU61">
        <f>Tabelle8[[#This Row],[50-55 jahre Männlich]]+Tabelle8[[#This Row],[50-55 Jahre Weiblich]]</f>
        <v>152</v>
      </c>
      <c r="AV61">
        <f>Tabelle8[[#This Row],[55-60 jahre Männlich]]+Tabelle8[[#This Row],[55-60 Jahre Weiblich]]</f>
        <v>252</v>
      </c>
      <c r="AW61">
        <f>Tabelle8[[#This Row],[60-65 jahre Männlich]]+Tabelle8[[#This Row],[60-65 Jahre Weiblich]]</f>
        <v>445</v>
      </c>
      <c r="AX61">
        <f>Tabelle8[[#This Row],[65-70 Jahre  Männlich]]+Tabelle8[[#This Row],[65-70 Jahre Weiblich]]</f>
        <v>685</v>
      </c>
      <c r="AY61">
        <f>Tabelle8[[#This Row],[70-75 jahre Männlch]]+Tabelle8[[#This Row],[70-75Jahre Weiblich]]</f>
        <v>1589</v>
      </c>
      <c r="AZ61">
        <f>Tabelle8[[#This Row],[75-80 jahre Männlich]]+Tabelle8[[#This Row],[75-80 Jahre Weiblich]]</f>
        <v>1713</v>
      </c>
      <c r="BA61">
        <f>Tabelle8[[#This Row],[80-85 jahre Männlich]]+Tabelle8[[#This Row],[80-85 Jahre Weiblich]]</f>
        <v>4601</v>
      </c>
      <c r="BB61">
        <f>Tabelle8[[#This Row],[85 und mehr]]+Tabelle8[[#This Row],[85 und mehr Weiblich]]</f>
        <v>11155</v>
      </c>
    </row>
    <row r="62" spans="1:54" x14ac:dyDescent="0.2">
      <c r="A62" s="1" t="s">
        <v>54</v>
      </c>
      <c r="B62" s="2" t="s">
        <v>115</v>
      </c>
      <c r="C62" s="3">
        <v>1</v>
      </c>
      <c r="D62" s="3">
        <v>3</v>
      </c>
      <c r="E62" s="3">
        <v>1</v>
      </c>
      <c r="F62" s="3">
        <v>5</v>
      </c>
      <c r="G62" s="3">
        <v>4</v>
      </c>
      <c r="H62" s="3">
        <v>7</v>
      </c>
      <c r="I62" s="3">
        <v>8</v>
      </c>
      <c r="J62" s="3">
        <v>12</v>
      </c>
      <c r="K62" s="3">
        <v>45</v>
      </c>
      <c r="L62" s="3">
        <v>72</v>
      </c>
      <c r="M62" s="3">
        <v>115</v>
      </c>
      <c r="N62" s="3">
        <v>213</v>
      </c>
      <c r="O62" s="3">
        <v>345</v>
      </c>
      <c r="P62" s="3">
        <v>683</v>
      </c>
      <c r="Q62" s="3">
        <v>1289</v>
      </c>
      <c r="R62" s="3">
        <v>1679</v>
      </c>
      <c r="S62" s="3">
        <v>2959</v>
      </c>
      <c r="T62" s="3">
        <v>0</v>
      </c>
      <c r="U62" s="3">
        <v>1</v>
      </c>
      <c r="V62" s="3">
        <v>5</v>
      </c>
      <c r="W62" s="3">
        <v>2</v>
      </c>
      <c r="X62" s="3">
        <v>0</v>
      </c>
      <c r="Y62" s="3">
        <v>1</v>
      </c>
      <c r="Z62" s="3">
        <v>0</v>
      </c>
      <c r="AA62" s="3">
        <v>4</v>
      </c>
      <c r="AB62" s="3">
        <v>7</v>
      </c>
      <c r="AC62" s="3">
        <v>19</v>
      </c>
      <c r="AD62" s="3">
        <v>37</v>
      </c>
      <c r="AE62" s="3">
        <v>70</v>
      </c>
      <c r="AF62" s="3">
        <v>120</v>
      </c>
      <c r="AG62" s="3">
        <v>167</v>
      </c>
      <c r="AH62" s="3">
        <v>473</v>
      </c>
      <c r="AJ62" s="3">
        <v>1766</v>
      </c>
      <c r="AK62" s="3">
        <v>5609</v>
      </c>
      <c r="AL62">
        <f>Tabelle8[[#This Row],[unter 1 Jahr Männlich]]+Tabelle8[[#This Row],[1 jahre Weiblich]]</f>
        <v>2</v>
      </c>
      <c r="AM62">
        <f>Tabelle8[[#This Row],[1-15 jahre Mänlich]]+Tabelle8[[#This Row],[1-15 Jahre Weiblich]]</f>
        <v>8</v>
      </c>
      <c r="AN62">
        <f>Tabelle8[[#This Row],[15-20 jahre Männlich]]+Tabelle8[[#This Row],[15-20 Jahre Weiblich]]</f>
        <v>3</v>
      </c>
      <c r="AO62">
        <f>Tabelle8[[#This Row],[20-25 jahre Männlich]]+Tabelle8[[#This Row],[20-25 jahre weiblich]]</f>
        <v>5</v>
      </c>
      <c r="AP62">
        <f>Tabelle8[[#This Row],[25-30 jahre Männlich]]+Tabelle8[[#This Row],[25-30 Jahre Weiblich]]</f>
        <v>5</v>
      </c>
      <c r="AQ62">
        <f>Tabelle8[[#This Row],[30-35 jahre Männlich]]+Tabelle8[[#This Row],[30-35 Jahre Weiblich]]</f>
        <v>7</v>
      </c>
      <c r="AR62">
        <f>Tabelle8[[#This Row],[35-40 jahre  Männlich]]+Tabelle8[[#This Row],[35-40 Jahre Weiblich]]</f>
        <v>12</v>
      </c>
      <c r="AS62">
        <f>Tabelle8[[#This Row],[40-45 jahre Männlich]]+Tabelle8[[#This Row],[40-45 Jahre Weiblich]]</f>
        <v>19</v>
      </c>
      <c r="AT62">
        <f>Tabelle8[[#This Row],[45-50 jahre Männlich]]+Tabelle8[[#This Row],[45-50 Jahre Weiblich]]</f>
        <v>64</v>
      </c>
      <c r="AU62">
        <f>Tabelle8[[#This Row],[50-55 jahre Männlich]]+Tabelle8[[#This Row],[50-55 Jahre Weiblich]]</f>
        <v>109</v>
      </c>
      <c r="AV62">
        <f>Tabelle8[[#This Row],[55-60 jahre Männlich]]+Tabelle8[[#This Row],[55-60 Jahre Weiblich]]</f>
        <v>185</v>
      </c>
      <c r="AW62">
        <f>Tabelle8[[#This Row],[60-65 jahre Männlich]]+Tabelle8[[#This Row],[60-65 Jahre Weiblich]]</f>
        <v>333</v>
      </c>
      <c r="AX62">
        <f>Tabelle8[[#This Row],[65-70 Jahre  Männlich]]+Tabelle8[[#This Row],[65-70 Jahre Weiblich]]</f>
        <v>512</v>
      </c>
      <c r="AY62">
        <f>Tabelle8[[#This Row],[70-75 jahre Männlch]]+Tabelle8[[#This Row],[70-75Jahre Weiblich]]</f>
        <v>1156</v>
      </c>
      <c r="AZ62">
        <f>Tabelle8[[#This Row],[75-80 jahre Männlich]]+Tabelle8[[#This Row],[75-80 Jahre Weiblich]]</f>
        <v>1289</v>
      </c>
      <c r="BA62">
        <f>Tabelle8[[#This Row],[80-85 jahre Männlich]]+Tabelle8[[#This Row],[80-85 Jahre Weiblich]]</f>
        <v>3445</v>
      </c>
      <c r="BB62">
        <f>Tabelle8[[#This Row],[85 und mehr]]+Tabelle8[[#This Row],[85 und mehr Weiblich]]</f>
        <v>8568</v>
      </c>
    </row>
    <row r="63" spans="1:54" x14ac:dyDescent="0.2">
      <c r="A63" s="1" t="s">
        <v>54</v>
      </c>
      <c r="B63" s="2" t="s">
        <v>116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1</v>
      </c>
      <c r="Y63" s="3">
        <v>7</v>
      </c>
      <c r="Z63" s="3">
        <v>12</v>
      </c>
      <c r="AA63" s="3">
        <v>6</v>
      </c>
      <c r="AB63" s="3">
        <v>2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Tabelle8[[#This Row],[unter 1 Jahr Männlich]]+Tabelle8[[#This Row],[1 jahre Weiblich]]</f>
        <v>0</v>
      </c>
      <c r="AM63">
        <f>Tabelle8[[#This Row],[1-15 jahre Mänlich]]+Tabelle8[[#This Row],[1-15 Jahre Weiblich]]</f>
        <v>0</v>
      </c>
      <c r="AN63">
        <f>Tabelle8[[#This Row],[15-20 jahre Männlich]]+Tabelle8[[#This Row],[15-20 Jahre Weiblich]]</f>
        <v>0</v>
      </c>
      <c r="AO63">
        <f>Tabelle8[[#This Row],[20-25 jahre Männlich]]+Tabelle8[[#This Row],[20-25 jahre weiblich]]</f>
        <v>1</v>
      </c>
      <c r="AP63">
        <f>Tabelle8[[#This Row],[25-30 jahre Männlich]]+Tabelle8[[#This Row],[25-30 Jahre Weiblich]]</f>
        <v>7</v>
      </c>
      <c r="AQ63">
        <f>Tabelle8[[#This Row],[30-35 jahre Männlich]]+Tabelle8[[#This Row],[30-35 Jahre Weiblich]]</f>
        <v>12</v>
      </c>
      <c r="AR63">
        <f>Tabelle8[[#This Row],[35-40 jahre  Männlich]]+Tabelle8[[#This Row],[35-40 Jahre Weiblich]]</f>
        <v>6</v>
      </c>
      <c r="AS63">
        <f>Tabelle8[[#This Row],[40-45 jahre Männlich]]+Tabelle8[[#This Row],[40-45 Jahre Weiblich]]</f>
        <v>2</v>
      </c>
      <c r="AT63">
        <f>Tabelle8[[#This Row],[45-50 jahre Männlich]]+Tabelle8[[#This Row],[45-50 Jahre Weiblich]]</f>
        <v>1</v>
      </c>
      <c r="AU63">
        <f>Tabelle8[[#This Row],[50-55 jahre Männlich]]+Tabelle8[[#This Row],[50-55 Jahre Weiblich]]</f>
        <v>0</v>
      </c>
      <c r="AV63">
        <f>Tabelle8[[#This Row],[55-60 jahre Männlich]]+Tabelle8[[#This Row],[55-60 Jahre Weiblich]]</f>
        <v>0</v>
      </c>
      <c r="AW63">
        <f>Tabelle8[[#This Row],[60-65 jahre Männlich]]+Tabelle8[[#This Row],[60-65 Jahre Weiblich]]</f>
        <v>0</v>
      </c>
      <c r="AX63">
        <f>Tabelle8[[#This Row],[65-70 Jahre  Männlich]]+Tabelle8[[#This Row],[65-70 Jahre Weiblich]]</f>
        <v>0</v>
      </c>
      <c r="AY63">
        <f>Tabelle8[[#This Row],[70-75 jahre Männlch]]+Tabelle8[[#This Row],[70-75Jahre Weiblich]]</f>
        <v>0</v>
      </c>
      <c r="AZ63">
        <f>Tabelle8[[#This Row],[75-80 jahre Männlich]]+Tabelle8[[#This Row],[75-80 Jahre Weiblich]]</f>
        <v>0</v>
      </c>
      <c r="BA63">
        <f>Tabelle8[[#This Row],[80-85 jahre Männlich]]+Tabelle8[[#This Row],[80-85 Jahre Weiblich]]</f>
        <v>0</v>
      </c>
      <c r="BB63">
        <f>Tabelle8[[#This Row],[85 und mehr]]+Tabelle8[[#This Row],[85 und mehr Weiblich]]</f>
        <v>0</v>
      </c>
    </row>
    <row r="64" spans="1:54" x14ac:dyDescent="0.2">
      <c r="A64" s="1" t="s">
        <v>54</v>
      </c>
      <c r="B64" s="2" t="s">
        <v>117</v>
      </c>
      <c r="C64" s="3">
        <v>690</v>
      </c>
      <c r="D64" s="3">
        <v>3</v>
      </c>
      <c r="E64" s="3">
        <v>1</v>
      </c>
      <c r="F64" s="3">
        <v>1</v>
      </c>
      <c r="G64" s="3">
        <v>2</v>
      </c>
      <c r="H64" s="3">
        <v>2</v>
      </c>
      <c r="I64" s="3">
        <v>0</v>
      </c>
      <c r="J64" s="3">
        <v>0</v>
      </c>
      <c r="K64" s="3">
        <v>0</v>
      </c>
      <c r="L64" s="3">
        <v>1</v>
      </c>
      <c r="M64" s="3">
        <v>1</v>
      </c>
      <c r="N64" s="3">
        <v>3</v>
      </c>
      <c r="O64" s="3">
        <v>2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515</v>
      </c>
      <c r="V64" s="3">
        <v>3</v>
      </c>
      <c r="W64" s="3">
        <v>3</v>
      </c>
      <c r="X64" s="3">
        <v>1</v>
      </c>
      <c r="Y64" s="3">
        <v>0</v>
      </c>
      <c r="Z64" s="3">
        <v>0</v>
      </c>
      <c r="AA64" s="3">
        <v>1</v>
      </c>
      <c r="AB64" s="3">
        <v>0</v>
      </c>
      <c r="AC64" s="3">
        <v>0</v>
      </c>
      <c r="AD64" s="3">
        <v>2</v>
      </c>
      <c r="AE64" s="3">
        <v>1</v>
      </c>
      <c r="AF64" s="3">
        <v>2</v>
      </c>
      <c r="AG64" s="3">
        <v>1</v>
      </c>
      <c r="AH64" s="3">
        <v>0</v>
      </c>
      <c r="AJ64" s="3">
        <v>0</v>
      </c>
      <c r="AK64" s="3">
        <v>0</v>
      </c>
      <c r="AL64">
        <f>Tabelle8[[#This Row],[unter 1 Jahr Männlich]]+Tabelle8[[#This Row],[1 jahre Weiblich]]</f>
        <v>1205</v>
      </c>
      <c r="AM64">
        <f>Tabelle8[[#This Row],[1-15 jahre Mänlich]]+Tabelle8[[#This Row],[1-15 Jahre Weiblich]]</f>
        <v>6</v>
      </c>
      <c r="AN64">
        <f>Tabelle8[[#This Row],[15-20 jahre Männlich]]+Tabelle8[[#This Row],[15-20 Jahre Weiblich]]</f>
        <v>4</v>
      </c>
      <c r="AO64">
        <f>Tabelle8[[#This Row],[20-25 jahre Männlich]]+Tabelle8[[#This Row],[20-25 jahre weiblich]]</f>
        <v>2</v>
      </c>
      <c r="AP64">
        <f>Tabelle8[[#This Row],[25-30 jahre Männlich]]+Tabelle8[[#This Row],[25-30 Jahre Weiblich]]</f>
        <v>2</v>
      </c>
      <c r="AQ64">
        <f>Tabelle8[[#This Row],[30-35 jahre Männlich]]+Tabelle8[[#This Row],[30-35 Jahre Weiblich]]</f>
        <v>2</v>
      </c>
      <c r="AR64">
        <f>Tabelle8[[#This Row],[35-40 jahre  Männlich]]+Tabelle8[[#This Row],[35-40 Jahre Weiblich]]</f>
        <v>1</v>
      </c>
      <c r="AS64">
        <f>Tabelle8[[#This Row],[40-45 jahre Männlich]]+Tabelle8[[#This Row],[40-45 Jahre Weiblich]]</f>
        <v>0</v>
      </c>
      <c r="AT64">
        <f>Tabelle8[[#This Row],[45-50 jahre Männlich]]+Tabelle8[[#This Row],[45-50 Jahre Weiblich]]</f>
        <v>0</v>
      </c>
      <c r="AU64">
        <f>Tabelle8[[#This Row],[50-55 jahre Männlich]]+Tabelle8[[#This Row],[50-55 Jahre Weiblich]]</f>
        <v>3</v>
      </c>
      <c r="AV64">
        <f>Tabelle8[[#This Row],[55-60 jahre Männlich]]+Tabelle8[[#This Row],[55-60 Jahre Weiblich]]</f>
        <v>2</v>
      </c>
      <c r="AW64">
        <f>Tabelle8[[#This Row],[60-65 jahre Männlich]]+Tabelle8[[#This Row],[60-65 Jahre Weiblich]]</f>
        <v>5</v>
      </c>
      <c r="AX64">
        <f>Tabelle8[[#This Row],[65-70 Jahre  Männlich]]+Tabelle8[[#This Row],[65-70 Jahre Weiblich]]</f>
        <v>3</v>
      </c>
      <c r="AY64">
        <f>Tabelle8[[#This Row],[70-75 jahre Männlch]]+Tabelle8[[#This Row],[70-75Jahre Weiblich]]</f>
        <v>0</v>
      </c>
      <c r="AZ64">
        <f>Tabelle8[[#This Row],[75-80 jahre Männlich]]+Tabelle8[[#This Row],[75-80 Jahre Weiblich]]</f>
        <v>0</v>
      </c>
      <c r="BA64">
        <f>Tabelle8[[#This Row],[80-85 jahre Männlich]]+Tabelle8[[#This Row],[80-85 Jahre Weiblich]]</f>
        <v>0</v>
      </c>
      <c r="BB64">
        <f>Tabelle8[[#This Row],[85 und mehr]]+Tabelle8[[#This Row],[85 und mehr Weiblich]]</f>
        <v>0</v>
      </c>
    </row>
    <row r="65" spans="1:54" x14ac:dyDescent="0.2">
      <c r="A65" s="1" t="s">
        <v>54</v>
      </c>
      <c r="B65" s="2" t="s">
        <v>118</v>
      </c>
      <c r="C65" s="3">
        <v>329</v>
      </c>
      <c r="D65" s="3">
        <v>61</v>
      </c>
      <c r="E65" s="3">
        <v>18</v>
      </c>
      <c r="F65" s="3">
        <v>19</v>
      </c>
      <c r="G65" s="3">
        <v>14</v>
      </c>
      <c r="H65" s="3">
        <v>27</v>
      </c>
      <c r="I65" s="3">
        <v>25</v>
      </c>
      <c r="J65" s="3">
        <v>18</v>
      </c>
      <c r="K65" s="3">
        <v>33</v>
      </c>
      <c r="L65" s="3">
        <v>70</v>
      </c>
      <c r="M65" s="3">
        <v>76</v>
      </c>
      <c r="N65" s="3">
        <v>64</v>
      </c>
      <c r="O65" s="3">
        <v>35</v>
      </c>
      <c r="P65" s="3">
        <v>29</v>
      </c>
      <c r="Q65" s="3">
        <v>20</v>
      </c>
      <c r="R65" s="3">
        <v>8</v>
      </c>
      <c r="S65" s="3">
        <v>20</v>
      </c>
      <c r="T65" s="3">
        <v>0</v>
      </c>
      <c r="U65" s="3">
        <v>323</v>
      </c>
      <c r="V65" s="3">
        <v>65</v>
      </c>
      <c r="W65" s="3">
        <v>15</v>
      </c>
      <c r="X65" s="3">
        <v>11</v>
      </c>
      <c r="Y65" s="3">
        <v>10</v>
      </c>
      <c r="Z65" s="3">
        <v>13</v>
      </c>
      <c r="AA65" s="3">
        <v>9</v>
      </c>
      <c r="AB65" s="3">
        <v>17</v>
      </c>
      <c r="AC65" s="3">
        <v>34</v>
      </c>
      <c r="AD65" s="3">
        <v>39</v>
      </c>
      <c r="AE65" s="3">
        <v>62</v>
      </c>
      <c r="AF65" s="3">
        <v>78</v>
      </c>
      <c r="AG65" s="3">
        <v>24</v>
      </c>
      <c r="AH65" s="3">
        <v>36</v>
      </c>
      <c r="AJ65" s="3">
        <v>18</v>
      </c>
      <c r="AK65" s="3">
        <v>25</v>
      </c>
      <c r="AL65">
        <f>Tabelle8[[#This Row],[unter 1 Jahr Männlich]]+Tabelle8[[#This Row],[1 jahre Weiblich]]</f>
        <v>652</v>
      </c>
      <c r="AM65">
        <f>Tabelle8[[#This Row],[1-15 jahre Mänlich]]+Tabelle8[[#This Row],[1-15 Jahre Weiblich]]</f>
        <v>126</v>
      </c>
      <c r="AN65">
        <f>Tabelle8[[#This Row],[15-20 jahre Männlich]]+Tabelle8[[#This Row],[15-20 Jahre Weiblich]]</f>
        <v>33</v>
      </c>
      <c r="AO65">
        <f>Tabelle8[[#This Row],[20-25 jahre Männlich]]+Tabelle8[[#This Row],[20-25 jahre weiblich]]</f>
        <v>30</v>
      </c>
      <c r="AP65">
        <f>Tabelle8[[#This Row],[25-30 jahre Männlich]]+Tabelle8[[#This Row],[25-30 Jahre Weiblich]]</f>
        <v>24</v>
      </c>
      <c r="AQ65">
        <f>Tabelle8[[#This Row],[30-35 jahre Männlich]]+Tabelle8[[#This Row],[30-35 Jahre Weiblich]]</f>
        <v>40</v>
      </c>
      <c r="AR65">
        <f>Tabelle8[[#This Row],[35-40 jahre  Männlich]]+Tabelle8[[#This Row],[35-40 Jahre Weiblich]]</f>
        <v>34</v>
      </c>
      <c r="AS65">
        <f>Tabelle8[[#This Row],[40-45 jahre Männlich]]+Tabelle8[[#This Row],[40-45 Jahre Weiblich]]</f>
        <v>35</v>
      </c>
      <c r="AT65">
        <f>Tabelle8[[#This Row],[45-50 jahre Männlich]]+Tabelle8[[#This Row],[45-50 Jahre Weiblich]]</f>
        <v>67</v>
      </c>
      <c r="AU65">
        <f>Tabelle8[[#This Row],[50-55 jahre Männlich]]+Tabelle8[[#This Row],[50-55 Jahre Weiblich]]</f>
        <v>109</v>
      </c>
      <c r="AV65">
        <f>Tabelle8[[#This Row],[55-60 jahre Männlich]]+Tabelle8[[#This Row],[55-60 Jahre Weiblich]]</f>
        <v>138</v>
      </c>
      <c r="AW65">
        <f>Tabelle8[[#This Row],[60-65 jahre Männlich]]+Tabelle8[[#This Row],[60-65 Jahre Weiblich]]</f>
        <v>142</v>
      </c>
      <c r="AX65">
        <f>Tabelle8[[#This Row],[65-70 Jahre  Männlich]]+Tabelle8[[#This Row],[65-70 Jahre Weiblich]]</f>
        <v>59</v>
      </c>
      <c r="AY65">
        <f>Tabelle8[[#This Row],[70-75 jahre Männlch]]+Tabelle8[[#This Row],[70-75Jahre Weiblich]]</f>
        <v>65</v>
      </c>
      <c r="AZ65">
        <f>Tabelle8[[#This Row],[75-80 jahre Männlich]]+Tabelle8[[#This Row],[75-80 Jahre Weiblich]]</f>
        <v>20</v>
      </c>
      <c r="BA65">
        <f>Tabelle8[[#This Row],[80-85 jahre Männlich]]+Tabelle8[[#This Row],[80-85 Jahre Weiblich]]</f>
        <v>26</v>
      </c>
      <c r="BB65">
        <f>Tabelle8[[#This Row],[85 und mehr]]+Tabelle8[[#This Row],[85 und mehr Weiblich]]</f>
        <v>45</v>
      </c>
    </row>
    <row r="66" spans="1:54" x14ac:dyDescent="0.2">
      <c r="A66" s="1" t="s">
        <v>54</v>
      </c>
      <c r="B66" s="2" t="s">
        <v>119</v>
      </c>
      <c r="C66" s="3">
        <v>27</v>
      </c>
      <c r="D66" s="3">
        <v>9</v>
      </c>
      <c r="E66" s="3">
        <v>7</v>
      </c>
      <c r="F66" s="3">
        <v>3</v>
      </c>
      <c r="G66" s="3">
        <v>1</v>
      </c>
      <c r="H66" s="3">
        <v>5</v>
      </c>
      <c r="I66" s="3">
        <v>4</v>
      </c>
      <c r="J66" s="3">
        <v>1</v>
      </c>
      <c r="K66" s="3">
        <v>3</v>
      </c>
      <c r="L66" s="3">
        <v>4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24</v>
      </c>
      <c r="V66" s="3">
        <v>13</v>
      </c>
      <c r="W66" s="3">
        <v>8</v>
      </c>
      <c r="X66" s="3">
        <v>1</v>
      </c>
      <c r="Y66" s="3">
        <v>3</v>
      </c>
      <c r="Z66" s="3">
        <v>4</v>
      </c>
      <c r="AA66" s="3">
        <v>2</v>
      </c>
      <c r="AB66" s="3">
        <v>1</v>
      </c>
      <c r="AC66" s="3">
        <v>2</v>
      </c>
      <c r="AD66" s="3">
        <v>2</v>
      </c>
      <c r="AE66" s="3">
        <v>1</v>
      </c>
      <c r="AF66" s="3">
        <v>2</v>
      </c>
      <c r="AG66" s="3">
        <v>0</v>
      </c>
      <c r="AH66" s="3">
        <v>0</v>
      </c>
      <c r="AJ66" s="3">
        <v>0</v>
      </c>
      <c r="AK66" s="3">
        <v>0</v>
      </c>
      <c r="AL66">
        <f>Tabelle8[[#This Row],[unter 1 Jahr Männlich]]+Tabelle8[[#This Row],[1 jahre Weiblich]]</f>
        <v>51</v>
      </c>
      <c r="AM66">
        <f>Tabelle8[[#This Row],[1-15 jahre Mänlich]]+Tabelle8[[#This Row],[1-15 Jahre Weiblich]]</f>
        <v>22</v>
      </c>
      <c r="AN66">
        <f>Tabelle8[[#This Row],[15-20 jahre Männlich]]+Tabelle8[[#This Row],[15-20 Jahre Weiblich]]</f>
        <v>15</v>
      </c>
      <c r="AO66">
        <f>Tabelle8[[#This Row],[20-25 jahre Männlich]]+Tabelle8[[#This Row],[20-25 jahre weiblich]]</f>
        <v>4</v>
      </c>
      <c r="AP66">
        <f>Tabelle8[[#This Row],[25-30 jahre Männlich]]+Tabelle8[[#This Row],[25-30 Jahre Weiblich]]</f>
        <v>4</v>
      </c>
      <c r="AQ66">
        <f>Tabelle8[[#This Row],[30-35 jahre Männlich]]+Tabelle8[[#This Row],[30-35 Jahre Weiblich]]</f>
        <v>9</v>
      </c>
      <c r="AR66">
        <f>Tabelle8[[#This Row],[35-40 jahre  Männlich]]+Tabelle8[[#This Row],[35-40 Jahre Weiblich]]</f>
        <v>6</v>
      </c>
      <c r="AS66">
        <f>Tabelle8[[#This Row],[40-45 jahre Männlich]]+Tabelle8[[#This Row],[40-45 Jahre Weiblich]]</f>
        <v>2</v>
      </c>
      <c r="AT66">
        <f>Tabelle8[[#This Row],[45-50 jahre Männlich]]+Tabelle8[[#This Row],[45-50 Jahre Weiblich]]</f>
        <v>5</v>
      </c>
      <c r="AU66">
        <f>Tabelle8[[#This Row],[50-55 jahre Männlich]]+Tabelle8[[#This Row],[50-55 Jahre Weiblich]]</f>
        <v>6</v>
      </c>
      <c r="AV66">
        <f>Tabelle8[[#This Row],[55-60 jahre Männlich]]+Tabelle8[[#This Row],[55-60 Jahre Weiblich]]</f>
        <v>2</v>
      </c>
      <c r="AW66">
        <f>Tabelle8[[#This Row],[60-65 jahre Männlich]]+Tabelle8[[#This Row],[60-65 Jahre Weiblich]]</f>
        <v>3</v>
      </c>
      <c r="AX66">
        <f>Tabelle8[[#This Row],[65-70 Jahre  Männlich]]+Tabelle8[[#This Row],[65-70 Jahre Weiblich]]</f>
        <v>0</v>
      </c>
      <c r="AY66">
        <f>Tabelle8[[#This Row],[70-75 jahre Männlch]]+Tabelle8[[#This Row],[70-75Jahre Weiblich]]</f>
        <v>0</v>
      </c>
      <c r="AZ66">
        <f>Tabelle8[[#This Row],[75-80 jahre Männlich]]+Tabelle8[[#This Row],[75-80 Jahre Weiblich]]</f>
        <v>0</v>
      </c>
      <c r="BA66">
        <f>Tabelle8[[#This Row],[80-85 jahre Männlich]]+Tabelle8[[#This Row],[80-85 Jahre Weiblich]]</f>
        <v>0</v>
      </c>
      <c r="BB66">
        <f>Tabelle8[[#This Row],[85 und mehr]]+Tabelle8[[#This Row],[85 und mehr Weiblich]]</f>
        <v>0</v>
      </c>
    </row>
    <row r="67" spans="1:54" x14ac:dyDescent="0.2">
      <c r="A67" s="1" t="s">
        <v>54</v>
      </c>
      <c r="B67" s="2" t="s">
        <v>120</v>
      </c>
      <c r="C67" s="3">
        <v>107</v>
      </c>
      <c r="D67" s="3">
        <v>16</v>
      </c>
      <c r="E67" s="3">
        <v>6</v>
      </c>
      <c r="F67" s="3">
        <v>5</v>
      </c>
      <c r="G67" s="3">
        <v>7</v>
      </c>
      <c r="H67" s="3">
        <v>6</v>
      </c>
      <c r="I67" s="3">
        <v>11</v>
      </c>
      <c r="J67" s="3">
        <v>5</v>
      </c>
      <c r="K67" s="3">
        <v>8</v>
      </c>
      <c r="L67" s="3">
        <v>14</v>
      </c>
      <c r="M67" s="3">
        <v>7</v>
      </c>
      <c r="N67" s="3">
        <v>7</v>
      </c>
      <c r="O67" s="3">
        <v>3</v>
      </c>
      <c r="P67" s="3">
        <v>7</v>
      </c>
      <c r="Q67" s="3">
        <v>4</v>
      </c>
      <c r="R67" s="3">
        <v>1</v>
      </c>
      <c r="S67" s="3">
        <v>8</v>
      </c>
      <c r="T67" s="3">
        <v>0</v>
      </c>
      <c r="U67" s="3">
        <v>92</v>
      </c>
      <c r="V67" s="3">
        <v>18</v>
      </c>
      <c r="W67" s="3">
        <v>2</v>
      </c>
      <c r="X67" s="3">
        <v>2</v>
      </c>
      <c r="Y67" s="3">
        <v>2</v>
      </c>
      <c r="Z67" s="3">
        <v>1</v>
      </c>
      <c r="AA67" s="3">
        <v>2</v>
      </c>
      <c r="AB67" s="3">
        <v>4</v>
      </c>
      <c r="AC67" s="3">
        <v>10</v>
      </c>
      <c r="AD67" s="3">
        <v>3</v>
      </c>
      <c r="AE67" s="3">
        <v>6</v>
      </c>
      <c r="AF67" s="3">
        <v>6</v>
      </c>
      <c r="AG67" s="3">
        <v>5</v>
      </c>
      <c r="AH67" s="3">
        <v>12</v>
      </c>
      <c r="AJ67" s="3">
        <v>11</v>
      </c>
      <c r="AK67" s="3">
        <v>16</v>
      </c>
      <c r="AL67">
        <f>Tabelle8[[#This Row],[unter 1 Jahr Männlich]]+Tabelle8[[#This Row],[1 jahre Weiblich]]</f>
        <v>199</v>
      </c>
      <c r="AM67">
        <f>Tabelle8[[#This Row],[1-15 jahre Mänlich]]+Tabelle8[[#This Row],[1-15 Jahre Weiblich]]</f>
        <v>34</v>
      </c>
      <c r="AN67">
        <f>Tabelle8[[#This Row],[15-20 jahre Männlich]]+Tabelle8[[#This Row],[15-20 Jahre Weiblich]]</f>
        <v>8</v>
      </c>
      <c r="AO67">
        <f>Tabelle8[[#This Row],[20-25 jahre Männlich]]+Tabelle8[[#This Row],[20-25 jahre weiblich]]</f>
        <v>7</v>
      </c>
      <c r="AP67">
        <f>Tabelle8[[#This Row],[25-30 jahre Männlich]]+Tabelle8[[#This Row],[25-30 Jahre Weiblich]]</f>
        <v>9</v>
      </c>
      <c r="AQ67">
        <f>Tabelle8[[#This Row],[30-35 jahre Männlich]]+Tabelle8[[#This Row],[30-35 Jahre Weiblich]]</f>
        <v>7</v>
      </c>
      <c r="AR67">
        <f>Tabelle8[[#This Row],[35-40 jahre  Männlich]]+Tabelle8[[#This Row],[35-40 Jahre Weiblich]]</f>
        <v>13</v>
      </c>
      <c r="AS67">
        <f>Tabelle8[[#This Row],[40-45 jahre Männlich]]+Tabelle8[[#This Row],[40-45 Jahre Weiblich]]</f>
        <v>9</v>
      </c>
      <c r="AT67">
        <f>Tabelle8[[#This Row],[45-50 jahre Männlich]]+Tabelle8[[#This Row],[45-50 Jahre Weiblich]]</f>
        <v>18</v>
      </c>
      <c r="AU67">
        <f>Tabelle8[[#This Row],[50-55 jahre Männlich]]+Tabelle8[[#This Row],[50-55 Jahre Weiblich]]</f>
        <v>17</v>
      </c>
      <c r="AV67">
        <f>Tabelle8[[#This Row],[55-60 jahre Männlich]]+Tabelle8[[#This Row],[55-60 Jahre Weiblich]]</f>
        <v>13</v>
      </c>
      <c r="AW67">
        <f>Tabelle8[[#This Row],[60-65 jahre Männlich]]+Tabelle8[[#This Row],[60-65 Jahre Weiblich]]</f>
        <v>13</v>
      </c>
      <c r="AX67">
        <f>Tabelle8[[#This Row],[65-70 Jahre  Männlich]]+Tabelle8[[#This Row],[65-70 Jahre Weiblich]]</f>
        <v>8</v>
      </c>
      <c r="AY67">
        <f>Tabelle8[[#This Row],[70-75 jahre Männlch]]+Tabelle8[[#This Row],[70-75Jahre Weiblich]]</f>
        <v>19</v>
      </c>
      <c r="AZ67">
        <f>Tabelle8[[#This Row],[75-80 jahre Männlich]]+Tabelle8[[#This Row],[75-80 Jahre Weiblich]]</f>
        <v>4</v>
      </c>
      <c r="BA67">
        <f>Tabelle8[[#This Row],[80-85 jahre Männlich]]+Tabelle8[[#This Row],[80-85 Jahre Weiblich]]</f>
        <v>12</v>
      </c>
      <c r="BB67">
        <f>Tabelle8[[#This Row],[85 und mehr]]+Tabelle8[[#This Row],[85 und mehr Weiblich]]</f>
        <v>24</v>
      </c>
    </row>
    <row r="68" spans="1:54" x14ac:dyDescent="0.2">
      <c r="A68" s="1" t="s">
        <v>54</v>
      </c>
      <c r="B68" s="2" t="s">
        <v>121</v>
      </c>
      <c r="C68" s="3">
        <v>120</v>
      </c>
      <c r="D68" s="3">
        <v>32</v>
      </c>
      <c r="E68" s="3">
        <v>28</v>
      </c>
      <c r="F68" s="3">
        <v>72</v>
      </c>
      <c r="G68" s="3">
        <v>101</v>
      </c>
      <c r="H68" s="3">
        <v>154</v>
      </c>
      <c r="I68" s="3">
        <v>216</v>
      </c>
      <c r="J68" s="3">
        <v>404</v>
      </c>
      <c r="K68" s="3">
        <v>778</v>
      </c>
      <c r="L68" s="3">
        <v>1217</v>
      </c>
      <c r="M68" s="3">
        <v>1419</v>
      </c>
      <c r="N68" s="3">
        <v>1550</v>
      </c>
      <c r="O68" s="3">
        <v>1338</v>
      </c>
      <c r="P68" s="3">
        <v>1849</v>
      </c>
      <c r="Q68" s="3">
        <v>1743</v>
      </c>
      <c r="R68" s="3">
        <v>1275</v>
      </c>
      <c r="S68" s="3">
        <v>1834</v>
      </c>
      <c r="T68" s="3">
        <v>0</v>
      </c>
      <c r="U68" s="3">
        <v>78</v>
      </c>
      <c r="V68" s="3">
        <v>22</v>
      </c>
      <c r="W68" s="3">
        <v>22</v>
      </c>
      <c r="X68" s="3">
        <v>32</v>
      </c>
      <c r="Y68" s="3">
        <v>30</v>
      </c>
      <c r="Z68" s="3">
        <v>45</v>
      </c>
      <c r="AA68" s="3">
        <v>72</v>
      </c>
      <c r="AB68" s="3">
        <v>110</v>
      </c>
      <c r="AC68" s="3">
        <v>279</v>
      </c>
      <c r="AD68" s="3">
        <v>385</v>
      </c>
      <c r="AE68" s="3">
        <v>498</v>
      </c>
      <c r="AF68" s="3">
        <v>612</v>
      </c>
      <c r="AG68" s="3">
        <v>706</v>
      </c>
      <c r="AH68" s="3">
        <v>1017</v>
      </c>
      <c r="AJ68" s="3">
        <v>1482</v>
      </c>
      <c r="AK68" s="3">
        <v>4923</v>
      </c>
      <c r="AL68">
        <f>Tabelle8[[#This Row],[unter 1 Jahr Männlich]]+Tabelle8[[#This Row],[1 jahre Weiblich]]</f>
        <v>198</v>
      </c>
      <c r="AM68">
        <f>Tabelle8[[#This Row],[1-15 jahre Mänlich]]+Tabelle8[[#This Row],[1-15 Jahre Weiblich]]</f>
        <v>54</v>
      </c>
      <c r="AN68">
        <f>Tabelle8[[#This Row],[15-20 jahre Männlich]]+Tabelle8[[#This Row],[15-20 Jahre Weiblich]]</f>
        <v>50</v>
      </c>
      <c r="AO68">
        <f>Tabelle8[[#This Row],[20-25 jahre Männlich]]+Tabelle8[[#This Row],[20-25 jahre weiblich]]</f>
        <v>104</v>
      </c>
      <c r="AP68">
        <f>Tabelle8[[#This Row],[25-30 jahre Männlich]]+Tabelle8[[#This Row],[25-30 Jahre Weiblich]]</f>
        <v>131</v>
      </c>
      <c r="AQ68">
        <f>Tabelle8[[#This Row],[30-35 jahre Männlich]]+Tabelle8[[#This Row],[30-35 Jahre Weiblich]]</f>
        <v>199</v>
      </c>
      <c r="AR68">
        <f>Tabelle8[[#This Row],[35-40 jahre  Männlich]]+Tabelle8[[#This Row],[35-40 Jahre Weiblich]]</f>
        <v>288</v>
      </c>
      <c r="AS68">
        <f>Tabelle8[[#This Row],[40-45 jahre Männlich]]+Tabelle8[[#This Row],[40-45 Jahre Weiblich]]</f>
        <v>514</v>
      </c>
      <c r="AT68">
        <f>Tabelle8[[#This Row],[45-50 jahre Männlich]]+Tabelle8[[#This Row],[45-50 Jahre Weiblich]]</f>
        <v>1057</v>
      </c>
      <c r="AU68">
        <f>Tabelle8[[#This Row],[50-55 jahre Männlich]]+Tabelle8[[#This Row],[50-55 Jahre Weiblich]]</f>
        <v>1602</v>
      </c>
      <c r="AV68">
        <f>Tabelle8[[#This Row],[55-60 jahre Männlich]]+Tabelle8[[#This Row],[55-60 Jahre Weiblich]]</f>
        <v>1917</v>
      </c>
      <c r="AW68">
        <f>Tabelle8[[#This Row],[60-65 jahre Männlich]]+Tabelle8[[#This Row],[60-65 Jahre Weiblich]]</f>
        <v>2162</v>
      </c>
      <c r="AX68">
        <f>Tabelle8[[#This Row],[65-70 Jahre  Männlich]]+Tabelle8[[#This Row],[65-70 Jahre Weiblich]]</f>
        <v>2044</v>
      </c>
      <c r="AY68">
        <f>Tabelle8[[#This Row],[70-75 jahre Männlch]]+Tabelle8[[#This Row],[70-75Jahre Weiblich]]</f>
        <v>2866</v>
      </c>
      <c r="AZ68">
        <f>Tabelle8[[#This Row],[75-80 jahre Männlich]]+Tabelle8[[#This Row],[75-80 Jahre Weiblich]]</f>
        <v>1743</v>
      </c>
      <c r="BA68">
        <f>Tabelle8[[#This Row],[80-85 jahre Männlich]]+Tabelle8[[#This Row],[80-85 Jahre Weiblich]]</f>
        <v>2757</v>
      </c>
      <c r="BB68">
        <f>Tabelle8[[#This Row],[85 und mehr]]+Tabelle8[[#This Row],[85 und mehr Weiblich]]</f>
        <v>6757</v>
      </c>
    </row>
    <row r="69" spans="1:54" x14ac:dyDescent="0.2">
      <c r="A69" s="1" t="s">
        <v>54</v>
      </c>
      <c r="B69" s="2" t="s">
        <v>122</v>
      </c>
      <c r="C69" s="3">
        <v>75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44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Tabelle8[[#This Row],[unter 1 Jahr Männlich]]+Tabelle8[[#This Row],[1 jahre Weiblich]]</f>
        <v>119</v>
      </c>
      <c r="AM69">
        <f>Tabelle8[[#This Row],[1-15 jahre Mänlich]]+Tabelle8[[#This Row],[1-15 Jahre Weiblich]]</f>
        <v>0</v>
      </c>
      <c r="AN69">
        <f>Tabelle8[[#This Row],[15-20 jahre Männlich]]+Tabelle8[[#This Row],[15-20 Jahre Weiblich]]</f>
        <v>0</v>
      </c>
      <c r="AO69">
        <f>Tabelle8[[#This Row],[20-25 jahre Männlich]]+Tabelle8[[#This Row],[20-25 jahre weiblich]]</f>
        <v>0</v>
      </c>
      <c r="AP69">
        <f>Tabelle8[[#This Row],[25-30 jahre Männlich]]+Tabelle8[[#This Row],[25-30 Jahre Weiblich]]</f>
        <v>0</v>
      </c>
      <c r="AQ69">
        <f>Tabelle8[[#This Row],[30-35 jahre Männlich]]+Tabelle8[[#This Row],[30-35 Jahre Weiblich]]</f>
        <v>0</v>
      </c>
      <c r="AR69">
        <f>Tabelle8[[#This Row],[35-40 jahre  Männlich]]+Tabelle8[[#This Row],[35-40 Jahre Weiblich]]</f>
        <v>0</v>
      </c>
      <c r="AS69">
        <f>Tabelle8[[#This Row],[40-45 jahre Männlich]]+Tabelle8[[#This Row],[40-45 Jahre Weiblich]]</f>
        <v>0</v>
      </c>
      <c r="AT69">
        <f>Tabelle8[[#This Row],[45-50 jahre Männlich]]+Tabelle8[[#This Row],[45-50 Jahre Weiblich]]</f>
        <v>0</v>
      </c>
      <c r="AU69">
        <f>Tabelle8[[#This Row],[50-55 jahre Männlich]]+Tabelle8[[#This Row],[50-55 Jahre Weiblich]]</f>
        <v>0</v>
      </c>
      <c r="AV69">
        <f>Tabelle8[[#This Row],[55-60 jahre Männlich]]+Tabelle8[[#This Row],[55-60 Jahre Weiblich]]</f>
        <v>0</v>
      </c>
      <c r="AW69">
        <f>Tabelle8[[#This Row],[60-65 jahre Männlich]]+Tabelle8[[#This Row],[60-65 Jahre Weiblich]]</f>
        <v>0</v>
      </c>
      <c r="AX69">
        <f>Tabelle8[[#This Row],[65-70 Jahre  Männlich]]+Tabelle8[[#This Row],[65-70 Jahre Weiblich]]</f>
        <v>0</v>
      </c>
      <c r="AY69">
        <f>Tabelle8[[#This Row],[70-75 jahre Männlch]]+Tabelle8[[#This Row],[70-75Jahre Weiblich]]</f>
        <v>0</v>
      </c>
      <c r="AZ69">
        <f>Tabelle8[[#This Row],[75-80 jahre Männlich]]+Tabelle8[[#This Row],[75-80 Jahre Weiblich]]</f>
        <v>0</v>
      </c>
      <c r="BA69">
        <f>Tabelle8[[#This Row],[80-85 jahre Männlich]]+Tabelle8[[#This Row],[80-85 Jahre Weiblich]]</f>
        <v>0</v>
      </c>
      <c r="BB69">
        <f>Tabelle8[[#This Row],[85 und mehr]]+Tabelle8[[#This Row],[85 und mehr Weiblich]]</f>
        <v>0</v>
      </c>
    </row>
    <row r="70" spans="1:54" x14ac:dyDescent="0.2">
      <c r="A70" s="1" t="s">
        <v>54</v>
      </c>
      <c r="B70" s="2" t="s">
        <v>123</v>
      </c>
      <c r="C70" s="3">
        <v>43</v>
      </c>
      <c r="D70" s="3">
        <v>26</v>
      </c>
      <c r="E70" s="3">
        <v>28</v>
      </c>
      <c r="F70" s="3">
        <v>71</v>
      </c>
      <c r="G70" s="3">
        <v>99</v>
      </c>
      <c r="H70" s="3">
        <v>153</v>
      </c>
      <c r="I70" s="3">
        <v>207</v>
      </c>
      <c r="J70" s="3">
        <v>390</v>
      </c>
      <c r="K70" s="3">
        <v>748</v>
      </c>
      <c r="L70" s="3">
        <v>1175</v>
      </c>
      <c r="M70" s="3">
        <v>1358</v>
      </c>
      <c r="N70" s="3">
        <v>1492</v>
      </c>
      <c r="O70" s="3">
        <v>1272</v>
      </c>
      <c r="P70" s="3">
        <v>1726</v>
      </c>
      <c r="Q70" s="3">
        <v>1564</v>
      </c>
      <c r="R70" s="3">
        <v>1048</v>
      </c>
      <c r="S70" s="3">
        <v>1151</v>
      </c>
      <c r="T70" s="3">
        <v>0</v>
      </c>
      <c r="U70" s="3">
        <v>33</v>
      </c>
      <c r="V70" s="3">
        <v>21</v>
      </c>
      <c r="W70" s="3">
        <v>20</v>
      </c>
      <c r="X70" s="3">
        <v>31</v>
      </c>
      <c r="Y70" s="3">
        <v>30</v>
      </c>
      <c r="Z70" s="3">
        <v>43</v>
      </c>
      <c r="AA70" s="3">
        <v>69</v>
      </c>
      <c r="AB70" s="3">
        <v>103</v>
      </c>
      <c r="AC70" s="3">
        <v>275</v>
      </c>
      <c r="AD70" s="3">
        <v>368</v>
      </c>
      <c r="AE70" s="3">
        <v>477</v>
      </c>
      <c r="AF70" s="3">
        <v>575</v>
      </c>
      <c r="AG70" s="3">
        <v>662</v>
      </c>
      <c r="AH70" s="3">
        <v>927</v>
      </c>
      <c r="AJ70" s="3">
        <v>1143</v>
      </c>
      <c r="AK70" s="3">
        <v>2321</v>
      </c>
      <c r="AL70">
        <f>Tabelle8[[#This Row],[unter 1 Jahr Männlich]]+Tabelle8[[#This Row],[1 jahre Weiblich]]</f>
        <v>76</v>
      </c>
      <c r="AM70">
        <f>Tabelle8[[#This Row],[1-15 jahre Mänlich]]+Tabelle8[[#This Row],[1-15 Jahre Weiblich]]</f>
        <v>47</v>
      </c>
      <c r="AN70">
        <f>Tabelle8[[#This Row],[15-20 jahre Männlich]]+Tabelle8[[#This Row],[15-20 Jahre Weiblich]]</f>
        <v>48</v>
      </c>
      <c r="AO70">
        <f>Tabelle8[[#This Row],[20-25 jahre Männlich]]+Tabelle8[[#This Row],[20-25 jahre weiblich]]</f>
        <v>102</v>
      </c>
      <c r="AP70">
        <f>Tabelle8[[#This Row],[25-30 jahre Männlich]]+Tabelle8[[#This Row],[25-30 Jahre Weiblich]]</f>
        <v>129</v>
      </c>
      <c r="AQ70">
        <f>Tabelle8[[#This Row],[30-35 jahre Männlich]]+Tabelle8[[#This Row],[30-35 Jahre Weiblich]]</f>
        <v>196</v>
      </c>
      <c r="AR70">
        <f>Tabelle8[[#This Row],[35-40 jahre  Männlich]]+Tabelle8[[#This Row],[35-40 Jahre Weiblich]]</f>
        <v>276</v>
      </c>
      <c r="AS70">
        <f>Tabelle8[[#This Row],[40-45 jahre Männlich]]+Tabelle8[[#This Row],[40-45 Jahre Weiblich]]</f>
        <v>493</v>
      </c>
      <c r="AT70">
        <f>Tabelle8[[#This Row],[45-50 jahre Männlich]]+Tabelle8[[#This Row],[45-50 Jahre Weiblich]]</f>
        <v>1023</v>
      </c>
      <c r="AU70">
        <f>Tabelle8[[#This Row],[50-55 jahre Männlich]]+Tabelle8[[#This Row],[50-55 Jahre Weiblich]]</f>
        <v>1543</v>
      </c>
      <c r="AV70">
        <f>Tabelle8[[#This Row],[55-60 jahre Männlich]]+Tabelle8[[#This Row],[55-60 Jahre Weiblich]]</f>
        <v>1835</v>
      </c>
      <c r="AW70">
        <f>Tabelle8[[#This Row],[60-65 jahre Männlich]]+Tabelle8[[#This Row],[60-65 Jahre Weiblich]]</f>
        <v>2067</v>
      </c>
      <c r="AX70">
        <f>Tabelle8[[#This Row],[65-70 Jahre  Männlich]]+Tabelle8[[#This Row],[65-70 Jahre Weiblich]]</f>
        <v>1934</v>
      </c>
      <c r="AY70">
        <f>Tabelle8[[#This Row],[70-75 jahre Männlch]]+Tabelle8[[#This Row],[70-75Jahre Weiblich]]</f>
        <v>2653</v>
      </c>
      <c r="AZ70">
        <f>Tabelle8[[#This Row],[75-80 jahre Männlich]]+Tabelle8[[#This Row],[75-80 Jahre Weiblich]]</f>
        <v>1564</v>
      </c>
      <c r="BA70">
        <f>Tabelle8[[#This Row],[80-85 jahre Männlich]]+Tabelle8[[#This Row],[80-85 Jahre Weiblich]]</f>
        <v>2191</v>
      </c>
      <c r="BB70">
        <f>Tabelle8[[#This Row],[85 und mehr]]+Tabelle8[[#This Row],[85 und mehr Weiblich]]</f>
        <v>3472</v>
      </c>
    </row>
    <row r="71" spans="1:54" x14ac:dyDescent="0.2">
      <c r="A71" s="1" t="s">
        <v>54</v>
      </c>
      <c r="B71" s="2" t="s">
        <v>124</v>
      </c>
      <c r="C71" s="3">
        <v>31</v>
      </c>
      <c r="D71" s="3">
        <v>147</v>
      </c>
      <c r="E71" s="3">
        <v>398</v>
      </c>
      <c r="F71" s="3">
        <v>698</v>
      </c>
      <c r="G71" s="3">
        <v>736</v>
      </c>
      <c r="H71" s="3">
        <v>746</v>
      </c>
      <c r="I71" s="3">
        <v>718</v>
      </c>
      <c r="J71" s="3">
        <v>871</v>
      </c>
      <c r="K71" s="3">
        <v>1401</v>
      </c>
      <c r="L71" s="3">
        <v>1601</v>
      </c>
      <c r="M71" s="3">
        <v>1441</v>
      </c>
      <c r="N71" s="3">
        <v>1442</v>
      </c>
      <c r="O71" s="3">
        <v>1163</v>
      </c>
      <c r="P71" s="3">
        <v>1880</v>
      </c>
      <c r="Q71" s="3">
        <v>2188</v>
      </c>
      <c r="R71" s="3">
        <v>2107</v>
      </c>
      <c r="S71" s="3">
        <v>3277</v>
      </c>
      <c r="T71" s="3">
        <v>0</v>
      </c>
      <c r="U71" s="3">
        <v>20</v>
      </c>
      <c r="V71" s="3">
        <v>79</v>
      </c>
      <c r="W71" s="3">
        <v>136</v>
      </c>
      <c r="X71" s="3">
        <v>174</v>
      </c>
      <c r="Y71" s="3">
        <v>173</v>
      </c>
      <c r="Z71" s="3">
        <v>174</v>
      </c>
      <c r="AA71" s="3">
        <v>178</v>
      </c>
      <c r="AB71" s="3">
        <v>263</v>
      </c>
      <c r="AC71" s="3">
        <v>412</v>
      </c>
      <c r="AD71" s="3">
        <v>508</v>
      </c>
      <c r="AE71" s="3">
        <v>489</v>
      </c>
      <c r="AF71" s="3">
        <v>492</v>
      </c>
      <c r="AG71" s="3">
        <v>513</v>
      </c>
      <c r="AH71" s="3">
        <v>951</v>
      </c>
      <c r="AJ71" s="3">
        <v>1964</v>
      </c>
      <c r="AK71" s="3">
        <v>5809</v>
      </c>
      <c r="AL71">
        <f>Tabelle8[[#This Row],[unter 1 Jahr Männlich]]+Tabelle8[[#This Row],[1 jahre Weiblich]]</f>
        <v>51</v>
      </c>
      <c r="AM71">
        <f>Tabelle8[[#This Row],[1-15 jahre Mänlich]]+Tabelle8[[#This Row],[1-15 Jahre Weiblich]]</f>
        <v>226</v>
      </c>
      <c r="AN71">
        <f>Tabelle8[[#This Row],[15-20 jahre Männlich]]+Tabelle8[[#This Row],[15-20 Jahre Weiblich]]</f>
        <v>534</v>
      </c>
      <c r="AO71">
        <f>Tabelle8[[#This Row],[20-25 jahre Männlich]]+Tabelle8[[#This Row],[20-25 jahre weiblich]]</f>
        <v>872</v>
      </c>
      <c r="AP71">
        <f>Tabelle8[[#This Row],[25-30 jahre Männlich]]+Tabelle8[[#This Row],[25-30 Jahre Weiblich]]</f>
        <v>909</v>
      </c>
      <c r="AQ71">
        <f>Tabelle8[[#This Row],[30-35 jahre Männlich]]+Tabelle8[[#This Row],[30-35 Jahre Weiblich]]</f>
        <v>920</v>
      </c>
      <c r="AR71">
        <f>Tabelle8[[#This Row],[35-40 jahre  Männlich]]+Tabelle8[[#This Row],[35-40 Jahre Weiblich]]</f>
        <v>896</v>
      </c>
      <c r="AS71">
        <f>Tabelle8[[#This Row],[40-45 jahre Männlich]]+Tabelle8[[#This Row],[40-45 Jahre Weiblich]]</f>
        <v>1134</v>
      </c>
      <c r="AT71">
        <f>Tabelle8[[#This Row],[45-50 jahre Männlich]]+Tabelle8[[#This Row],[45-50 Jahre Weiblich]]</f>
        <v>1813</v>
      </c>
      <c r="AU71">
        <f>Tabelle8[[#This Row],[50-55 jahre Männlich]]+Tabelle8[[#This Row],[50-55 Jahre Weiblich]]</f>
        <v>2109</v>
      </c>
      <c r="AV71">
        <f>Tabelle8[[#This Row],[55-60 jahre Männlich]]+Tabelle8[[#This Row],[55-60 Jahre Weiblich]]</f>
        <v>1930</v>
      </c>
      <c r="AW71">
        <f>Tabelle8[[#This Row],[60-65 jahre Männlich]]+Tabelle8[[#This Row],[60-65 Jahre Weiblich]]</f>
        <v>1934</v>
      </c>
      <c r="AX71">
        <f>Tabelle8[[#This Row],[65-70 Jahre  Männlich]]+Tabelle8[[#This Row],[65-70 Jahre Weiblich]]</f>
        <v>1676</v>
      </c>
      <c r="AY71">
        <f>Tabelle8[[#This Row],[70-75 jahre Männlch]]+Tabelle8[[#This Row],[70-75Jahre Weiblich]]</f>
        <v>2831</v>
      </c>
      <c r="AZ71">
        <f>Tabelle8[[#This Row],[75-80 jahre Männlich]]+Tabelle8[[#This Row],[75-80 Jahre Weiblich]]</f>
        <v>2188</v>
      </c>
      <c r="BA71">
        <f>Tabelle8[[#This Row],[80-85 jahre Männlich]]+Tabelle8[[#This Row],[80-85 Jahre Weiblich]]</f>
        <v>4071</v>
      </c>
      <c r="BB71">
        <f>Tabelle8[[#This Row],[85 und mehr]]+Tabelle8[[#This Row],[85 und mehr Weiblich]]</f>
        <v>9086</v>
      </c>
    </row>
    <row r="72" spans="1:54" x14ac:dyDescent="0.2">
      <c r="A72" s="1" t="s">
        <v>54</v>
      </c>
      <c r="B72" s="2" t="s">
        <v>125</v>
      </c>
      <c r="C72" s="3">
        <v>19</v>
      </c>
      <c r="D72" s="3">
        <v>113</v>
      </c>
      <c r="E72" s="3">
        <v>239</v>
      </c>
      <c r="F72" s="3">
        <v>402</v>
      </c>
      <c r="G72" s="3">
        <v>336</v>
      </c>
      <c r="H72" s="3">
        <v>304</v>
      </c>
      <c r="I72" s="3">
        <v>300</v>
      </c>
      <c r="J72" s="3">
        <v>327</v>
      </c>
      <c r="K72" s="3">
        <v>576</v>
      </c>
      <c r="L72" s="3">
        <v>648</v>
      </c>
      <c r="M72" s="3">
        <v>665</v>
      </c>
      <c r="N72" s="3">
        <v>757</v>
      </c>
      <c r="O72" s="3">
        <v>670</v>
      </c>
      <c r="P72" s="3">
        <v>1138</v>
      </c>
      <c r="Q72" s="3">
        <v>1469</v>
      </c>
      <c r="R72" s="3">
        <v>1575</v>
      </c>
      <c r="S72" s="3">
        <v>2702</v>
      </c>
      <c r="T72" s="3">
        <v>0</v>
      </c>
      <c r="U72" s="3">
        <v>16</v>
      </c>
      <c r="V72" s="3">
        <v>58</v>
      </c>
      <c r="W72" s="3">
        <v>70</v>
      </c>
      <c r="X72" s="3">
        <v>91</v>
      </c>
      <c r="Y72" s="3">
        <v>61</v>
      </c>
      <c r="Z72" s="3">
        <v>56</v>
      </c>
      <c r="AA72" s="3">
        <v>56</v>
      </c>
      <c r="AB72" s="3">
        <v>86</v>
      </c>
      <c r="AC72" s="3">
        <v>132</v>
      </c>
      <c r="AD72" s="3">
        <v>156</v>
      </c>
      <c r="AE72" s="3">
        <v>212</v>
      </c>
      <c r="AF72" s="3">
        <v>253</v>
      </c>
      <c r="AG72" s="3">
        <v>309</v>
      </c>
      <c r="AH72" s="3">
        <v>677</v>
      </c>
      <c r="AJ72" s="3">
        <v>1736</v>
      </c>
      <c r="AK72" s="3">
        <v>5354</v>
      </c>
      <c r="AL72">
        <f>Tabelle8[[#This Row],[unter 1 Jahr Männlich]]+Tabelle8[[#This Row],[1 jahre Weiblich]]</f>
        <v>35</v>
      </c>
      <c r="AM72">
        <f>Tabelle8[[#This Row],[1-15 jahre Mänlich]]+Tabelle8[[#This Row],[1-15 Jahre Weiblich]]</f>
        <v>171</v>
      </c>
      <c r="AN72">
        <f>Tabelle8[[#This Row],[15-20 jahre Männlich]]+Tabelle8[[#This Row],[15-20 Jahre Weiblich]]</f>
        <v>309</v>
      </c>
      <c r="AO72">
        <f>Tabelle8[[#This Row],[20-25 jahre Männlich]]+Tabelle8[[#This Row],[20-25 jahre weiblich]]</f>
        <v>493</v>
      </c>
      <c r="AP72">
        <f>Tabelle8[[#This Row],[25-30 jahre Männlich]]+Tabelle8[[#This Row],[25-30 Jahre Weiblich]]</f>
        <v>397</v>
      </c>
      <c r="AQ72">
        <f>Tabelle8[[#This Row],[30-35 jahre Männlich]]+Tabelle8[[#This Row],[30-35 Jahre Weiblich]]</f>
        <v>360</v>
      </c>
      <c r="AR72">
        <f>Tabelle8[[#This Row],[35-40 jahre  Männlich]]+Tabelle8[[#This Row],[35-40 Jahre Weiblich]]</f>
        <v>356</v>
      </c>
      <c r="AS72">
        <f>Tabelle8[[#This Row],[40-45 jahre Männlich]]+Tabelle8[[#This Row],[40-45 Jahre Weiblich]]</f>
        <v>413</v>
      </c>
      <c r="AT72">
        <f>Tabelle8[[#This Row],[45-50 jahre Männlich]]+Tabelle8[[#This Row],[45-50 Jahre Weiblich]]</f>
        <v>708</v>
      </c>
      <c r="AU72">
        <f>Tabelle8[[#This Row],[50-55 jahre Männlich]]+Tabelle8[[#This Row],[50-55 Jahre Weiblich]]</f>
        <v>804</v>
      </c>
      <c r="AV72">
        <f>Tabelle8[[#This Row],[55-60 jahre Männlich]]+Tabelle8[[#This Row],[55-60 Jahre Weiblich]]</f>
        <v>877</v>
      </c>
      <c r="AW72">
        <f>Tabelle8[[#This Row],[60-65 jahre Männlich]]+Tabelle8[[#This Row],[60-65 Jahre Weiblich]]</f>
        <v>1010</v>
      </c>
      <c r="AX72">
        <f>Tabelle8[[#This Row],[65-70 Jahre  Männlich]]+Tabelle8[[#This Row],[65-70 Jahre Weiblich]]</f>
        <v>979</v>
      </c>
      <c r="AY72">
        <f>Tabelle8[[#This Row],[70-75 jahre Männlch]]+Tabelle8[[#This Row],[70-75Jahre Weiblich]]</f>
        <v>1815</v>
      </c>
      <c r="AZ72">
        <f>Tabelle8[[#This Row],[75-80 jahre Männlich]]+Tabelle8[[#This Row],[75-80 Jahre Weiblich]]</f>
        <v>1469</v>
      </c>
      <c r="BA72">
        <f>Tabelle8[[#This Row],[80-85 jahre Männlich]]+Tabelle8[[#This Row],[80-85 Jahre Weiblich]]</f>
        <v>3311</v>
      </c>
      <c r="BB72">
        <f>Tabelle8[[#This Row],[85 und mehr]]+Tabelle8[[#This Row],[85 und mehr Weiblich]]</f>
        <v>8056</v>
      </c>
    </row>
    <row r="73" spans="1:54" x14ac:dyDescent="0.2">
      <c r="A73" s="1" t="s">
        <v>54</v>
      </c>
      <c r="B73" s="2" t="s">
        <v>126</v>
      </c>
      <c r="C73" s="3">
        <v>1</v>
      </c>
      <c r="D73" s="3">
        <v>50</v>
      </c>
      <c r="E73" s="3">
        <v>197</v>
      </c>
      <c r="F73" s="3">
        <v>306</v>
      </c>
      <c r="G73" s="3">
        <v>217</v>
      </c>
      <c r="H73" s="3">
        <v>179</v>
      </c>
      <c r="I73" s="3">
        <v>126</v>
      </c>
      <c r="J73" s="3">
        <v>138</v>
      </c>
      <c r="K73" s="3">
        <v>243</v>
      </c>
      <c r="L73" s="3">
        <v>243</v>
      </c>
      <c r="M73" s="3">
        <v>193</v>
      </c>
      <c r="N73" s="3">
        <v>171</v>
      </c>
      <c r="O73" s="3">
        <v>114</v>
      </c>
      <c r="P73" s="3">
        <v>176</v>
      </c>
      <c r="Q73" s="3">
        <v>205</v>
      </c>
      <c r="R73" s="3">
        <v>134</v>
      </c>
      <c r="S73" s="3">
        <v>103</v>
      </c>
      <c r="T73" s="3">
        <v>0</v>
      </c>
      <c r="U73" s="3">
        <v>0</v>
      </c>
      <c r="V73" s="3">
        <v>29</v>
      </c>
      <c r="W73" s="3">
        <v>62</v>
      </c>
      <c r="X73" s="3">
        <v>68</v>
      </c>
      <c r="Y73" s="3">
        <v>37</v>
      </c>
      <c r="Z73" s="3">
        <v>27</v>
      </c>
      <c r="AA73" s="3">
        <v>24</v>
      </c>
      <c r="AB73" s="3">
        <v>43</v>
      </c>
      <c r="AC73" s="3">
        <v>47</v>
      </c>
      <c r="AD73" s="3">
        <v>44</v>
      </c>
      <c r="AE73" s="3">
        <v>57</v>
      </c>
      <c r="AF73" s="3">
        <v>48</v>
      </c>
      <c r="AG73" s="3">
        <v>55</v>
      </c>
      <c r="AH73" s="3">
        <v>85</v>
      </c>
      <c r="AJ73" s="3">
        <v>93</v>
      </c>
      <c r="AK73" s="3">
        <v>95</v>
      </c>
      <c r="AL73">
        <f>Tabelle8[[#This Row],[unter 1 Jahr Männlich]]+Tabelle8[[#This Row],[1 jahre Weiblich]]</f>
        <v>1</v>
      </c>
      <c r="AM73">
        <f>Tabelle8[[#This Row],[1-15 jahre Mänlich]]+Tabelle8[[#This Row],[1-15 Jahre Weiblich]]</f>
        <v>79</v>
      </c>
      <c r="AN73">
        <f>Tabelle8[[#This Row],[15-20 jahre Männlich]]+Tabelle8[[#This Row],[15-20 Jahre Weiblich]]</f>
        <v>259</v>
      </c>
      <c r="AO73">
        <f>Tabelle8[[#This Row],[20-25 jahre Männlich]]+Tabelle8[[#This Row],[20-25 jahre weiblich]]</f>
        <v>374</v>
      </c>
      <c r="AP73">
        <f>Tabelle8[[#This Row],[25-30 jahre Männlich]]+Tabelle8[[#This Row],[25-30 Jahre Weiblich]]</f>
        <v>254</v>
      </c>
      <c r="AQ73">
        <f>Tabelle8[[#This Row],[30-35 jahre Männlich]]+Tabelle8[[#This Row],[30-35 Jahre Weiblich]]</f>
        <v>206</v>
      </c>
      <c r="AR73">
        <f>Tabelle8[[#This Row],[35-40 jahre  Männlich]]+Tabelle8[[#This Row],[35-40 Jahre Weiblich]]</f>
        <v>150</v>
      </c>
      <c r="AS73">
        <f>Tabelle8[[#This Row],[40-45 jahre Männlich]]+Tabelle8[[#This Row],[40-45 Jahre Weiblich]]</f>
        <v>181</v>
      </c>
      <c r="AT73">
        <f>Tabelle8[[#This Row],[45-50 jahre Männlich]]+Tabelle8[[#This Row],[45-50 Jahre Weiblich]]</f>
        <v>290</v>
      </c>
      <c r="AU73">
        <f>Tabelle8[[#This Row],[50-55 jahre Männlich]]+Tabelle8[[#This Row],[50-55 Jahre Weiblich]]</f>
        <v>287</v>
      </c>
      <c r="AV73">
        <f>Tabelle8[[#This Row],[55-60 jahre Männlich]]+Tabelle8[[#This Row],[55-60 Jahre Weiblich]]</f>
        <v>250</v>
      </c>
      <c r="AW73">
        <f>Tabelle8[[#This Row],[60-65 jahre Männlich]]+Tabelle8[[#This Row],[60-65 Jahre Weiblich]]</f>
        <v>219</v>
      </c>
      <c r="AX73">
        <f>Tabelle8[[#This Row],[65-70 Jahre  Männlich]]+Tabelle8[[#This Row],[65-70 Jahre Weiblich]]</f>
        <v>169</v>
      </c>
      <c r="AY73">
        <f>Tabelle8[[#This Row],[70-75 jahre Männlch]]+Tabelle8[[#This Row],[70-75Jahre Weiblich]]</f>
        <v>261</v>
      </c>
      <c r="AZ73">
        <f>Tabelle8[[#This Row],[75-80 jahre Männlich]]+Tabelle8[[#This Row],[75-80 Jahre Weiblich]]</f>
        <v>205</v>
      </c>
      <c r="BA73">
        <f>Tabelle8[[#This Row],[80-85 jahre Männlich]]+Tabelle8[[#This Row],[80-85 Jahre Weiblich]]</f>
        <v>227</v>
      </c>
      <c r="BB73">
        <f>Tabelle8[[#This Row],[85 und mehr]]+Tabelle8[[#This Row],[85 und mehr Weiblich]]</f>
        <v>198</v>
      </c>
    </row>
    <row r="74" spans="1:54" x14ac:dyDescent="0.2">
      <c r="A74" s="1" t="s">
        <v>54</v>
      </c>
      <c r="B74" s="2" t="s">
        <v>127</v>
      </c>
      <c r="C74" s="3">
        <v>1</v>
      </c>
      <c r="D74" s="3">
        <v>10</v>
      </c>
      <c r="E74" s="3">
        <v>7</v>
      </c>
      <c r="F74" s="3">
        <v>16</v>
      </c>
      <c r="G74" s="3">
        <v>24</v>
      </c>
      <c r="H74" s="3">
        <v>27</v>
      </c>
      <c r="I74" s="3">
        <v>31</v>
      </c>
      <c r="J74" s="3">
        <v>48</v>
      </c>
      <c r="K74" s="3">
        <v>106</v>
      </c>
      <c r="L74" s="3">
        <v>169</v>
      </c>
      <c r="M74" s="3">
        <v>199</v>
      </c>
      <c r="N74" s="3">
        <v>273</v>
      </c>
      <c r="O74" s="3">
        <v>278</v>
      </c>
      <c r="P74" s="3">
        <v>533</v>
      </c>
      <c r="Q74" s="3">
        <v>759</v>
      </c>
      <c r="R74" s="3">
        <v>1002</v>
      </c>
      <c r="S74" s="3">
        <v>1880</v>
      </c>
      <c r="T74" s="3">
        <v>0</v>
      </c>
      <c r="U74" s="3">
        <v>0</v>
      </c>
      <c r="V74" s="3">
        <v>1</v>
      </c>
      <c r="W74" s="3">
        <v>3</v>
      </c>
      <c r="X74" s="3">
        <v>5</v>
      </c>
      <c r="Y74" s="3">
        <v>7</v>
      </c>
      <c r="Z74" s="3">
        <v>4</v>
      </c>
      <c r="AA74" s="3">
        <v>10</v>
      </c>
      <c r="AB74" s="3">
        <v>7</v>
      </c>
      <c r="AC74" s="3">
        <v>22</v>
      </c>
      <c r="AD74" s="3">
        <v>39</v>
      </c>
      <c r="AE74" s="3">
        <v>55</v>
      </c>
      <c r="AF74" s="3">
        <v>78</v>
      </c>
      <c r="AG74" s="3">
        <v>124</v>
      </c>
      <c r="AH74" s="3">
        <v>318</v>
      </c>
      <c r="AJ74" s="3">
        <v>1085</v>
      </c>
      <c r="AK74" s="3">
        <v>3778</v>
      </c>
      <c r="AL74">
        <f>Tabelle8[[#This Row],[unter 1 Jahr Männlich]]+Tabelle8[[#This Row],[1 jahre Weiblich]]</f>
        <v>1</v>
      </c>
      <c r="AM74">
        <f>Tabelle8[[#This Row],[1-15 jahre Mänlich]]+Tabelle8[[#This Row],[1-15 Jahre Weiblich]]</f>
        <v>11</v>
      </c>
      <c r="AN74">
        <f>Tabelle8[[#This Row],[15-20 jahre Männlich]]+Tabelle8[[#This Row],[15-20 Jahre Weiblich]]</f>
        <v>10</v>
      </c>
      <c r="AO74">
        <f>Tabelle8[[#This Row],[20-25 jahre Männlich]]+Tabelle8[[#This Row],[20-25 jahre weiblich]]</f>
        <v>21</v>
      </c>
      <c r="AP74">
        <f>Tabelle8[[#This Row],[25-30 jahre Männlich]]+Tabelle8[[#This Row],[25-30 Jahre Weiblich]]</f>
        <v>31</v>
      </c>
      <c r="AQ74">
        <f>Tabelle8[[#This Row],[30-35 jahre Männlich]]+Tabelle8[[#This Row],[30-35 Jahre Weiblich]]</f>
        <v>31</v>
      </c>
      <c r="AR74">
        <f>Tabelle8[[#This Row],[35-40 jahre  Männlich]]+Tabelle8[[#This Row],[35-40 Jahre Weiblich]]</f>
        <v>41</v>
      </c>
      <c r="AS74">
        <f>Tabelle8[[#This Row],[40-45 jahre Männlich]]+Tabelle8[[#This Row],[40-45 Jahre Weiblich]]</f>
        <v>55</v>
      </c>
      <c r="AT74">
        <f>Tabelle8[[#This Row],[45-50 jahre Männlich]]+Tabelle8[[#This Row],[45-50 Jahre Weiblich]]</f>
        <v>128</v>
      </c>
      <c r="AU74">
        <f>Tabelle8[[#This Row],[50-55 jahre Männlich]]+Tabelle8[[#This Row],[50-55 Jahre Weiblich]]</f>
        <v>208</v>
      </c>
      <c r="AV74">
        <f>Tabelle8[[#This Row],[55-60 jahre Männlich]]+Tabelle8[[#This Row],[55-60 Jahre Weiblich]]</f>
        <v>254</v>
      </c>
      <c r="AW74">
        <f>Tabelle8[[#This Row],[60-65 jahre Männlich]]+Tabelle8[[#This Row],[60-65 Jahre Weiblich]]</f>
        <v>351</v>
      </c>
      <c r="AX74">
        <f>Tabelle8[[#This Row],[65-70 Jahre  Männlich]]+Tabelle8[[#This Row],[65-70 Jahre Weiblich]]</f>
        <v>402</v>
      </c>
      <c r="AY74">
        <f>Tabelle8[[#This Row],[70-75 jahre Männlch]]+Tabelle8[[#This Row],[70-75Jahre Weiblich]]</f>
        <v>851</v>
      </c>
      <c r="AZ74">
        <f>Tabelle8[[#This Row],[75-80 jahre Männlich]]+Tabelle8[[#This Row],[75-80 Jahre Weiblich]]</f>
        <v>759</v>
      </c>
      <c r="BA74">
        <f>Tabelle8[[#This Row],[80-85 jahre Männlich]]+Tabelle8[[#This Row],[80-85 Jahre Weiblich]]</f>
        <v>2087</v>
      </c>
      <c r="BB74">
        <f>Tabelle8[[#This Row],[85 und mehr]]+Tabelle8[[#This Row],[85 und mehr Weiblich]]</f>
        <v>5658</v>
      </c>
    </row>
    <row r="75" spans="1:54" x14ac:dyDescent="0.2">
      <c r="A75" s="1" t="s">
        <v>54</v>
      </c>
      <c r="B75" s="2" t="s">
        <v>128</v>
      </c>
      <c r="C75" s="3">
        <v>0</v>
      </c>
      <c r="D75" s="3">
        <v>12</v>
      </c>
      <c r="E75" s="3">
        <v>11</v>
      </c>
      <c r="F75" s="3">
        <v>19</v>
      </c>
      <c r="G75" s="3">
        <v>15</v>
      </c>
      <c r="H75" s="3">
        <v>12</v>
      </c>
      <c r="I75" s="3">
        <v>18</v>
      </c>
      <c r="J75" s="3">
        <v>10</v>
      </c>
      <c r="K75" s="3">
        <v>21</v>
      </c>
      <c r="L75" s="3">
        <v>18</v>
      </c>
      <c r="M75" s="3">
        <v>21</v>
      </c>
      <c r="N75" s="3">
        <v>24</v>
      </c>
      <c r="O75" s="3">
        <v>17</v>
      </c>
      <c r="P75" s="3">
        <v>28</v>
      </c>
      <c r="Q75" s="3">
        <v>32</v>
      </c>
      <c r="R75" s="3">
        <v>21</v>
      </c>
      <c r="S75" s="3">
        <v>8</v>
      </c>
      <c r="T75" s="3">
        <v>0</v>
      </c>
      <c r="U75" s="3">
        <v>2</v>
      </c>
      <c r="V75" s="3">
        <v>10</v>
      </c>
      <c r="W75" s="3">
        <v>0</v>
      </c>
      <c r="X75" s="3">
        <v>3</v>
      </c>
      <c r="Y75" s="3">
        <v>2</v>
      </c>
      <c r="Z75" s="3">
        <v>0</v>
      </c>
      <c r="AA75" s="3">
        <v>3</v>
      </c>
      <c r="AB75" s="3">
        <v>5</v>
      </c>
      <c r="AC75" s="3">
        <v>4</v>
      </c>
      <c r="AD75" s="3">
        <v>5</v>
      </c>
      <c r="AE75" s="3">
        <v>7</v>
      </c>
      <c r="AF75" s="3">
        <v>5</v>
      </c>
      <c r="AG75" s="3">
        <v>8</v>
      </c>
      <c r="AH75" s="3">
        <v>6</v>
      </c>
      <c r="AJ75" s="3">
        <v>12</v>
      </c>
      <c r="AK75" s="3">
        <v>14</v>
      </c>
      <c r="AL75">
        <f>Tabelle8[[#This Row],[unter 1 Jahr Männlich]]+Tabelle8[[#This Row],[1 jahre Weiblich]]</f>
        <v>2</v>
      </c>
      <c r="AM75">
        <f>Tabelle8[[#This Row],[1-15 jahre Mänlich]]+Tabelle8[[#This Row],[1-15 Jahre Weiblich]]</f>
        <v>22</v>
      </c>
      <c r="AN75">
        <f>Tabelle8[[#This Row],[15-20 jahre Männlich]]+Tabelle8[[#This Row],[15-20 Jahre Weiblich]]</f>
        <v>11</v>
      </c>
      <c r="AO75">
        <f>Tabelle8[[#This Row],[20-25 jahre Männlich]]+Tabelle8[[#This Row],[20-25 jahre weiblich]]</f>
        <v>22</v>
      </c>
      <c r="AP75">
        <f>Tabelle8[[#This Row],[25-30 jahre Männlich]]+Tabelle8[[#This Row],[25-30 Jahre Weiblich]]</f>
        <v>17</v>
      </c>
      <c r="AQ75">
        <f>Tabelle8[[#This Row],[30-35 jahre Männlich]]+Tabelle8[[#This Row],[30-35 Jahre Weiblich]]</f>
        <v>12</v>
      </c>
      <c r="AR75">
        <f>Tabelle8[[#This Row],[35-40 jahre  Männlich]]+Tabelle8[[#This Row],[35-40 Jahre Weiblich]]</f>
        <v>21</v>
      </c>
      <c r="AS75">
        <f>Tabelle8[[#This Row],[40-45 jahre Männlich]]+Tabelle8[[#This Row],[40-45 Jahre Weiblich]]</f>
        <v>15</v>
      </c>
      <c r="AT75">
        <f>Tabelle8[[#This Row],[45-50 jahre Männlich]]+Tabelle8[[#This Row],[45-50 Jahre Weiblich]]</f>
        <v>25</v>
      </c>
      <c r="AU75">
        <f>Tabelle8[[#This Row],[50-55 jahre Männlich]]+Tabelle8[[#This Row],[50-55 Jahre Weiblich]]</f>
        <v>23</v>
      </c>
      <c r="AV75">
        <f>Tabelle8[[#This Row],[55-60 jahre Männlich]]+Tabelle8[[#This Row],[55-60 Jahre Weiblich]]</f>
        <v>28</v>
      </c>
      <c r="AW75">
        <f>Tabelle8[[#This Row],[60-65 jahre Männlich]]+Tabelle8[[#This Row],[60-65 Jahre Weiblich]]</f>
        <v>29</v>
      </c>
      <c r="AX75">
        <f>Tabelle8[[#This Row],[65-70 Jahre  Männlich]]+Tabelle8[[#This Row],[65-70 Jahre Weiblich]]</f>
        <v>25</v>
      </c>
      <c r="AY75">
        <f>Tabelle8[[#This Row],[70-75 jahre Männlch]]+Tabelle8[[#This Row],[70-75Jahre Weiblich]]</f>
        <v>34</v>
      </c>
      <c r="AZ75">
        <f>Tabelle8[[#This Row],[75-80 jahre Männlich]]+Tabelle8[[#This Row],[75-80 Jahre Weiblich]]</f>
        <v>32</v>
      </c>
      <c r="BA75">
        <f>Tabelle8[[#This Row],[80-85 jahre Männlich]]+Tabelle8[[#This Row],[80-85 Jahre Weiblich]]</f>
        <v>33</v>
      </c>
      <c r="BB75">
        <f>Tabelle8[[#This Row],[85 und mehr]]+Tabelle8[[#This Row],[85 und mehr Weiblich]]</f>
        <v>22</v>
      </c>
    </row>
    <row r="76" spans="1:54" x14ac:dyDescent="0.2">
      <c r="A76" s="1" t="s">
        <v>54</v>
      </c>
      <c r="B76" s="2" t="s">
        <v>129</v>
      </c>
      <c r="C76" s="3">
        <v>0</v>
      </c>
      <c r="D76" s="3">
        <v>6</v>
      </c>
      <c r="E76" s="3">
        <v>2</v>
      </c>
      <c r="F76" s="3">
        <v>3</v>
      </c>
      <c r="G76" s="3">
        <v>4</v>
      </c>
      <c r="H76" s="3">
        <v>8</v>
      </c>
      <c r="I76" s="3">
        <v>5</v>
      </c>
      <c r="J76" s="3">
        <v>13</v>
      </c>
      <c r="K76" s="3">
        <v>14</v>
      </c>
      <c r="L76" s="3">
        <v>19</v>
      </c>
      <c r="M76" s="3">
        <v>31</v>
      </c>
      <c r="N76" s="3">
        <v>19</v>
      </c>
      <c r="O76" s="3">
        <v>14</v>
      </c>
      <c r="P76" s="3">
        <v>29</v>
      </c>
      <c r="Q76" s="3">
        <v>20</v>
      </c>
      <c r="R76" s="3">
        <v>13</v>
      </c>
      <c r="S76" s="3">
        <v>14</v>
      </c>
      <c r="T76" s="3">
        <v>0</v>
      </c>
      <c r="U76" s="3">
        <v>1</v>
      </c>
      <c r="V76" s="3">
        <v>5</v>
      </c>
      <c r="W76" s="3">
        <v>2</v>
      </c>
      <c r="X76" s="3">
        <v>1</v>
      </c>
      <c r="Y76" s="3">
        <v>0</v>
      </c>
      <c r="Z76" s="3">
        <v>3</v>
      </c>
      <c r="AA76" s="3">
        <v>2</v>
      </c>
      <c r="AB76" s="3">
        <v>1</v>
      </c>
      <c r="AC76" s="3">
        <v>4</v>
      </c>
      <c r="AD76" s="3">
        <v>7</v>
      </c>
      <c r="AE76" s="3">
        <v>15</v>
      </c>
      <c r="AF76" s="3">
        <v>6</v>
      </c>
      <c r="AG76" s="3">
        <v>7</v>
      </c>
      <c r="AH76" s="3">
        <v>14</v>
      </c>
      <c r="AJ76" s="3">
        <v>13</v>
      </c>
      <c r="AK76" s="3">
        <v>35</v>
      </c>
      <c r="AL76">
        <f>Tabelle8[[#This Row],[unter 1 Jahr Männlich]]+Tabelle8[[#This Row],[1 jahre Weiblich]]</f>
        <v>1</v>
      </c>
      <c r="AM76">
        <f>Tabelle8[[#This Row],[1-15 jahre Mänlich]]+Tabelle8[[#This Row],[1-15 Jahre Weiblich]]</f>
        <v>11</v>
      </c>
      <c r="AN76">
        <f>Tabelle8[[#This Row],[15-20 jahre Männlich]]+Tabelle8[[#This Row],[15-20 Jahre Weiblich]]</f>
        <v>4</v>
      </c>
      <c r="AO76">
        <f>Tabelle8[[#This Row],[20-25 jahre Männlich]]+Tabelle8[[#This Row],[20-25 jahre weiblich]]</f>
        <v>4</v>
      </c>
      <c r="AP76">
        <f>Tabelle8[[#This Row],[25-30 jahre Männlich]]+Tabelle8[[#This Row],[25-30 Jahre Weiblich]]</f>
        <v>4</v>
      </c>
      <c r="AQ76">
        <f>Tabelle8[[#This Row],[30-35 jahre Männlich]]+Tabelle8[[#This Row],[30-35 Jahre Weiblich]]</f>
        <v>11</v>
      </c>
      <c r="AR76">
        <f>Tabelle8[[#This Row],[35-40 jahre  Männlich]]+Tabelle8[[#This Row],[35-40 Jahre Weiblich]]</f>
        <v>7</v>
      </c>
      <c r="AS76">
        <f>Tabelle8[[#This Row],[40-45 jahre Männlich]]+Tabelle8[[#This Row],[40-45 Jahre Weiblich]]</f>
        <v>14</v>
      </c>
      <c r="AT76">
        <f>Tabelle8[[#This Row],[45-50 jahre Männlich]]+Tabelle8[[#This Row],[45-50 Jahre Weiblich]]</f>
        <v>18</v>
      </c>
      <c r="AU76">
        <f>Tabelle8[[#This Row],[50-55 jahre Männlich]]+Tabelle8[[#This Row],[50-55 Jahre Weiblich]]</f>
        <v>26</v>
      </c>
      <c r="AV76">
        <f>Tabelle8[[#This Row],[55-60 jahre Männlich]]+Tabelle8[[#This Row],[55-60 Jahre Weiblich]]</f>
        <v>46</v>
      </c>
      <c r="AW76">
        <f>Tabelle8[[#This Row],[60-65 jahre Männlich]]+Tabelle8[[#This Row],[60-65 Jahre Weiblich]]</f>
        <v>25</v>
      </c>
      <c r="AX76">
        <f>Tabelle8[[#This Row],[65-70 Jahre  Männlich]]+Tabelle8[[#This Row],[65-70 Jahre Weiblich]]</f>
        <v>21</v>
      </c>
      <c r="AY76">
        <f>Tabelle8[[#This Row],[70-75 jahre Männlch]]+Tabelle8[[#This Row],[70-75Jahre Weiblich]]</f>
        <v>43</v>
      </c>
      <c r="AZ76">
        <f>Tabelle8[[#This Row],[75-80 jahre Männlich]]+Tabelle8[[#This Row],[75-80 Jahre Weiblich]]</f>
        <v>20</v>
      </c>
      <c r="BA76">
        <f>Tabelle8[[#This Row],[80-85 jahre Männlich]]+Tabelle8[[#This Row],[80-85 Jahre Weiblich]]</f>
        <v>26</v>
      </c>
      <c r="BB76">
        <f>Tabelle8[[#This Row],[85 und mehr]]+Tabelle8[[#This Row],[85 und mehr Weiblich]]</f>
        <v>49</v>
      </c>
    </row>
    <row r="77" spans="1:54" x14ac:dyDescent="0.2">
      <c r="A77" s="1" t="s">
        <v>54</v>
      </c>
      <c r="B77" s="2" t="s">
        <v>130</v>
      </c>
      <c r="C77" s="3">
        <v>0</v>
      </c>
      <c r="D77" s="3">
        <v>1</v>
      </c>
      <c r="E77" s="3">
        <v>7</v>
      </c>
      <c r="F77" s="3">
        <v>25</v>
      </c>
      <c r="G77" s="3">
        <v>40</v>
      </c>
      <c r="H77" s="3">
        <v>51</v>
      </c>
      <c r="I77" s="3">
        <v>69</v>
      </c>
      <c r="J77" s="3">
        <v>54</v>
      </c>
      <c r="K77" s="3">
        <v>64</v>
      </c>
      <c r="L77" s="3">
        <v>49</v>
      </c>
      <c r="M77" s="3">
        <v>33</v>
      </c>
      <c r="N77" s="3">
        <v>17</v>
      </c>
      <c r="O77" s="3">
        <v>16</v>
      </c>
      <c r="P77" s="3">
        <v>17</v>
      </c>
      <c r="Q77" s="3">
        <v>14</v>
      </c>
      <c r="R77" s="3">
        <v>10</v>
      </c>
      <c r="S77" s="3">
        <v>9</v>
      </c>
      <c r="T77" s="3">
        <v>0</v>
      </c>
      <c r="U77" s="3">
        <v>0</v>
      </c>
      <c r="V77" s="3">
        <v>3</v>
      </c>
      <c r="W77" s="3">
        <v>1</v>
      </c>
      <c r="X77" s="3">
        <v>7</v>
      </c>
      <c r="Y77" s="3">
        <v>8</v>
      </c>
      <c r="Z77" s="3">
        <v>10</v>
      </c>
      <c r="AA77" s="3">
        <v>6</v>
      </c>
      <c r="AB77" s="3">
        <v>16</v>
      </c>
      <c r="AC77" s="3">
        <v>13</v>
      </c>
      <c r="AD77" s="3">
        <v>12</v>
      </c>
      <c r="AE77" s="3">
        <v>16</v>
      </c>
      <c r="AF77" s="3">
        <v>9</v>
      </c>
      <c r="AG77" s="3">
        <v>11</v>
      </c>
      <c r="AH77" s="3">
        <v>12</v>
      </c>
      <c r="AJ77" s="3">
        <v>10</v>
      </c>
      <c r="AK77" s="3">
        <v>30</v>
      </c>
      <c r="AL77">
        <f>Tabelle8[[#This Row],[unter 1 Jahr Männlich]]+Tabelle8[[#This Row],[1 jahre Weiblich]]</f>
        <v>0</v>
      </c>
      <c r="AM77">
        <f>Tabelle8[[#This Row],[1-15 jahre Mänlich]]+Tabelle8[[#This Row],[1-15 Jahre Weiblich]]</f>
        <v>4</v>
      </c>
      <c r="AN77">
        <f>Tabelle8[[#This Row],[15-20 jahre Männlich]]+Tabelle8[[#This Row],[15-20 Jahre Weiblich]]</f>
        <v>8</v>
      </c>
      <c r="AO77">
        <f>Tabelle8[[#This Row],[20-25 jahre Männlich]]+Tabelle8[[#This Row],[20-25 jahre weiblich]]</f>
        <v>32</v>
      </c>
      <c r="AP77">
        <f>Tabelle8[[#This Row],[25-30 jahre Männlich]]+Tabelle8[[#This Row],[25-30 Jahre Weiblich]]</f>
        <v>48</v>
      </c>
      <c r="AQ77">
        <f>Tabelle8[[#This Row],[30-35 jahre Männlich]]+Tabelle8[[#This Row],[30-35 Jahre Weiblich]]</f>
        <v>61</v>
      </c>
      <c r="AR77">
        <f>Tabelle8[[#This Row],[35-40 jahre  Männlich]]+Tabelle8[[#This Row],[35-40 Jahre Weiblich]]</f>
        <v>75</v>
      </c>
      <c r="AS77">
        <f>Tabelle8[[#This Row],[40-45 jahre Männlich]]+Tabelle8[[#This Row],[40-45 Jahre Weiblich]]</f>
        <v>70</v>
      </c>
      <c r="AT77">
        <f>Tabelle8[[#This Row],[45-50 jahre Männlich]]+Tabelle8[[#This Row],[45-50 Jahre Weiblich]]</f>
        <v>77</v>
      </c>
      <c r="AU77">
        <f>Tabelle8[[#This Row],[50-55 jahre Männlich]]+Tabelle8[[#This Row],[50-55 Jahre Weiblich]]</f>
        <v>61</v>
      </c>
      <c r="AV77">
        <f>Tabelle8[[#This Row],[55-60 jahre Männlich]]+Tabelle8[[#This Row],[55-60 Jahre Weiblich]]</f>
        <v>49</v>
      </c>
      <c r="AW77">
        <f>Tabelle8[[#This Row],[60-65 jahre Männlich]]+Tabelle8[[#This Row],[60-65 Jahre Weiblich]]</f>
        <v>26</v>
      </c>
      <c r="AX77">
        <f>Tabelle8[[#This Row],[65-70 Jahre  Männlich]]+Tabelle8[[#This Row],[65-70 Jahre Weiblich]]</f>
        <v>27</v>
      </c>
      <c r="AY77">
        <f>Tabelle8[[#This Row],[70-75 jahre Männlch]]+Tabelle8[[#This Row],[70-75Jahre Weiblich]]</f>
        <v>29</v>
      </c>
      <c r="AZ77">
        <f>Tabelle8[[#This Row],[75-80 jahre Männlich]]+Tabelle8[[#This Row],[75-80 Jahre Weiblich]]</f>
        <v>14</v>
      </c>
      <c r="BA77">
        <f>Tabelle8[[#This Row],[80-85 jahre Männlich]]+Tabelle8[[#This Row],[80-85 Jahre Weiblich]]</f>
        <v>20</v>
      </c>
      <c r="BB77">
        <f>Tabelle8[[#This Row],[85 und mehr]]+Tabelle8[[#This Row],[85 und mehr Weiblich]]</f>
        <v>39</v>
      </c>
    </row>
    <row r="78" spans="1:54" x14ac:dyDescent="0.2">
      <c r="A78" s="1" t="s">
        <v>54</v>
      </c>
      <c r="B78" s="2" t="s">
        <v>131</v>
      </c>
      <c r="C78" s="3">
        <v>0</v>
      </c>
      <c r="D78" s="3">
        <v>20</v>
      </c>
      <c r="E78" s="3">
        <v>137</v>
      </c>
      <c r="F78" s="3">
        <v>260</v>
      </c>
      <c r="G78" s="3">
        <v>356</v>
      </c>
      <c r="H78" s="3">
        <v>394</v>
      </c>
      <c r="I78" s="3">
        <v>359</v>
      </c>
      <c r="J78" s="3">
        <v>484</v>
      </c>
      <c r="K78" s="3">
        <v>745</v>
      </c>
      <c r="L78" s="3">
        <v>853</v>
      </c>
      <c r="M78" s="3">
        <v>691</v>
      </c>
      <c r="N78" s="3">
        <v>604</v>
      </c>
      <c r="O78" s="3">
        <v>445</v>
      </c>
      <c r="P78" s="3">
        <v>668</v>
      </c>
      <c r="Q78" s="3">
        <v>650</v>
      </c>
      <c r="R78" s="3">
        <v>462</v>
      </c>
      <c r="S78" s="3">
        <v>496</v>
      </c>
      <c r="T78" s="3">
        <v>0</v>
      </c>
      <c r="U78" s="3">
        <v>0</v>
      </c>
      <c r="V78" s="3">
        <v>8</v>
      </c>
      <c r="W78" s="3">
        <v>57</v>
      </c>
      <c r="X78" s="3">
        <v>64</v>
      </c>
      <c r="Y78" s="3">
        <v>86</v>
      </c>
      <c r="Z78" s="3">
        <v>96</v>
      </c>
      <c r="AA78" s="3">
        <v>103</v>
      </c>
      <c r="AB78" s="3">
        <v>151</v>
      </c>
      <c r="AC78" s="3">
        <v>245</v>
      </c>
      <c r="AD78" s="3">
        <v>301</v>
      </c>
      <c r="AE78" s="3">
        <v>244</v>
      </c>
      <c r="AF78" s="3">
        <v>203</v>
      </c>
      <c r="AG78" s="3">
        <v>182</v>
      </c>
      <c r="AH78" s="3">
        <v>224</v>
      </c>
      <c r="AJ78" s="3">
        <v>173</v>
      </c>
      <c r="AK78" s="3">
        <v>228</v>
      </c>
      <c r="AL78">
        <f>Tabelle8[[#This Row],[unter 1 Jahr Männlich]]+Tabelle8[[#This Row],[1 jahre Weiblich]]</f>
        <v>0</v>
      </c>
      <c r="AM78">
        <f>Tabelle8[[#This Row],[1-15 jahre Mänlich]]+Tabelle8[[#This Row],[1-15 Jahre Weiblich]]</f>
        <v>28</v>
      </c>
      <c r="AN78">
        <f>Tabelle8[[#This Row],[15-20 jahre Männlich]]+Tabelle8[[#This Row],[15-20 Jahre Weiblich]]</f>
        <v>194</v>
      </c>
      <c r="AO78">
        <f>Tabelle8[[#This Row],[20-25 jahre Männlich]]+Tabelle8[[#This Row],[20-25 jahre weiblich]]</f>
        <v>324</v>
      </c>
      <c r="AP78">
        <f>Tabelle8[[#This Row],[25-30 jahre Männlich]]+Tabelle8[[#This Row],[25-30 Jahre Weiblich]]</f>
        <v>442</v>
      </c>
      <c r="AQ78">
        <f>Tabelle8[[#This Row],[30-35 jahre Männlich]]+Tabelle8[[#This Row],[30-35 Jahre Weiblich]]</f>
        <v>490</v>
      </c>
      <c r="AR78">
        <f>Tabelle8[[#This Row],[35-40 jahre  Männlich]]+Tabelle8[[#This Row],[35-40 Jahre Weiblich]]</f>
        <v>462</v>
      </c>
      <c r="AS78">
        <f>Tabelle8[[#This Row],[40-45 jahre Männlich]]+Tabelle8[[#This Row],[40-45 Jahre Weiblich]]</f>
        <v>635</v>
      </c>
      <c r="AT78">
        <f>Tabelle8[[#This Row],[45-50 jahre Männlich]]+Tabelle8[[#This Row],[45-50 Jahre Weiblich]]</f>
        <v>990</v>
      </c>
      <c r="AU78">
        <f>Tabelle8[[#This Row],[50-55 jahre Männlich]]+Tabelle8[[#This Row],[50-55 Jahre Weiblich]]</f>
        <v>1154</v>
      </c>
      <c r="AV78">
        <f>Tabelle8[[#This Row],[55-60 jahre Männlich]]+Tabelle8[[#This Row],[55-60 Jahre Weiblich]]</f>
        <v>935</v>
      </c>
      <c r="AW78">
        <f>Tabelle8[[#This Row],[60-65 jahre Männlich]]+Tabelle8[[#This Row],[60-65 Jahre Weiblich]]</f>
        <v>807</v>
      </c>
      <c r="AX78">
        <f>Tabelle8[[#This Row],[65-70 Jahre  Männlich]]+Tabelle8[[#This Row],[65-70 Jahre Weiblich]]</f>
        <v>627</v>
      </c>
      <c r="AY78">
        <f>Tabelle8[[#This Row],[70-75 jahre Männlch]]+Tabelle8[[#This Row],[70-75Jahre Weiblich]]</f>
        <v>892</v>
      </c>
      <c r="AZ78">
        <f>Tabelle8[[#This Row],[75-80 jahre Männlich]]+Tabelle8[[#This Row],[75-80 Jahre Weiblich]]</f>
        <v>650</v>
      </c>
      <c r="BA78">
        <f>Tabelle8[[#This Row],[80-85 jahre Männlich]]+Tabelle8[[#This Row],[80-85 Jahre Weiblich]]</f>
        <v>635</v>
      </c>
      <c r="BB78">
        <f>Tabelle8[[#This Row],[85 und mehr]]+Tabelle8[[#This Row],[85 und mehr Weiblich]]</f>
        <v>724</v>
      </c>
    </row>
    <row r="79" spans="1:54" x14ac:dyDescent="0.2">
      <c r="A79" s="1" t="s">
        <v>54</v>
      </c>
      <c r="B79" s="2" t="s">
        <v>132</v>
      </c>
      <c r="C79" s="3">
        <v>10</v>
      </c>
      <c r="D79" s="3">
        <v>11</v>
      </c>
      <c r="E79" s="3">
        <v>9</v>
      </c>
      <c r="F79" s="3">
        <v>8</v>
      </c>
      <c r="G79" s="3">
        <v>11</v>
      </c>
      <c r="H79" s="3">
        <v>6</v>
      </c>
      <c r="I79" s="3">
        <v>13</v>
      </c>
      <c r="J79" s="3">
        <v>18</v>
      </c>
      <c r="K79" s="3">
        <v>15</v>
      </c>
      <c r="L79" s="3">
        <v>26</v>
      </c>
      <c r="M79" s="3">
        <v>10</v>
      </c>
      <c r="N79" s="3">
        <v>12</v>
      </c>
      <c r="O79" s="3">
        <v>7</v>
      </c>
      <c r="P79" s="3">
        <v>7</v>
      </c>
      <c r="Q79" s="3">
        <v>6</v>
      </c>
      <c r="R79" s="3">
        <v>3</v>
      </c>
      <c r="S79" s="3">
        <v>2</v>
      </c>
      <c r="T79" s="3">
        <v>0</v>
      </c>
      <c r="U79" s="3">
        <v>3</v>
      </c>
      <c r="V79" s="3">
        <v>10</v>
      </c>
      <c r="W79" s="3">
        <v>5</v>
      </c>
      <c r="X79" s="3">
        <v>11</v>
      </c>
      <c r="Y79" s="3">
        <v>17</v>
      </c>
      <c r="Z79" s="3">
        <v>8</v>
      </c>
      <c r="AA79" s="3">
        <v>12</v>
      </c>
      <c r="AB79" s="3">
        <v>14</v>
      </c>
      <c r="AC79" s="3">
        <v>18</v>
      </c>
      <c r="AD79" s="3">
        <v>24</v>
      </c>
      <c r="AE79" s="3">
        <v>12</v>
      </c>
      <c r="AF79" s="3">
        <v>9</v>
      </c>
      <c r="AG79" s="3">
        <v>11</v>
      </c>
      <c r="AH79" s="3">
        <v>10</v>
      </c>
      <c r="AJ79" s="3">
        <v>6</v>
      </c>
      <c r="AK79" s="3">
        <v>14</v>
      </c>
      <c r="AL79">
        <f>Tabelle8[[#This Row],[unter 1 Jahr Männlich]]+Tabelle8[[#This Row],[1 jahre Weiblich]]</f>
        <v>13</v>
      </c>
      <c r="AM79">
        <f>Tabelle8[[#This Row],[1-15 jahre Mänlich]]+Tabelle8[[#This Row],[1-15 Jahre Weiblich]]</f>
        <v>21</v>
      </c>
      <c r="AN79">
        <f>Tabelle8[[#This Row],[15-20 jahre Männlich]]+Tabelle8[[#This Row],[15-20 Jahre Weiblich]]</f>
        <v>14</v>
      </c>
      <c r="AO79">
        <f>Tabelle8[[#This Row],[20-25 jahre Männlich]]+Tabelle8[[#This Row],[20-25 jahre weiblich]]</f>
        <v>19</v>
      </c>
      <c r="AP79">
        <f>Tabelle8[[#This Row],[25-30 jahre Männlich]]+Tabelle8[[#This Row],[25-30 Jahre Weiblich]]</f>
        <v>28</v>
      </c>
      <c r="AQ79">
        <f>Tabelle8[[#This Row],[30-35 jahre Männlich]]+Tabelle8[[#This Row],[30-35 Jahre Weiblich]]</f>
        <v>14</v>
      </c>
      <c r="AR79">
        <f>Tabelle8[[#This Row],[35-40 jahre  Männlich]]+Tabelle8[[#This Row],[35-40 Jahre Weiblich]]</f>
        <v>25</v>
      </c>
      <c r="AS79">
        <f>Tabelle8[[#This Row],[40-45 jahre Männlich]]+Tabelle8[[#This Row],[40-45 Jahre Weiblich]]</f>
        <v>32</v>
      </c>
      <c r="AT79">
        <f>Tabelle8[[#This Row],[45-50 jahre Männlich]]+Tabelle8[[#This Row],[45-50 Jahre Weiblich]]</f>
        <v>33</v>
      </c>
      <c r="AU79">
        <f>Tabelle8[[#This Row],[50-55 jahre Männlich]]+Tabelle8[[#This Row],[50-55 Jahre Weiblich]]</f>
        <v>50</v>
      </c>
      <c r="AV79">
        <f>Tabelle8[[#This Row],[55-60 jahre Männlich]]+Tabelle8[[#This Row],[55-60 Jahre Weiblich]]</f>
        <v>22</v>
      </c>
      <c r="AW79">
        <f>Tabelle8[[#This Row],[60-65 jahre Männlich]]+Tabelle8[[#This Row],[60-65 Jahre Weiblich]]</f>
        <v>21</v>
      </c>
      <c r="AX79">
        <f>Tabelle8[[#This Row],[65-70 Jahre  Männlich]]+Tabelle8[[#This Row],[65-70 Jahre Weiblich]]</f>
        <v>18</v>
      </c>
      <c r="AY79">
        <f>Tabelle8[[#This Row],[70-75 jahre Männlch]]+Tabelle8[[#This Row],[70-75Jahre Weiblich]]</f>
        <v>17</v>
      </c>
      <c r="AZ79">
        <f>Tabelle8[[#This Row],[75-80 jahre Männlich]]+Tabelle8[[#This Row],[75-80 Jahre Weiblich]]</f>
        <v>6</v>
      </c>
      <c r="BA79">
        <f>Tabelle8[[#This Row],[80-85 jahre Männlich]]+Tabelle8[[#This Row],[80-85 Jahre Weiblich]]</f>
        <v>9</v>
      </c>
      <c r="BB79">
        <f>Tabelle8[[#This Row],[85 und mehr]]+Tabelle8[[#This Row],[85 und mehr Weiblich]]</f>
        <v>16</v>
      </c>
    </row>
    <row r="80" spans="1:54" x14ac:dyDescent="0.2">
      <c r="A80" s="1" t="s">
        <v>54</v>
      </c>
      <c r="B80" s="2" t="s">
        <v>133</v>
      </c>
      <c r="C80" s="3">
        <v>2</v>
      </c>
      <c r="D80" s="3">
        <v>3</v>
      </c>
      <c r="E80" s="3">
        <v>13</v>
      </c>
      <c r="F80" s="3">
        <v>28</v>
      </c>
      <c r="G80" s="3">
        <v>33</v>
      </c>
      <c r="H80" s="3">
        <v>41</v>
      </c>
      <c r="I80" s="3">
        <v>42</v>
      </c>
      <c r="J80" s="3">
        <v>40</v>
      </c>
      <c r="K80" s="3">
        <v>63</v>
      </c>
      <c r="L80" s="3">
        <v>71</v>
      </c>
      <c r="M80" s="3">
        <v>74</v>
      </c>
      <c r="N80" s="3">
        <v>67</v>
      </c>
      <c r="O80" s="3">
        <v>41</v>
      </c>
      <c r="P80" s="3">
        <v>64</v>
      </c>
      <c r="Q80" s="3">
        <v>62</v>
      </c>
      <c r="R80" s="3">
        <v>67</v>
      </c>
      <c r="S80" s="3">
        <v>77</v>
      </c>
      <c r="T80" s="3">
        <v>0</v>
      </c>
      <c r="U80" s="3">
        <v>1</v>
      </c>
      <c r="V80" s="3">
        <v>3</v>
      </c>
      <c r="W80" s="3">
        <v>4</v>
      </c>
      <c r="X80" s="3">
        <v>7</v>
      </c>
      <c r="Y80" s="3">
        <v>9</v>
      </c>
      <c r="Z80" s="3">
        <v>14</v>
      </c>
      <c r="AA80" s="3">
        <v>7</v>
      </c>
      <c r="AB80" s="3">
        <v>12</v>
      </c>
      <c r="AC80" s="3">
        <v>17</v>
      </c>
      <c r="AD80" s="3">
        <v>25</v>
      </c>
      <c r="AE80" s="3">
        <v>20</v>
      </c>
      <c r="AF80" s="3">
        <v>24</v>
      </c>
      <c r="AG80" s="3">
        <v>11</v>
      </c>
      <c r="AH80" s="3">
        <v>39</v>
      </c>
      <c r="AJ80" s="3">
        <v>48</v>
      </c>
      <c r="AK80" s="3">
        <v>207</v>
      </c>
      <c r="AL80">
        <f>Tabelle8[[#This Row],[unter 1 Jahr Männlich]]+Tabelle8[[#This Row],[1 jahre Weiblich]]</f>
        <v>3</v>
      </c>
      <c r="AM80">
        <f>Tabelle8[[#This Row],[1-15 jahre Mänlich]]+Tabelle8[[#This Row],[1-15 Jahre Weiblich]]</f>
        <v>6</v>
      </c>
      <c r="AN80">
        <f>Tabelle8[[#This Row],[15-20 jahre Männlich]]+Tabelle8[[#This Row],[15-20 Jahre Weiblich]]</f>
        <v>17</v>
      </c>
      <c r="AO80">
        <f>Tabelle8[[#This Row],[20-25 jahre Männlich]]+Tabelle8[[#This Row],[20-25 jahre weiblich]]</f>
        <v>35</v>
      </c>
      <c r="AP80">
        <f>Tabelle8[[#This Row],[25-30 jahre Männlich]]+Tabelle8[[#This Row],[25-30 Jahre Weiblich]]</f>
        <v>42</v>
      </c>
      <c r="AQ80">
        <f>Tabelle8[[#This Row],[30-35 jahre Männlich]]+Tabelle8[[#This Row],[30-35 Jahre Weiblich]]</f>
        <v>55</v>
      </c>
      <c r="AR80">
        <f>Tabelle8[[#This Row],[35-40 jahre  Männlich]]+Tabelle8[[#This Row],[35-40 Jahre Weiblich]]</f>
        <v>49</v>
      </c>
      <c r="AS80">
        <f>Tabelle8[[#This Row],[40-45 jahre Männlich]]+Tabelle8[[#This Row],[40-45 Jahre Weiblich]]</f>
        <v>52</v>
      </c>
      <c r="AT80">
        <f>Tabelle8[[#This Row],[45-50 jahre Männlich]]+Tabelle8[[#This Row],[45-50 Jahre Weiblich]]</f>
        <v>80</v>
      </c>
      <c r="AU80">
        <f>Tabelle8[[#This Row],[50-55 jahre Männlich]]+Tabelle8[[#This Row],[50-55 Jahre Weiblich]]</f>
        <v>96</v>
      </c>
      <c r="AV80">
        <f>Tabelle8[[#This Row],[55-60 jahre Männlich]]+Tabelle8[[#This Row],[55-60 Jahre Weiblich]]</f>
        <v>94</v>
      </c>
      <c r="AW80">
        <f>Tabelle8[[#This Row],[60-65 jahre Männlich]]+Tabelle8[[#This Row],[60-65 Jahre Weiblich]]</f>
        <v>91</v>
      </c>
      <c r="AX80">
        <f>Tabelle8[[#This Row],[65-70 Jahre  Männlich]]+Tabelle8[[#This Row],[65-70 Jahre Weiblich]]</f>
        <v>52</v>
      </c>
      <c r="AY80">
        <f>Tabelle8[[#This Row],[70-75 jahre Männlch]]+Tabelle8[[#This Row],[70-75Jahre Weiblich]]</f>
        <v>103</v>
      </c>
      <c r="AZ80">
        <f>Tabelle8[[#This Row],[75-80 jahre Männlich]]+Tabelle8[[#This Row],[75-80 Jahre Weiblich]]</f>
        <v>62</v>
      </c>
      <c r="BA80">
        <f>Tabelle8[[#This Row],[80-85 jahre Männlich]]+Tabelle8[[#This Row],[80-85 Jahre Weiblich]]</f>
        <v>115</v>
      </c>
      <c r="BB80">
        <f>Tabelle8[[#This Row],[85 und mehr]]+Tabelle8[[#This Row],[85 und mehr Weiblich]]</f>
        <v>284</v>
      </c>
    </row>
    <row r="81" spans="1:54" x14ac:dyDescent="0.2">
      <c r="A81" s="1" t="s">
        <v>54</v>
      </c>
      <c r="B81" s="2" t="s">
        <v>134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Tabelle8[[#This Row],[unter 1 Jahr Männlich]]+Tabelle8[[#This Row],[1 jahre Weiblich]]</f>
        <v>0</v>
      </c>
      <c r="AM81">
        <f>Tabelle8[[#This Row],[1-15 jahre Mänlich]]+Tabelle8[[#This Row],[1-15 Jahre Weiblich]]</f>
        <v>0</v>
      </c>
      <c r="AN81">
        <f>Tabelle8[[#This Row],[15-20 jahre Männlich]]+Tabelle8[[#This Row],[15-20 Jahre Weiblich]]</f>
        <v>0</v>
      </c>
      <c r="AO81">
        <f>Tabelle8[[#This Row],[20-25 jahre Männlich]]+Tabelle8[[#This Row],[20-25 jahre weiblich]]</f>
        <v>0</v>
      </c>
      <c r="AP81">
        <f>Tabelle8[[#This Row],[25-30 jahre Männlich]]+Tabelle8[[#This Row],[25-30 Jahre Weiblich]]</f>
        <v>0</v>
      </c>
      <c r="AQ81">
        <f>Tabelle8[[#This Row],[30-35 jahre Männlich]]+Tabelle8[[#This Row],[30-35 Jahre Weiblich]]</f>
        <v>0</v>
      </c>
      <c r="AR81">
        <f>Tabelle8[[#This Row],[35-40 jahre  Männlich]]+Tabelle8[[#This Row],[35-40 Jahre Weiblich]]</f>
        <v>0</v>
      </c>
      <c r="AS81">
        <f>Tabelle8[[#This Row],[40-45 jahre Männlich]]+Tabelle8[[#This Row],[40-45 Jahre Weiblich]]</f>
        <v>0</v>
      </c>
      <c r="AT81">
        <f>Tabelle8[[#This Row],[45-50 jahre Männlich]]+Tabelle8[[#This Row],[45-50 Jahre Weiblich]]</f>
        <v>0</v>
      </c>
      <c r="AU81">
        <f>Tabelle8[[#This Row],[50-55 jahre Männlich]]+Tabelle8[[#This Row],[50-55 Jahre Weiblich]]</f>
        <v>0</v>
      </c>
      <c r="AV81">
        <f>Tabelle8[[#This Row],[55-60 jahre Männlich]]+Tabelle8[[#This Row],[55-60 Jahre Weiblich]]</f>
        <v>0</v>
      </c>
      <c r="AW81">
        <f>Tabelle8[[#This Row],[60-65 jahre Männlich]]+Tabelle8[[#This Row],[60-65 Jahre Weiblich]]</f>
        <v>0</v>
      </c>
      <c r="AX81">
        <f>Tabelle8[[#This Row],[65-70 Jahre  Männlich]]+Tabelle8[[#This Row],[65-70 Jahre Weiblich]]</f>
        <v>0</v>
      </c>
      <c r="AY81">
        <f>Tabelle8[[#This Row],[70-75 jahre Männlch]]+Tabelle8[[#This Row],[70-75Jahre Weiblich]]</f>
        <v>0</v>
      </c>
      <c r="AZ81">
        <f>Tabelle8[[#This Row],[75-80 jahre Männlich]]+Tabelle8[[#This Row],[75-80 Jahre Weiblich]]</f>
        <v>0</v>
      </c>
      <c r="BA81">
        <f>Tabelle8[[#This Row],[80-85 jahre Männlich]]+Tabelle8[[#This Row],[80-85 Jahre Weiblich]]</f>
        <v>0</v>
      </c>
      <c r="BB81">
        <f>Tabelle8[[#This Row],[85 und mehr]]+Tabelle8[[#This Row],[85 und mehr Weiblich]]</f>
        <v>0</v>
      </c>
    </row>
    <row r="82" spans="1:54" x14ac:dyDescent="0.2">
      <c r="A82" s="1" t="s">
        <v>54</v>
      </c>
      <c r="B82" s="2" t="s">
        <v>135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Tabelle8[[#This Row],[unter 1 Jahr Männlich]]+Tabelle8[[#This Row],[1 jahre Weiblich]]</f>
        <v>0</v>
      </c>
      <c r="AM82">
        <f>Tabelle8[[#This Row],[1-15 jahre Mänlich]]+Tabelle8[[#This Row],[1-15 Jahre Weiblich]]</f>
        <v>0</v>
      </c>
      <c r="AN82">
        <f>Tabelle8[[#This Row],[15-20 jahre Männlich]]+Tabelle8[[#This Row],[15-20 Jahre Weiblich]]</f>
        <v>0</v>
      </c>
      <c r="AO82">
        <f>Tabelle8[[#This Row],[20-25 jahre Männlich]]+Tabelle8[[#This Row],[20-25 jahre weiblich]]</f>
        <v>0</v>
      </c>
      <c r="AP82">
        <f>Tabelle8[[#This Row],[25-30 jahre Männlich]]+Tabelle8[[#This Row],[25-30 Jahre Weiblich]]</f>
        <v>0</v>
      </c>
      <c r="AQ82">
        <f>Tabelle8[[#This Row],[30-35 jahre Männlich]]+Tabelle8[[#This Row],[30-35 Jahre Weiblich]]</f>
        <v>0</v>
      </c>
      <c r="AR82">
        <f>Tabelle8[[#This Row],[35-40 jahre  Männlich]]+Tabelle8[[#This Row],[35-40 Jahre Weiblich]]</f>
        <v>0</v>
      </c>
      <c r="AS82">
        <f>Tabelle8[[#This Row],[40-45 jahre Männlich]]+Tabelle8[[#This Row],[40-45 Jahre Weiblich]]</f>
        <v>0</v>
      </c>
      <c r="AT82">
        <f>Tabelle8[[#This Row],[45-50 jahre Männlich]]+Tabelle8[[#This Row],[45-50 Jahre Weiblich]]</f>
        <v>0</v>
      </c>
      <c r="AU82">
        <f>Tabelle8[[#This Row],[50-55 jahre Männlich]]+Tabelle8[[#This Row],[50-55 Jahre Weiblich]]</f>
        <v>0</v>
      </c>
      <c r="AV82">
        <f>Tabelle8[[#This Row],[55-60 jahre Männlich]]+Tabelle8[[#This Row],[55-60 Jahre Weiblich]]</f>
        <v>0</v>
      </c>
      <c r="AW82">
        <f>Tabelle8[[#This Row],[60-65 jahre Männlich]]+Tabelle8[[#This Row],[60-65 Jahre Weiblich]]</f>
        <v>0</v>
      </c>
      <c r="AX82">
        <f>Tabelle8[[#This Row],[65-70 Jahre  Männlich]]+Tabelle8[[#This Row],[65-70 Jahre Weiblich]]</f>
        <v>0</v>
      </c>
      <c r="AY82">
        <f>Tabelle8[[#This Row],[70-75 jahre Männlch]]+Tabelle8[[#This Row],[70-75Jahre Weiblich]]</f>
        <v>0</v>
      </c>
      <c r="AZ82">
        <f>Tabelle8[[#This Row],[75-80 jahre Männlich]]+Tabelle8[[#This Row],[75-80 Jahre Weiblich]]</f>
        <v>0</v>
      </c>
      <c r="BA82">
        <f>Tabelle8[[#This Row],[80-85 jahre Männlich]]+Tabelle8[[#This Row],[80-85 Jahre Weiblich]]</f>
        <v>0</v>
      </c>
      <c r="BB82">
        <f>Tabelle8[[#This Row],[85 und mehr]]+Tabelle8[[#This Row],[85 und mehr Weiblich]]</f>
        <v>0</v>
      </c>
    </row>
    <row r="83" spans="1:54" x14ac:dyDescent="0.2">
      <c r="A83" s="1" t="s">
        <v>54</v>
      </c>
      <c r="B83" s="2" t="s">
        <v>136</v>
      </c>
      <c r="C83" s="3">
        <v>1266</v>
      </c>
      <c r="D83" s="3">
        <v>556</v>
      </c>
      <c r="E83" s="3">
        <v>630</v>
      </c>
      <c r="F83" s="3">
        <v>1086</v>
      </c>
      <c r="G83" s="3">
        <v>1350</v>
      </c>
      <c r="H83" s="3">
        <v>1747</v>
      </c>
      <c r="I83" s="3">
        <v>2253</v>
      </c>
      <c r="J83" s="3">
        <v>4006</v>
      </c>
      <c r="K83" s="3">
        <v>8809</v>
      </c>
      <c r="L83" s="3">
        <v>15494</v>
      </c>
      <c r="M83" s="3">
        <v>21737</v>
      </c>
      <c r="N83" s="3">
        <v>29905</v>
      </c>
      <c r="O83" s="3">
        <v>32767</v>
      </c>
      <c r="P83" s="3">
        <v>56067</v>
      </c>
      <c r="Q83" s="3">
        <v>74328</v>
      </c>
      <c r="R83" s="3">
        <v>71248</v>
      </c>
      <c r="S83" s="3">
        <v>98976</v>
      </c>
      <c r="T83" s="3">
        <v>0</v>
      </c>
      <c r="U83" s="3">
        <v>1018</v>
      </c>
      <c r="V83" s="3">
        <v>415</v>
      </c>
      <c r="W83" s="3">
        <v>299</v>
      </c>
      <c r="X83" s="3">
        <v>424</v>
      </c>
      <c r="Y83" s="3">
        <v>522</v>
      </c>
      <c r="Z83" s="3">
        <v>799</v>
      </c>
      <c r="AA83" s="3">
        <v>1164</v>
      </c>
      <c r="AB83" s="3">
        <v>2225</v>
      </c>
      <c r="AC83" s="3">
        <v>4844</v>
      </c>
      <c r="AD83" s="3">
        <v>8498</v>
      </c>
      <c r="AE83" s="3">
        <v>11559</v>
      </c>
      <c r="AF83" s="3">
        <v>15954</v>
      </c>
      <c r="AG83" s="3">
        <v>19116</v>
      </c>
      <c r="AH83" s="3">
        <v>34736</v>
      </c>
      <c r="AJ83" s="3">
        <v>73437</v>
      </c>
      <c r="AK83" s="3">
        <v>214445</v>
      </c>
      <c r="AL83">
        <f>Tabelle8[[#This Row],[unter 1 Jahr Männlich]]+Tabelle8[[#This Row],[1 jahre Weiblich]]</f>
        <v>2284</v>
      </c>
      <c r="AM83">
        <f>Tabelle8[[#This Row],[1-15 jahre Mänlich]]+Tabelle8[[#This Row],[1-15 Jahre Weiblich]]</f>
        <v>971</v>
      </c>
      <c r="AN83">
        <f>Tabelle8[[#This Row],[15-20 jahre Männlich]]+Tabelle8[[#This Row],[15-20 Jahre Weiblich]]</f>
        <v>929</v>
      </c>
      <c r="AO83">
        <f>Tabelle8[[#This Row],[20-25 jahre Männlich]]+Tabelle8[[#This Row],[20-25 jahre weiblich]]</f>
        <v>1510</v>
      </c>
      <c r="AP83">
        <f>Tabelle8[[#This Row],[25-30 jahre Männlich]]+Tabelle8[[#This Row],[25-30 Jahre Weiblich]]</f>
        <v>1872</v>
      </c>
      <c r="AQ83">
        <f>Tabelle8[[#This Row],[30-35 jahre Männlich]]+Tabelle8[[#This Row],[30-35 Jahre Weiblich]]</f>
        <v>2546</v>
      </c>
      <c r="AR83">
        <f>Tabelle8[[#This Row],[35-40 jahre  Männlich]]+Tabelle8[[#This Row],[35-40 Jahre Weiblich]]</f>
        <v>3417</v>
      </c>
      <c r="AS83">
        <f>Tabelle8[[#This Row],[40-45 jahre Männlich]]+Tabelle8[[#This Row],[40-45 Jahre Weiblich]]</f>
        <v>6231</v>
      </c>
      <c r="AT83">
        <f>Tabelle8[[#This Row],[45-50 jahre Männlich]]+Tabelle8[[#This Row],[45-50 Jahre Weiblich]]</f>
        <v>13653</v>
      </c>
      <c r="AU83">
        <f>Tabelle8[[#This Row],[50-55 jahre Männlich]]+Tabelle8[[#This Row],[50-55 Jahre Weiblich]]</f>
        <v>23992</v>
      </c>
      <c r="AV83">
        <f>Tabelle8[[#This Row],[55-60 jahre Männlich]]+Tabelle8[[#This Row],[55-60 Jahre Weiblich]]</f>
        <v>33296</v>
      </c>
      <c r="AW83">
        <f>Tabelle8[[#This Row],[60-65 jahre Männlich]]+Tabelle8[[#This Row],[60-65 Jahre Weiblich]]</f>
        <v>45859</v>
      </c>
      <c r="AX83">
        <f>Tabelle8[[#This Row],[65-70 Jahre  Männlich]]+Tabelle8[[#This Row],[65-70 Jahre Weiblich]]</f>
        <v>51883</v>
      </c>
      <c r="AY83">
        <f>Tabelle8[[#This Row],[70-75 jahre Männlch]]+Tabelle8[[#This Row],[70-75Jahre Weiblich]]</f>
        <v>90803</v>
      </c>
      <c r="AZ83">
        <f>Tabelle8[[#This Row],[75-80 jahre Männlich]]+Tabelle8[[#This Row],[75-80 Jahre Weiblich]]</f>
        <v>74328</v>
      </c>
      <c r="BA83">
        <f>Tabelle8[[#This Row],[80-85 jahre Männlich]]+Tabelle8[[#This Row],[80-85 Jahre Weiblich]]</f>
        <v>144685</v>
      </c>
      <c r="BB83">
        <f>Tabelle8[[#This Row],[85 und mehr]]+Tabelle8[[#This Row],[85 und mehr Weiblich]]</f>
        <v>313421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2025-01-21T17:21:16Z</dcterms:created>
  <dcterms:modified xsi:type="dcterms:W3CDTF">2025-01-22T09:48:46Z</dcterms:modified>
</cp:coreProperties>
</file>