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ylla\OneDrive\Documents\UNPAM\SEMESTER VII\SPK\"/>
    </mc:Choice>
  </mc:AlternateContent>
  <xr:revisionPtr revIDLastSave="0" documentId="13_ncr:1_{79DFBF12-5F88-4EF0-95CD-461CEEB02A2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C74" i="1" l="1"/>
  <c r="B78" i="1" s="1"/>
  <c r="B79" i="1" l="1"/>
  <c r="B80" i="1"/>
  <c r="B81" i="1"/>
  <c r="B107" i="1" s="1"/>
  <c r="B82" i="1"/>
  <c r="B83" i="1"/>
  <c r="B111" i="1" l="1"/>
  <c r="B103" i="1"/>
  <c r="B105" i="1"/>
  <c r="B104" i="1"/>
  <c r="B112" i="1"/>
  <c r="B109" i="1"/>
  <c r="B106" i="1"/>
  <c r="B110" i="1"/>
  <c r="B108" i="1"/>
  <c r="B113" i="1" l="1"/>
  <c r="B117" i="1" s="1"/>
  <c r="C131" i="1" s="1"/>
  <c r="B123" i="1"/>
  <c r="C137" i="1" s="1"/>
  <c r="B120" i="1" l="1"/>
  <c r="C134" i="1" s="1"/>
  <c r="B118" i="1"/>
  <c r="C132" i="1" s="1"/>
  <c r="B119" i="1"/>
  <c r="C133" i="1" s="1"/>
  <c r="B125" i="1"/>
  <c r="C139" i="1" s="1"/>
  <c r="B121" i="1"/>
  <c r="C135" i="1" s="1"/>
  <c r="D135" i="1" s="1"/>
  <c r="B124" i="1"/>
  <c r="C138" i="1" s="1"/>
  <c r="D138" i="1" s="1"/>
  <c r="B122" i="1"/>
  <c r="C136" i="1" s="1"/>
  <c r="D136" i="1" s="1"/>
  <c r="B126" i="1"/>
  <c r="C140" i="1" s="1"/>
  <c r="D139" i="1" l="1"/>
  <c r="D133" i="1"/>
  <c r="D140" i="1"/>
  <c r="D132" i="1"/>
  <c r="D134" i="1"/>
  <c r="D137" i="1"/>
  <c r="D131" i="1"/>
</calcChain>
</file>

<file path=xl/sharedStrings.xml><?xml version="1.0" encoding="utf-8"?>
<sst xmlns="http://schemas.openxmlformats.org/spreadsheetml/2006/main" count="274" uniqueCount="174">
  <si>
    <t/>
  </si>
  <si>
    <t>No</t>
  </si>
  <si>
    <t>Nama</t>
  </si>
  <si>
    <t>RAM</t>
  </si>
  <si>
    <t>Memori Penyimpanan</t>
  </si>
  <si>
    <t>Processor</t>
  </si>
  <si>
    <t>Baterai</t>
  </si>
  <si>
    <t>Harga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</si>
  <si>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</si>
  <si>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</si>
  <si>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</si>
  <si>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</si>
  <si>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</si>
  <si>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</si>
  <si>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</si>
  <si>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</si>
  <si>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</si>
  <si>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</si>
  <si>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Ukuran Layar</t>
  </si>
  <si>
    <t>Harga (Indonesia)</t>
  </si>
  <si>
    <t>KRITERIA</t>
  </si>
  <si>
    <t>Kriteria</t>
  </si>
  <si>
    <t>Keterangan</t>
  </si>
  <si>
    <t>Benefit/Cost</t>
  </si>
  <si>
    <t>C1</t>
  </si>
  <si>
    <t>C2</t>
  </si>
  <si>
    <t>C3</t>
  </si>
  <si>
    <t>C4</t>
  </si>
  <si>
    <t>C5</t>
  </si>
  <si>
    <t>C6</t>
  </si>
  <si>
    <t>Cost</t>
  </si>
  <si>
    <t>Benefit</t>
  </si>
  <si>
    <t>Tingkat Prioritas Bobot</t>
  </si>
  <si>
    <t>Tingkat Prioritas</t>
  </si>
  <si>
    <t>Bobot</t>
  </si>
  <si>
    <t>Mutlak Penting</t>
  </si>
  <si>
    <t>Sangat Penting</t>
  </si>
  <si>
    <t>Penting</t>
  </si>
  <si>
    <t>Cukup lebih penting</t>
  </si>
  <si>
    <t>Cukup penting</t>
  </si>
  <si>
    <t>Tidak cukup penting</t>
  </si>
  <si>
    <t>Tidak penting</t>
  </si>
  <si>
    <t>Sangat tidak penting</t>
  </si>
  <si>
    <t>mutlak tidak sangat penting</t>
  </si>
  <si>
    <t>Tingkat Kepentingan dan Bobot Setiap Kriteria</t>
  </si>
  <si>
    <t>Tingkat Kepentingan</t>
  </si>
  <si>
    <t>Nilai Bobot</t>
  </si>
  <si>
    <t>Sangat Baik</t>
  </si>
  <si>
    <t>Baik</t>
  </si>
  <si>
    <t>Cukup</t>
  </si>
  <si>
    <t>NILAI</t>
  </si>
  <si>
    <t>4GB</t>
  </si>
  <si>
    <t>6GB</t>
  </si>
  <si>
    <t>128GB</t>
  </si>
  <si>
    <t>64GB</t>
  </si>
  <si>
    <t>512GB</t>
  </si>
  <si>
    <t>256GB</t>
  </si>
  <si>
    <t>SISTEM PENUNJANG KEPUTUSAN</t>
  </si>
  <si>
    <t>NAMA : DYLLAN NICHOLAS NATHANIEL</t>
  </si>
  <si>
    <t>NIM : 201011402073</t>
  </si>
  <si>
    <t>KELAS : 07-TPLP-013</t>
  </si>
  <si>
    <t>Xiaomi Redmi Note 11 Pro 5G</t>
  </si>
  <si>
    <t>5.000 mAh</t>
  </si>
  <si>
    <t>6,67 inci</t>
  </si>
  <si>
    <t>Xiaomi Redmi Note 11 Pro</t>
  </si>
  <si>
    <t>Xiaomi Redmi Note 11S</t>
  </si>
  <si>
    <t>6,43 inci</t>
  </si>
  <si>
    <t>Xiaomi Redmi Note 11</t>
  </si>
  <si>
    <t>Xiaomi Redmi 10C</t>
  </si>
  <si>
    <t>6,71 inci</t>
  </si>
  <si>
    <t>Xiaomi Redmi 9C</t>
  </si>
  <si>
    <t>3GB</t>
  </si>
  <si>
    <t>6,53 inci</t>
  </si>
  <si>
    <t>Xiaomi Redmi 9A</t>
  </si>
  <si>
    <t>2GB</t>
  </si>
  <si>
    <t>32GB</t>
  </si>
  <si>
    <t>Xiaomi Redmi 9</t>
  </si>
  <si>
    <t>Xiaomi Poco M4 Pro 5G</t>
  </si>
  <si>
    <t>6,6 inci</t>
  </si>
  <si>
    <t>Xiaomi Poco M3 Pro 5G</t>
  </si>
  <si>
    <t>6,5 inci</t>
  </si>
  <si>
    <t>2.6 - 3.0 GHz</t>
  </si>
  <si>
    <t>MediaTek Helio G96 | (6 core) | 2.0 GHz</t>
  </si>
  <si>
    <t>MediaTek Dimensity 810 | (6 core) | 2.0 GHz</t>
  </si>
  <si>
    <t>MediaTek Dimensity 700 | (6 core) | 2.0 GHz</t>
  </si>
  <si>
    <t>MediaTek Helio G88 | (6 core) | 1.8 GHz</t>
  </si>
  <si>
    <t>MediaTek Helio G25 | (4 core) | 2.0 GHz</t>
  </si>
  <si>
    <t>MediaTek Helio G35 | (4 core) | 2.3 GHz</t>
  </si>
  <si>
    <t>&gt; 6.000 mAh</t>
  </si>
  <si>
    <t>0 - 5,5 inch</t>
  </si>
  <si>
    <t>6 - 6,5 inch</t>
  </si>
  <si>
    <t>&gt; 7 inch</t>
  </si>
  <si>
    <t>Rp 0 - 2 juta</t>
  </si>
  <si>
    <t>Rp 2 jt - Rp 4 jt</t>
  </si>
  <si>
    <t>Rp 4 jt - Rp 7 jt</t>
  </si>
  <si>
    <t>Rp 7 jt - Rp 9 jt</t>
  </si>
  <si>
    <t>Rp 9 jt - Rp 10 jt</t>
  </si>
  <si>
    <t>RAW DATA</t>
  </si>
  <si>
    <t>BOBOT PADA KRITERIA</t>
  </si>
  <si>
    <t>TINGKAT PRIORITAS</t>
  </si>
  <si>
    <t>BOBOT</t>
  </si>
  <si>
    <t>C1 KRITERIA RAM</t>
  </si>
  <si>
    <t>C2 KRITERIA MEMORI PENYIMPANAN</t>
  </si>
  <si>
    <t>C3 KRITERIA PROCESSOR</t>
  </si>
  <si>
    <t>SANGAT PENTING</t>
  </si>
  <si>
    <t>CUKUP PENTING</t>
  </si>
  <si>
    <t>PENTING</t>
  </si>
  <si>
    <t>TIDAK CUKUP PENTING</t>
  </si>
  <si>
    <t>C6 KRITERIA HARGA</t>
  </si>
  <si>
    <t>C4 KRITERIA BATERAI</t>
  </si>
  <si>
    <t>C5 KRITERIA UKURAN LAYAR</t>
  </si>
  <si>
    <t>Normalisasi / Perbaikan Bobot</t>
  </si>
  <si>
    <t>WJ</t>
  </si>
  <si>
    <t>TOTAL</t>
  </si>
  <si>
    <t>W1</t>
  </si>
  <si>
    <t>W2</t>
  </si>
  <si>
    <t>W3</t>
  </si>
  <si>
    <t>W4</t>
  </si>
  <si>
    <t>W5</t>
  </si>
  <si>
    <t>W6</t>
  </si>
  <si>
    <t>Hasil</t>
  </si>
  <si>
    <t>Pemberian Nilai Bobot Dari Setiap Data Alternatif Handphone</t>
  </si>
  <si>
    <t>NAMA</t>
  </si>
  <si>
    <t>2GB - 3GB</t>
  </si>
  <si>
    <t>4GB - 5GB</t>
  </si>
  <si>
    <t>6GB - 7GB</t>
  </si>
  <si>
    <t>8GB - 9GB</t>
  </si>
  <si>
    <t>10GB - 12GB</t>
  </si>
  <si>
    <t>SISTEM PENUNJANG KEPUTUSAN UNTUK MENENTUKAN HP XIAOMI DENGAN PERFORMA PALING OKE DALAM RANGE HARGA DIBAWAH 10 JUTA</t>
  </si>
  <si>
    <t>1 - 1.5 GHz</t>
  </si>
  <si>
    <t>1.6 - 2.0 GHz</t>
  </si>
  <si>
    <t>4.000 mAh</t>
  </si>
  <si>
    <t>3.000 mAh</t>
  </si>
  <si>
    <t>6.000 mAh</t>
  </si>
  <si>
    <t>6,6 - 7 inch</t>
  </si>
  <si>
    <t>5,6 - 6 inch</t>
  </si>
  <si>
    <t>Kurang</t>
  </si>
  <si>
    <t>Sangat Kurang</t>
  </si>
  <si>
    <t>HITUNG NILAI VEKTOR (S)</t>
  </si>
  <si>
    <t>Si</t>
  </si>
  <si>
    <t>Nilai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</si>
  <si>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</si>
  <si>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</si>
  <si>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</si>
  <si>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</si>
  <si>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</si>
  <si>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</si>
  <si>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</si>
  <si>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</si>
  <si>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</si>
  <si>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</si>
  <si>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HITUNG NILAI VEKTOR (V)</t>
  </si>
  <si>
    <t>Vi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</si>
  <si>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</si>
  <si>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</si>
  <si>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</si>
  <si>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</si>
  <si>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</si>
  <si>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</si>
  <si>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</si>
  <si>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</si>
  <si>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</si>
  <si>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</si>
  <si>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PENENTUAN RANK</t>
  </si>
  <si>
    <t>NO</t>
  </si>
  <si>
    <t>NILAI VEKTOR (V)</t>
  </si>
  <si>
    <t>RANK</t>
  </si>
  <si>
    <t>MediaTek Dimensity 920 | (4 core) | 2.5 GHz</t>
  </si>
  <si>
    <t>2.1 - 2.5 GHz</t>
  </si>
  <si>
    <t>&gt; 3.0 GHz</t>
  </si>
  <si>
    <t>KESIMPULAN</t>
  </si>
  <si>
    <t>Berdasarkan penelitian yang dilakukan disimpulkan bahwa pe-ranking-an nilai vektor (V) yang tertinggi akan menjadi rekomendasi pemilihan HP yang paling OKE dalam range Rp. 10 Juta berdasarkan kriteria-kriteria yang ditetapkan sesuai dengan kepentingan pengguna.</t>
  </si>
  <si>
    <t>Dari hasil analisis didapati juga bahwa Handphone Xiaomi yang direkomendasikan dibawah range harga Rp. 10 juta jatuh pada Hanpdphone XIAOMI REDMI 10C dengan harga yang sangat murah yakni Rp. 1.999.000</t>
  </si>
  <si>
    <t>Namun juga didapati sebuah Rank dengan tingkatan rank yang sama/kembar, yakni terlihat pada Hanpdhone Xiaomi Redmi Note 11 dan Xiaomi Poco M3 Pro 5G dengan Ranking 8 dengan nilai vektor yang sama yakni sebesar 0,092335701.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</si>
</sst>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p&quot;#,##0;[Red]\-&quot;Rp&quot;#,##0"/>
  </numFmts>
  <fonts count="13" x14ac:knownFonts="1"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Arial"/>
      <family val="2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1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9">
    <xf numFmtId="0" fontId="0" fillId="0" borderId="0" xfId="0"/>
    <xf numFmtId="0" fontId="0" fillId="4" borderId="2" xfId="0" applyFill="1" applyBorder="1"/>
    <xf numFmtId="0" fontId="3" fillId="0" borderId="3" xfId="0" applyFont="1" applyBorder="1" applyAlignment="1">
      <alignment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1" applyBorder="1"/>
    <xf numFmtId="0" fontId="0" fillId="0" borderId="2" xfId="0" applyBorder="1" applyAlignment="1">
      <alignment horizontal="center"/>
    </xf>
    <xf numFmtId="0" fontId="1" fillId="2" borderId="2" xfId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1" xfId="2" applyAlignment="1">
      <alignment horizontal="center"/>
    </xf>
    <xf numFmtId="0" fontId="2" fillId="3" borderId="2" xfId="2" applyBorder="1" applyAlignment="1">
      <alignment horizontal="center"/>
    </xf>
    <xf numFmtId="0" fontId="8" fillId="0" borderId="0" xfId="0" applyFont="1"/>
    <xf numFmtId="6" fontId="3" fillId="0" borderId="3" xfId="0" applyNumberFormat="1" applyFont="1" applyBorder="1" applyAlignment="1">
      <alignment horizontal="right" wrapText="1"/>
    </xf>
    <xf numFmtId="0" fontId="0" fillId="5" borderId="2" xfId="0" applyFill="1" applyBorder="1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3" fillId="6" borderId="2" xfId="0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wrapText="1"/>
    </xf>
    <xf numFmtId="0" fontId="6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314324</xdr:colOff>
      <xdr:row>76</xdr:row>
      <xdr:rowOff>180975</xdr:rowOff>
    </xdr:from>
    <xdr:to>
      <xdr:col>3</xdr:col>
      <xdr:colOff>1694605</xdr:colOff>
      <xdr:row>82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1753A6-B869-9584-8625-85CAF1C43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0649" y="17621250"/>
          <a:ext cx="1380281" cy="1028700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105</xdr:row>
      <xdr:rowOff>9525</xdr:rowOff>
    </xdr:from>
    <xdr:to>
      <xdr:col>3</xdr:col>
      <xdr:colOff>1790493</xdr:colOff>
      <xdr:row>107</xdr:row>
      <xdr:rowOff>180904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68006D-74F7-2F09-AF83-297F0F313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53050" y="22679025"/>
          <a:ext cx="1657143" cy="5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119</xdr:row>
      <xdr:rowOff>57150</xdr:rowOff>
    </xdr:from>
    <xdr:to>
      <xdr:col>3</xdr:col>
      <xdr:colOff>1476254</xdr:colOff>
      <xdr:row>122</xdr:row>
      <xdr:rowOff>171361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D6115E-359F-D80C-CB18-EADAF3F28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4525" y="25679400"/>
          <a:ext cx="971429" cy="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7"/>
  <sheetViews>
    <sheetView tabSelected="1" topLeftCell="A31" workbookViewId="0">
      <selection activeCell="D25" sqref="D25"/>
    </sheetView>
  </sheetViews>
  <sheetFormatPr defaultRowHeight="15.75" x14ac:dyDescent="0.25"/>
  <cols>
    <col min="1" max="1" width="23.375" customWidth="1"/>
    <col min="2" max="2" width="30.375" customWidth="1"/>
    <col min="3" max="3" width="18.375" customWidth="1"/>
    <col min="4" max="4" width="24.875" customWidth="1"/>
    <col min="5" max="5" width="39.625" customWidth="1"/>
    <col min="6" max="6" width="25" customWidth="1"/>
    <col min="7" max="7" width="15.875" customWidth="1"/>
    <col min="8" max="8" width="20.625" customWidth="1"/>
    <col min="9" max="9" width="30.75" customWidth="1"/>
    <col min="10" max="10" width="21.5" customWidth="1"/>
    <col min="11" max="11" width="13.625" customWidth="1"/>
  </cols>
  <sheetData>
    <row r="1" spans="1:9" x14ac:dyDescent="0.2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</row>
    <row r="2" spans="1:9" ht="46.5" x14ac:dyDescent="0.7">
      <c r="A2" s="21" t="s">
        <v>57</v>
      </c>
      <c r="B2" s="21"/>
      <c r="C2" s="21"/>
      <c r="D2" s="21"/>
    </row>
    <row r="4" spans="1:9" ht="21" x14ac:dyDescent="0.35">
      <c r="A4" s="22" t="s">
        <v>58</v>
      </c>
      <c r="B4" s="22"/>
      <c r="D4" s="20" t="s">
        <v>128</v>
      </c>
      <c r="E4" s="20"/>
      <c r="F4" s="20"/>
      <c r="G4" s="20"/>
      <c r="H4" s="20"/>
    </row>
    <row r="5" spans="1:9" ht="21" x14ac:dyDescent="0.35">
      <c r="A5" s="22" t="s">
        <v>59</v>
      </c>
      <c r="B5" s="22"/>
    </row>
    <row r="6" spans="1:9" ht="21" x14ac:dyDescent="0.35">
      <c r="A6" s="22" t="s">
        <v>60</v>
      </c>
      <c r="B6" s="22"/>
    </row>
    <row r="7" spans="1:9" ht="21" x14ac:dyDescent="0.35">
      <c r="A7" s="12"/>
      <c r="B7" s="12"/>
    </row>
    <row r="8" spans="1:9" x14ac:dyDescent="0.25">
      <c r="A8" s="24" t="s">
        <v>97</v>
      </c>
      <c r="B8" s="24"/>
      <c r="C8" s="24"/>
      <c r="D8" s="24"/>
      <c r="E8" s="24"/>
      <c r="F8" s="24"/>
      <c r="G8" s="24"/>
      <c r="H8" s="24"/>
    </row>
    <row r="9" spans="1:9" ht="15.75" customHeight="1" x14ac:dyDescent="0.25">
      <c r="A9" s="25"/>
      <c r="B9" s="25"/>
      <c r="C9" s="25"/>
      <c r="D9" s="25"/>
      <c r="E9" s="25"/>
      <c r="F9" s="25"/>
      <c r="G9" s="25"/>
      <c r="H9" s="25"/>
    </row>
    <row r="10" spans="1:9" ht="16.5" thickBot="1" x14ac:dyDescent="0.3">
      <c r="A10" s="9" t="s">
        <v>1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18</v>
      </c>
      <c r="H10" s="4" t="s">
        <v>19</v>
      </c>
    </row>
    <row r="11" spans="1:9" ht="16.5" thickBot="1" x14ac:dyDescent="0.3">
      <c r="A11" s="7" t="s">
        <v>8</v>
      </c>
      <c r="B11" s="2" t="s">
        <v>61</v>
      </c>
      <c r="C11" s="2" t="s">
        <v>52</v>
      </c>
      <c r="D11" s="2" t="s">
        <v>53</v>
      </c>
      <c r="E11" s="2" t="s">
        <v>167</v>
      </c>
      <c r="F11" s="2" t="s">
        <v>62</v>
      </c>
      <c r="G11" s="2" t="s">
        <v>63</v>
      </c>
      <c r="H11" s="13">
        <v>5799000</v>
      </c>
    </row>
    <row r="12" spans="1:9" ht="16.5" thickBot="1" x14ac:dyDescent="0.3">
      <c r="A12" s="7" t="s">
        <v>9</v>
      </c>
      <c r="B12" s="2" t="s">
        <v>64</v>
      </c>
      <c r="C12" s="2" t="s">
        <v>52</v>
      </c>
      <c r="D12" s="2" t="s">
        <v>53</v>
      </c>
      <c r="E12" s="2" t="s">
        <v>82</v>
      </c>
      <c r="F12" s="2" t="s">
        <v>62</v>
      </c>
      <c r="G12" s="2" t="s">
        <v>63</v>
      </c>
      <c r="H12" s="13">
        <v>4299000</v>
      </c>
    </row>
    <row r="13" spans="1:9" ht="16.5" thickBot="1" x14ac:dyDescent="0.3">
      <c r="A13" s="7" t="s">
        <v>10</v>
      </c>
      <c r="B13" s="2" t="s">
        <v>65</v>
      </c>
      <c r="C13" s="2" t="s">
        <v>52</v>
      </c>
      <c r="D13" s="2" t="s">
        <v>53</v>
      </c>
      <c r="E13" s="2" t="s">
        <v>82</v>
      </c>
      <c r="F13" s="2" t="s">
        <v>62</v>
      </c>
      <c r="G13" s="2" t="s">
        <v>66</v>
      </c>
      <c r="H13" s="13">
        <v>3599000</v>
      </c>
    </row>
    <row r="14" spans="1:9" ht="16.5" thickBot="1" x14ac:dyDescent="0.3">
      <c r="A14" s="7" t="s">
        <v>11</v>
      </c>
      <c r="B14" s="2" t="s">
        <v>67</v>
      </c>
      <c r="C14" s="2" t="s">
        <v>51</v>
      </c>
      <c r="D14" s="2" t="s">
        <v>54</v>
      </c>
      <c r="E14" s="2" t="s">
        <v>85</v>
      </c>
      <c r="F14" s="2" t="s">
        <v>62</v>
      </c>
      <c r="G14" s="2" t="s">
        <v>66</v>
      </c>
      <c r="H14" s="13">
        <v>2999000</v>
      </c>
    </row>
    <row r="15" spans="1:9" ht="16.5" thickBot="1" x14ac:dyDescent="0.3">
      <c r="A15" s="7" t="s">
        <v>12</v>
      </c>
      <c r="B15" s="2" t="s">
        <v>68</v>
      </c>
      <c r="C15" s="2" t="s">
        <v>51</v>
      </c>
      <c r="D15" s="2" t="s">
        <v>54</v>
      </c>
      <c r="E15" s="2" t="s">
        <v>87</v>
      </c>
      <c r="F15" s="2" t="s">
        <v>62</v>
      </c>
      <c r="G15" s="2" t="s">
        <v>69</v>
      </c>
      <c r="H15" s="13">
        <v>1999000</v>
      </c>
    </row>
    <row r="16" spans="1:9" ht="16.5" thickBot="1" x14ac:dyDescent="0.3">
      <c r="A16" s="7" t="s">
        <v>13</v>
      </c>
      <c r="B16" s="2" t="s">
        <v>70</v>
      </c>
      <c r="C16" s="2" t="s">
        <v>71</v>
      </c>
      <c r="D16" s="2" t="s">
        <v>54</v>
      </c>
      <c r="E16" s="2" t="s">
        <v>87</v>
      </c>
      <c r="F16" s="2" t="s">
        <v>62</v>
      </c>
      <c r="G16" s="2" t="s">
        <v>72</v>
      </c>
      <c r="H16" s="13">
        <v>1699000</v>
      </c>
    </row>
    <row r="17" spans="1:8" ht="16.5" thickBot="1" x14ac:dyDescent="0.3">
      <c r="A17" s="7" t="s">
        <v>14</v>
      </c>
      <c r="B17" s="2" t="s">
        <v>73</v>
      </c>
      <c r="C17" s="2" t="s">
        <v>74</v>
      </c>
      <c r="D17" s="2" t="s">
        <v>75</v>
      </c>
      <c r="E17" s="2" t="s">
        <v>86</v>
      </c>
      <c r="F17" s="2" t="s">
        <v>62</v>
      </c>
      <c r="G17" s="2" t="s">
        <v>72</v>
      </c>
      <c r="H17" s="13">
        <v>1299000</v>
      </c>
    </row>
    <row r="18" spans="1:8" ht="16.5" thickBot="1" x14ac:dyDescent="0.3">
      <c r="A18" s="7" t="s">
        <v>15</v>
      </c>
      <c r="B18" s="2" t="s">
        <v>76</v>
      </c>
      <c r="C18" s="2" t="s">
        <v>71</v>
      </c>
      <c r="D18" s="2" t="s">
        <v>75</v>
      </c>
      <c r="E18" s="2" t="s">
        <v>87</v>
      </c>
      <c r="F18" s="2" t="s">
        <v>62</v>
      </c>
      <c r="G18" s="2" t="s">
        <v>72</v>
      </c>
      <c r="H18" s="13">
        <v>1499000</v>
      </c>
    </row>
    <row r="19" spans="1:8" ht="16.5" thickBot="1" x14ac:dyDescent="0.3">
      <c r="A19" s="7" t="s">
        <v>16</v>
      </c>
      <c r="B19" s="2" t="s">
        <v>77</v>
      </c>
      <c r="C19" s="2" t="s">
        <v>51</v>
      </c>
      <c r="D19" s="2" t="s">
        <v>54</v>
      </c>
      <c r="E19" s="2" t="s">
        <v>83</v>
      </c>
      <c r="F19" s="2" t="s">
        <v>62</v>
      </c>
      <c r="G19" s="2" t="s">
        <v>78</v>
      </c>
      <c r="H19" s="13">
        <v>2199000</v>
      </c>
    </row>
    <row r="20" spans="1:8" ht="16.5" thickBot="1" x14ac:dyDescent="0.3">
      <c r="A20" s="7" t="s">
        <v>17</v>
      </c>
      <c r="B20" s="2" t="s">
        <v>79</v>
      </c>
      <c r="C20" s="2" t="s">
        <v>51</v>
      </c>
      <c r="D20" s="2" t="s">
        <v>54</v>
      </c>
      <c r="E20" s="2" t="s">
        <v>84</v>
      </c>
      <c r="F20" s="2" t="s">
        <v>62</v>
      </c>
      <c r="G20" s="2" t="s">
        <v>80</v>
      </c>
      <c r="H20" s="13">
        <v>2299000</v>
      </c>
    </row>
    <row r="25" spans="1:8" ht="31.5" x14ac:dyDescent="0.5">
      <c r="A25" s="26" t="s">
        <v>20</v>
      </c>
      <c r="B25" s="26"/>
      <c r="C25" s="26"/>
      <c r="E25" s="26" t="s">
        <v>32</v>
      </c>
      <c r="F25" s="26"/>
      <c r="G25" s="26"/>
    </row>
    <row r="26" spans="1:8" x14ac:dyDescent="0.25">
      <c r="A26" s="6" t="s">
        <v>21</v>
      </c>
      <c r="B26" s="6" t="s">
        <v>22</v>
      </c>
      <c r="C26" s="6" t="s">
        <v>23</v>
      </c>
      <c r="E26" s="8" t="s">
        <v>1</v>
      </c>
      <c r="F26" s="8" t="s">
        <v>33</v>
      </c>
      <c r="G26" s="8" t="s">
        <v>34</v>
      </c>
    </row>
    <row r="27" spans="1:8" x14ac:dyDescent="0.25">
      <c r="A27" s="7" t="s">
        <v>24</v>
      </c>
      <c r="B27" s="1" t="s">
        <v>3</v>
      </c>
      <c r="C27" s="7" t="s">
        <v>31</v>
      </c>
      <c r="E27" s="7">
        <v>1</v>
      </c>
      <c r="F27" s="7" t="s">
        <v>35</v>
      </c>
      <c r="G27" s="7">
        <v>9</v>
      </c>
    </row>
    <row r="28" spans="1:8" x14ac:dyDescent="0.25">
      <c r="A28" s="7" t="s">
        <v>25</v>
      </c>
      <c r="B28" s="1" t="s">
        <v>4</v>
      </c>
      <c r="C28" s="7" t="s">
        <v>31</v>
      </c>
      <c r="E28" s="7">
        <v>2</v>
      </c>
      <c r="F28" s="7" t="s">
        <v>36</v>
      </c>
      <c r="G28" s="7">
        <v>8</v>
      </c>
    </row>
    <row r="29" spans="1:8" x14ac:dyDescent="0.25">
      <c r="A29" s="7" t="s">
        <v>26</v>
      </c>
      <c r="B29" s="1" t="s">
        <v>5</v>
      </c>
      <c r="C29" s="7" t="s">
        <v>31</v>
      </c>
      <c r="E29" s="7">
        <v>3</v>
      </c>
      <c r="F29" s="7" t="s">
        <v>37</v>
      </c>
      <c r="G29" s="7">
        <v>7</v>
      </c>
    </row>
    <row r="30" spans="1:8" x14ac:dyDescent="0.25">
      <c r="A30" s="7" t="s">
        <v>27</v>
      </c>
      <c r="B30" s="1" t="s">
        <v>6</v>
      </c>
      <c r="C30" s="7" t="s">
        <v>31</v>
      </c>
      <c r="E30" s="7">
        <v>4</v>
      </c>
      <c r="F30" s="7" t="s">
        <v>38</v>
      </c>
      <c r="G30" s="7">
        <v>6</v>
      </c>
    </row>
    <row r="31" spans="1:8" x14ac:dyDescent="0.25">
      <c r="A31" s="7" t="s">
        <v>28</v>
      </c>
      <c r="B31" s="1" t="s">
        <v>18</v>
      </c>
      <c r="C31" s="7" t="s">
        <v>31</v>
      </c>
      <c r="E31" s="7">
        <v>5</v>
      </c>
      <c r="F31" s="7" t="s">
        <v>39</v>
      </c>
      <c r="G31" s="7">
        <v>5</v>
      </c>
    </row>
    <row r="32" spans="1:8" x14ac:dyDescent="0.25">
      <c r="A32" s="7" t="s">
        <v>29</v>
      </c>
      <c r="B32" s="1" t="s">
        <v>7</v>
      </c>
      <c r="C32" s="7" t="s">
        <v>30</v>
      </c>
      <c r="E32" s="7">
        <v>6</v>
      </c>
      <c r="F32" s="7" t="s">
        <v>40</v>
      </c>
      <c r="G32" s="7">
        <v>4</v>
      </c>
    </row>
    <row r="33" spans="1:11" x14ac:dyDescent="0.25">
      <c r="E33" s="7">
        <v>7</v>
      </c>
      <c r="F33" s="7" t="s">
        <v>41</v>
      </c>
      <c r="G33" s="7">
        <v>3</v>
      </c>
    </row>
    <row r="34" spans="1:11" x14ac:dyDescent="0.25">
      <c r="E34" s="7">
        <v>8</v>
      </c>
      <c r="F34" s="7" t="s">
        <v>42</v>
      </c>
      <c r="G34" s="7">
        <v>2</v>
      </c>
    </row>
    <row r="35" spans="1:11" x14ac:dyDescent="0.25">
      <c r="E35" s="7">
        <v>9</v>
      </c>
      <c r="F35" s="7" t="s">
        <v>43</v>
      </c>
      <c r="G35" s="7">
        <v>1</v>
      </c>
    </row>
    <row r="38" spans="1:11" ht="21" x14ac:dyDescent="0.35">
      <c r="A38" s="31" t="s">
        <v>44</v>
      </c>
      <c r="B38" s="31"/>
    </row>
    <row r="39" spans="1:11" x14ac:dyDescent="0.25">
      <c r="A39" s="8" t="s">
        <v>45</v>
      </c>
      <c r="B39" s="8" t="s">
        <v>46</v>
      </c>
    </row>
    <row r="40" spans="1:11" x14ac:dyDescent="0.25">
      <c r="A40" s="7" t="s">
        <v>47</v>
      </c>
      <c r="B40" s="7">
        <v>5</v>
      </c>
      <c r="I40" s="5"/>
    </row>
    <row r="41" spans="1:11" x14ac:dyDescent="0.25">
      <c r="A41" s="7" t="s">
        <v>48</v>
      </c>
      <c r="B41" s="7">
        <v>4</v>
      </c>
      <c r="I41" s="5"/>
    </row>
    <row r="42" spans="1:11" x14ac:dyDescent="0.25">
      <c r="A42" s="7" t="s">
        <v>49</v>
      </c>
      <c r="B42" s="7">
        <v>3</v>
      </c>
      <c r="I42" s="5"/>
    </row>
    <row r="43" spans="1:11" x14ac:dyDescent="0.25">
      <c r="A43" s="7" t="s">
        <v>136</v>
      </c>
      <c r="B43" s="7">
        <v>2</v>
      </c>
      <c r="I43" s="5"/>
    </row>
    <row r="44" spans="1:11" x14ac:dyDescent="0.25">
      <c r="A44" s="7" t="s">
        <v>137</v>
      </c>
      <c r="B44" s="7">
        <v>1</v>
      </c>
      <c r="I44" s="5"/>
    </row>
    <row r="45" spans="1:11" x14ac:dyDescent="0.25">
      <c r="I45" s="5"/>
    </row>
    <row r="46" spans="1:11" x14ac:dyDescent="0.25">
      <c r="I46" s="5"/>
      <c r="J46" s="5"/>
      <c r="K46" s="5"/>
    </row>
    <row r="47" spans="1:11" ht="31.5" x14ac:dyDescent="0.5">
      <c r="A47" s="29" t="s">
        <v>101</v>
      </c>
      <c r="B47" s="29"/>
      <c r="D47" s="26" t="s">
        <v>102</v>
      </c>
      <c r="E47" s="26"/>
      <c r="G47" s="28" t="s">
        <v>103</v>
      </c>
      <c r="H47" s="28"/>
      <c r="I47" s="5"/>
      <c r="J47" s="5"/>
      <c r="K47" s="5"/>
    </row>
    <row r="48" spans="1:11" x14ac:dyDescent="0.25">
      <c r="A48" s="10" t="s">
        <v>24</v>
      </c>
      <c r="B48" s="10" t="s">
        <v>50</v>
      </c>
      <c r="C48" s="5"/>
      <c r="D48" s="11" t="s">
        <v>25</v>
      </c>
      <c r="E48" s="11" t="s">
        <v>50</v>
      </c>
      <c r="F48" s="5"/>
      <c r="G48" s="11" t="s">
        <v>26</v>
      </c>
      <c r="H48" s="11" t="s">
        <v>50</v>
      </c>
      <c r="I48" s="5"/>
      <c r="J48" s="5"/>
      <c r="K48" s="5"/>
    </row>
    <row r="49" spans="1:11" x14ac:dyDescent="0.25">
      <c r="A49" s="7" t="s">
        <v>123</v>
      </c>
      <c r="B49" s="7">
        <v>1</v>
      </c>
      <c r="C49" s="5"/>
      <c r="D49" s="7" t="s">
        <v>75</v>
      </c>
      <c r="E49" s="7">
        <v>1</v>
      </c>
      <c r="F49" s="5"/>
      <c r="G49" s="7" t="s">
        <v>129</v>
      </c>
      <c r="H49" s="7">
        <v>1</v>
      </c>
      <c r="I49" s="5"/>
      <c r="J49" s="5"/>
      <c r="K49" s="5"/>
    </row>
    <row r="50" spans="1:11" x14ac:dyDescent="0.25">
      <c r="A50" s="7" t="s">
        <v>124</v>
      </c>
      <c r="B50" s="7">
        <v>2</v>
      </c>
      <c r="C50" s="5"/>
      <c r="D50" s="7" t="s">
        <v>54</v>
      </c>
      <c r="E50" s="7">
        <v>2</v>
      </c>
      <c r="F50" s="5"/>
      <c r="G50" s="7" t="s">
        <v>130</v>
      </c>
      <c r="H50" s="7">
        <v>2</v>
      </c>
      <c r="I50" s="5"/>
      <c r="J50" s="5"/>
      <c r="K50" s="5"/>
    </row>
    <row r="51" spans="1:11" x14ac:dyDescent="0.25">
      <c r="A51" s="7" t="s">
        <v>125</v>
      </c>
      <c r="B51" s="7">
        <v>3</v>
      </c>
      <c r="C51" s="5"/>
      <c r="D51" s="7" t="s">
        <v>53</v>
      </c>
      <c r="E51" s="7">
        <v>3</v>
      </c>
      <c r="F51" s="5"/>
      <c r="G51" s="7" t="s">
        <v>168</v>
      </c>
      <c r="H51" s="7">
        <v>3</v>
      </c>
      <c r="I51" s="5"/>
      <c r="J51" s="5"/>
      <c r="K51" s="5"/>
    </row>
    <row r="52" spans="1:11" x14ac:dyDescent="0.25">
      <c r="A52" s="7" t="s">
        <v>126</v>
      </c>
      <c r="B52" s="7">
        <v>4</v>
      </c>
      <c r="C52" s="5"/>
      <c r="D52" s="7" t="s">
        <v>56</v>
      </c>
      <c r="E52" s="7">
        <v>4</v>
      </c>
      <c r="F52" s="5"/>
      <c r="G52" s="7" t="s">
        <v>81</v>
      </c>
      <c r="H52" s="7">
        <v>4</v>
      </c>
      <c r="I52" s="5"/>
      <c r="J52" s="5"/>
      <c r="K52" s="5"/>
    </row>
    <row r="53" spans="1:11" x14ac:dyDescent="0.25">
      <c r="A53" s="7" t="s">
        <v>127</v>
      </c>
      <c r="B53" s="7">
        <v>5</v>
      </c>
      <c r="C53" s="5"/>
      <c r="D53" s="7" t="s">
        <v>55</v>
      </c>
      <c r="E53" s="7">
        <v>5</v>
      </c>
      <c r="F53" s="5"/>
      <c r="G53" s="7" t="s">
        <v>169</v>
      </c>
      <c r="H53" s="7">
        <v>5</v>
      </c>
      <c r="I53" s="5"/>
      <c r="J53" s="5"/>
      <c r="K53" s="5"/>
    </row>
    <row r="54" spans="1:1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A55" s="5"/>
      <c r="B55" s="5"/>
      <c r="C55" s="5"/>
      <c r="D55" s="5"/>
      <c r="E55" s="5"/>
      <c r="F55" s="5"/>
      <c r="G55" s="5"/>
      <c r="H55" s="5"/>
    </row>
    <row r="56" spans="1:11" ht="31.5" x14ac:dyDescent="0.5">
      <c r="A56" s="26" t="s">
        <v>109</v>
      </c>
      <c r="B56" s="26"/>
      <c r="C56" s="5"/>
      <c r="D56" s="28" t="s">
        <v>110</v>
      </c>
      <c r="E56" s="28"/>
      <c r="F56" s="5"/>
      <c r="G56" s="26" t="s">
        <v>108</v>
      </c>
      <c r="H56" s="26"/>
    </row>
    <row r="57" spans="1:11" x14ac:dyDescent="0.25">
      <c r="A57" s="11" t="s">
        <v>27</v>
      </c>
      <c r="B57" s="11" t="s">
        <v>50</v>
      </c>
      <c r="C57" s="5"/>
      <c r="D57" s="11" t="s">
        <v>28</v>
      </c>
      <c r="E57" s="11" t="s">
        <v>50</v>
      </c>
      <c r="F57" s="5"/>
      <c r="G57" s="11" t="s">
        <v>29</v>
      </c>
      <c r="H57" s="11" t="s">
        <v>50</v>
      </c>
    </row>
    <row r="58" spans="1:11" x14ac:dyDescent="0.25">
      <c r="A58" s="7" t="s">
        <v>132</v>
      </c>
      <c r="B58" s="7">
        <v>1</v>
      </c>
      <c r="C58" s="5"/>
      <c r="D58" s="7" t="s">
        <v>89</v>
      </c>
      <c r="E58" s="7">
        <v>1</v>
      </c>
      <c r="F58" s="5"/>
      <c r="G58" s="7" t="s">
        <v>92</v>
      </c>
      <c r="H58" s="7">
        <v>1</v>
      </c>
    </row>
    <row r="59" spans="1:11" x14ac:dyDescent="0.25">
      <c r="A59" s="7" t="s">
        <v>131</v>
      </c>
      <c r="B59" s="7">
        <v>2</v>
      </c>
      <c r="C59" s="5"/>
      <c r="D59" s="7" t="s">
        <v>135</v>
      </c>
      <c r="E59" s="7">
        <v>2</v>
      </c>
      <c r="F59" s="5"/>
      <c r="G59" s="7" t="s">
        <v>93</v>
      </c>
      <c r="H59" s="7">
        <v>2</v>
      </c>
    </row>
    <row r="60" spans="1:11" x14ac:dyDescent="0.25">
      <c r="A60" s="7" t="s">
        <v>62</v>
      </c>
      <c r="B60" s="7">
        <v>3</v>
      </c>
      <c r="C60" s="5"/>
      <c r="D60" s="7" t="s">
        <v>90</v>
      </c>
      <c r="E60" s="7">
        <v>3</v>
      </c>
      <c r="F60" s="5"/>
      <c r="G60" s="7" t="s">
        <v>94</v>
      </c>
      <c r="H60" s="7">
        <v>3</v>
      </c>
    </row>
    <row r="61" spans="1:11" x14ac:dyDescent="0.25">
      <c r="A61" s="7" t="s">
        <v>133</v>
      </c>
      <c r="B61" s="7">
        <v>4</v>
      </c>
      <c r="C61" s="5"/>
      <c r="D61" s="7" t="s">
        <v>134</v>
      </c>
      <c r="E61" s="7">
        <v>4</v>
      </c>
      <c r="F61" s="5"/>
      <c r="G61" s="7" t="s">
        <v>95</v>
      </c>
      <c r="H61" s="7">
        <v>4</v>
      </c>
    </row>
    <row r="62" spans="1:11" x14ac:dyDescent="0.25">
      <c r="A62" s="7" t="s">
        <v>88</v>
      </c>
      <c r="B62" s="7">
        <v>5</v>
      </c>
      <c r="C62" s="5"/>
      <c r="D62" s="7" t="s">
        <v>91</v>
      </c>
      <c r="E62" s="7">
        <v>5</v>
      </c>
      <c r="F62" s="5"/>
      <c r="G62" s="7" t="s">
        <v>96</v>
      </c>
      <c r="H62" s="7">
        <v>5</v>
      </c>
    </row>
    <row r="65" spans="1:4" x14ac:dyDescent="0.25">
      <c r="A65" s="23" t="s">
        <v>98</v>
      </c>
      <c r="B65" s="23"/>
      <c r="C65" s="23"/>
    </row>
    <row r="66" spans="1:4" ht="15.75" customHeight="1" x14ac:dyDescent="0.25">
      <c r="A66" s="26"/>
      <c r="B66" s="26"/>
      <c r="C66" s="26"/>
    </row>
    <row r="67" spans="1:4" x14ac:dyDescent="0.25">
      <c r="A67" s="14" t="s">
        <v>20</v>
      </c>
      <c r="B67" s="14" t="s">
        <v>99</v>
      </c>
      <c r="C67" s="14" t="s">
        <v>100</v>
      </c>
    </row>
    <row r="68" spans="1:4" x14ac:dyDescent="0.25">
      <c r="A68" s="7" t="s">
        <v>24</v>
      </c>
      <c r="B68" s="7" t="s">
        <v>105</v>
      </c>
      <c r="C68" s="7">
        <v>5</v>
      </c>
    </row>
    <row r="69" spans="1:4" x14ac:dyDescent="0.25">
      <c r="A69" s="7" t="s">
        <v>25</v>
      </c>
      <c r="B69" s="7" t="s">
        <v>106</v>
      </c>
      <c r="C69" s="7">
        <v>7</v>
      </c>
    </row>
    <row r="70" spans="1:4" x14ac:dyDescent="0.25">
      <c r="A70" s="7" t="s">
        <v>26</v>
      </c>
      <c r="B70" s="7" t="s">
        <v>104</v>
      </c>
      <c r="C70" s="7">
        <v>8</v>
      </c>
    </row>
    <row r="71" spans="1:4" x14ac:dyDescent="0.25">
      <c r="A71" s="7" t="s">
        <v>27</v>
      </c>
      <c r="B71" s="7" t="s">
        <v>105</v>
      </c>
      <c r="C71" s="7">
        <v>5</v>
      </c>
    </row>
    <row r="72" spans="1:4" x14ac:dyDescent="0.25">
      <c r="A72" s="7" t="s">
        <v>28</v>
      </c>
      <c r="B72" s="7" t="s">
        <v>107</v>
      </c>
      <c r="C72" s="7">
        <v>4</v>
      </c>
    </row>
    <row r="73" spans="1:4" x14ac:dyDescent="0.25">
      <c r="A73" s="7" t="s">
        <v>29</v>
      </c>
      <c r="B73" s="7" t="s">
        <v>104</v>
      </c>
      <c r="C73" s="7">
        <v>8</v>
      </c>
    </row>
    <row r="74" spans="1:4" x14ac:dyDescent="0.25">
      <c r="A74" s="5"/>
      <c r="B74" s="7" t="s">
        <v>113</v>
      </c>
      <c r="C74" s="7">
        <f>SUM(C68:C73)</f>
        <v>37</v>
      </c>
    </row>
    <row r="75" spans="1:4" x14ac:dyDescent="0.25">
      <c r="A75" s="5"/>
      <c r="B75" s="5"/>
      <c r="C75" s="5"/>
    </row>
    <row r="76" spans="1:4" ht="31.5" x14ac:dyDescent="0.5">
      <c r="A76" s="23" t="s">
        <v>111</v>
      </c>
      <c r="B76" s="23"/>
      <c r="C76" s="23"/>
    </row>
    <row r="77" spans="1:4" x14ac:dyDescent="0.25">
      <c r="A77" s="17" t="s">
        <v>112</v>
      </c>
      <c r="B77" s="17" t="s">
        <v>120</v>
      </c>
      <c r="D77" s="20"/>
    </row>
    <row r="78" spans="1:4" x14ac:dyDescent="0.25">
      <c r="A78" s="7" t="s">
        <v>114</v>
      </c>
      <c r="B78" s="7">
        <f>C68/C74</f>
        <v>0.13513513513513514</v>
      </c>
      <c r="D78" s="20"/>
    </row>
    <row r="79" spans="1:4" x14ac:dyDescent="0.25">
      <c r="A79" s="7" t="s">
        <v>115</v>
      </c>
      <c r="B79" s="7">
        <f>C69/C74</f>
        <v>0.1891891891891892</v>
      </c>
      <c r="D79" s="20"/>
    </row>
    <row r="80" spans="1:4" x14ac:dyDescent="0.25">
      <c r="A80" s="7" t="s">
        <v>116</v>
      </c>
      <c r="B80" s="7">
        <f>C70/C74</f>
        <v>0.21621621621621623</v>
      </c>
      <c r="D80" s="20"/>
    </row>
    <row r="81" spans="1:7" x14ac:dyDescent="0.25">
      <c r="A81" s="7" t="s">
        <v>117</v>
      </c>
      <c r="B81" s="7">
        <f>C71/C74</f>
        <v>0.13513513513513514</v>
      </c>
      <c r="D81" s="20"/>
    </row>
    <row r="82" spans="1:7" x14ac:dyDescent="0.25">
      <c r="A82" s="7" t="s">
        <v>118</v>
      </c>
      <c r="B82" s="7">
        <f>C72/C74</f>
        <v>0.10810810810810811</v>
      </c>
      <c r="D82" s="20"/>
    </row>
    <row r="83" spans="1:7" x14ac:dyDescent="0.25">
      <c r="A83" s="7" t="s">
        <v>119</v>
      </c>
      <c r="B83" s="7">
        <f>C73/C74</f>
        <v>0.21621621621621623</v>
      </c>
      <c r="D83" s="20"/>
    </row>
    <row r="86" spans="1:7" ht="23.25" x14ac:dyDescent="0.35">
      <c r="A86" s="33" t="s">
        <v>121</v>
      </c>
      <c r="B86" s="33"/>
      <c r="C86" s="33"/>
      <c r="D86" s="33"/>
      <c r="E86" s="33"/>
      <c r="F86" s="33"/>
      <c r="G86" s="33"/>
    </row>
    <row r="87" spans="1:7" x14ac:dyDescent="0.25">
      <c r="A87" s="30" t="s">
        <v>122</v>
      </c>
      <c r="B87" s="32" t="s">
        <v>20</v>
      </c>
      <c r="C87" s="32"/>
      <c r="D87" s="32"/>
      <c r="E87" s="32"/>
      <c r="F87" s="32"/>
      <c r="G87" s="32"/>
    </row>
    <row r="88" spans="1:7" x14ac:dyDescent="0.25">
      <c r="A88" s="30"/>
      <c r="B88" s="14" t="s">
        <v>24</v>
      </c>
      <c r="C88" s="14" t="s">
        <v>25</v>
      </c>
      <c r="D88" s="14" t="s">
        <v>26</v>
      </c>
      <c r="E88" s="14" t="s">
        <v>27</v>
      </c>
      <c r="F88" s="14" t="s">
        <v>28</v>
      </c>
      <c r="G88" s="14" t="s">
        <v>29</v>
      </c>
    </row>
    <row r="89" spans="1:7" x14ac:dyDescent="0.25">
      <c r="A89" s="15" t="s">
        <v>61</v>
      </c>
      <c r="B89" s="7">
        <v>3</v>
      </c>
      <c r="C89" s="7">
        <v>3</v>
      </c>
      <c r="D89" s="7">
        <v>3</v>
      </c>
      <c r="E89" s="7">
        <v>3</v>
      </c>
      <c r="F89" s="7">
        <v>4</v>
      </c>
      <c r="G89" s="7">
        <v>3</v>
      </c>
    </row>
    <row r="90" spans="1:7" x14ac:dyDescent="0.25">
      <c r="A90" s="15" t="s">
        <v>64</v>
      </c>
      <c r="B90" s="7">
        <v>3</v>
      </c>
      <c r="C90" s="7">
        <v>3</v>
      </c>
      <c r="D90" s="7">
        <v>2</v>
      </c>
      <c r="E90" s="7">
        <v>3</v>
      </c>
      <c r="F90" s="7">
        <v>4</v>
      </c>
      <c r="G90" s="7">
        <v>3</v>
      </c>
    </row>
    <row r="91" spans="1:7" x14ac:dyDescent="0.25">
      <c r="A91" s="15" t="s">
        <v>65</v>
      </c>
      <c r="B91" s="7">
        <v>3</v>
      </c>
      <c r="C91" s="7">
        <v>3</v>
      </c>
      <c r="D91" s="7">
        <v>2</v>
      </c>
      <c r="E91" s="7">
        <v>3</v>
      </c>
      <c r="F91" s="7">
        <v>3</v>
      </c>
      <c r="G91" s="7">
        <v>2</v>
      </c>
    </row>
    <row r="92" spans="1:7" x14ac:dyDescent="0.25">
      <c r="A92" s="15" t="s">
        <v>67</v>
      </c>
      <c r="B92" s="7">
        <v>2</v>
      </c>
      <c r="C92" s="7">
        <v>2</v>
      </c>
      <c r="D92" s="7">
        <v>2</v>
      </c>
      <c r="E92" s="7">
        <v>3</v>
      </c>
      <c r="F92" s="7">
        <v>3</v>
      </c>
      <c r="G92" s="7">
        <v>2</v>
      </c>
    </row>
    <row r="93" spans="1:7" x14ac:dyDescent="0.25">
      <c r="A93" s="15" t="s">
        <v>68</v>
      </c>
      <c r="B93" s="7">
        <v>2</v>
      </c>
      <c r="C93" s="7">
        <v>2</v>
      </c>
      <c r="D93" s="7">
        <v>3</v>
      </c>
      <c r="E93" s="7">
        <v>3</v>
      </c>
      <c r="F93" s="7">
        <v>4</v>
      </c>
      <c r="G93" s="7">
        <v>1</v>
      </c>
    </row>
    <row r="94" spans="1:7" x14ac:dyDescent="0.25">
      <c r="A94" s="15" t="s">
        <v>70</v>
      </c>
      <c r="B94" s="7">
        <v>1</v>
      </c>
      <c r="C94" s="7">
        <v>2</v>
      </c>
      <c r="D94" s="7">
        <v>3</v>
      </c>
      <c r="E94" s="7">
        <v>3</v>
      </c>
      <c r="F94" s="7">
        <v>3</v>
      </c>
      <c r="G94" s="7">
        <v>1</v>
      </c>
    </row>
    <row r="95" spans="1:7" x14ac:dyDescent="0.25">
      <c r="A95" s="15" t="s">
        <v>73</v>
      </c>
      <c r="B95" s="7">
        <v>1</v>
      </c>
      <c r="C95" s="7">
        <v>1</v>
      </c>
      <c r="D95" s="7">
        <v>2</v>
      </c>
      <c r="E95" s="7">
        <v>3</v>
      </c>
      <c r="F95" s="7">
        <v>3</v>
      </c>
      <c r="G95" s="7">
        <v>1</v>
      </c>
    </row>
    <row r="96" spans="1:7" x14ac:dyDescent="0.25">
      <c r="A96" s="15" t="s">
        <v>76</v>
      </c>
      <c r="B96" s="7">
        <v>1</v>
      </c>
      <c r="C96" s="7">
        <v>1</v>
      </c>
      <c r="D96" s="7">
        <v>3</v>
      </c>
      <c r="E96" s="7">
        <v>3</v>
      </c>
      <c r="F96" s="7">
        <v>3</v>
      </c>
      <c r="G96" s="7">
        <v>1</v>
      </c>
    </row>
    <row r="97" spans="1:7" x14ac:dyDescent="0.25">
      <c r="A97" s="15" t="s">
        <v>77</v>
      </c>
      <c r="B97" s="7">
        <v>2</v>
      </c>
      <c r="C97" s="7">
        <v>2</v>
      </c>
      <c r="D97" s="7">
        <v>2</v>
      </c>
      <c r="E97" s="7">
        <v>3</v>
      </c>
      <c r="F97" s="7">
        <v>4</v>
      </c>
      <c r="G97" s="7">
        <v>2</v>
      </c>
    </row>
    <row r="98" spans="1:7" x14ac:dyDescent="0.25">
      <c r="A98" s="15" t="s">
        <v>79</v>
      </c>
      <c r="B98" s="7">
        <v>2</v>
      </c>
      <c r="C98" s="7">
        <v>2</v>
      </c>
      <c r="D98" s="7">
        <v>2</v>
      </c>
      <c r="E98" s="7">
        <v>3</v>
      </c>
      <c r="F98" s="7">
        <v>3</v>
      </c>
      <c r="G98" s="7">
        <v>2</v>
      </c>
    </row>
    <row r="101" spans="1:7" ht="23.25" x14ac:dyDescent="0.35">
      <c r="A101" s="27" t="s">
        <v>138</v>
      </c>
      <c r="B101" s="27"/>
    </row>
    <row r="102" spans="1:7" x14ac:dyDescent="0.25">
      <c r="A102" s="18" t="s">
        <v>139</v>
      </c>
      <c r="B102" s="17" t="s">
        <v>140</v>
      </c>
    </row>
    <row r="103" spans="1:7" x14ac:dyDescent="0.25">
      <c r="A103" s="16" t="s">
        <v>141</v>
      </c>
      <c r="B103" s="7">
        <f>(B89^B78)*(C89^B79)*(D89^B80)*(E89^B81)*(F89^B82)*(G89^-B83)</f>
        <v>1.9244447199681562</v>
      </c>
    </row>
    <row r="104" spans="1:7" x14ac:dyDescent="0.25">
      <c r="A104" s="16" t="s">
        <v>142</v>
      </c>
      <c r="B104" s="7">
        <f>(B90^B78)*(C90^B79)*(D90^B80)*(E90^B81)*(F90^B82)*(G90^-B83)</f>
        <v>1.7629161432597868</v>
      </c>
    </row>
    <row r="105" spans="1:7" x14ac:dyDescent="0.25">
      <c r="A105" s="16" t="s">
        <v>143</v>
      </c>
      <c r="B105" s="7">
        <f>(B91^B78)*(C91^B79)*(D91^B80)*(E91^B81)*(F91^B82)*(G91^-B83)</f>
        <v>1.8655141605048218</v>
      </c>
      <c r="D105" s="20"/>
    </row>
    <row r="106" spans="1:7" x14ac:dyDescent="0.25">
      <c r="A106" s="16" t="s">
        <v>144</v>
      </c>
      <c r="B106" s="7">
        <f>(B92^B78)*(C92^B79)*(D92^B80)*(E92^B81)*(F92^B82)*(G92^-B83)</f>
        <v>1.6356405595336307</v>
      </c>
      <c r="D106" s="20"/>
    </row>
    <row r="107" spans="1:7" x14ac:dyDescent="0.25">
      <c r="A107" s="16" t="s">
        <v>145</v>
      </c>
      <c r="B107" s="7">
        <f>(B93^B78)*(C93^B79)*(D93^B80)*(E93^B81)*(F93^B82)*(G93^-B83)</f>
        <v>2.1397159014493217</v>
      </c>
      <c r="D107" s="20"/>
    </row>
    <row r="108" spans="1:7" x14ac:dyDescent="0.25">
      <c r="A108" s="16" t="s">
        <v>146</v>
      </c>
      <c r="B108" s="7">
        <f>(B94^B78)*(C94^B79)*(D94^B80)*(E94^B81)*(F94^B82)*(G94^-B83)</f>
        <v>1.8887283300820499</v>
      </c>
      <c r="D108" s="20"/>
    </row>
    <row r="109" spans="1:7" x14ac:dyDescent="0.25">
      <c r="A109" s="16" t="s">
        <v>147</v>
      </c>
      <c r="B109" s="7">
        <f>(B95^B78)*(C95^B79)*(D95^B80)*(E95^B81)*(F95^B82)*(G95^-B83)</f>
        <v>1.5175537703367936</v>
      </c>
      <c r="D109" s="20"/>
    </row>
    <row r="110" spans="1:7" x14ac:dyDescent="0.25">
      <c r="A110" s="16" t="s">
        <v>148</v>
      </c>
      <c r="B110" s="7">
        <f>(B96^B78)*(C96^B79)*(D96^B80)*(E96^B81)*(F96^B82)*(G96^-B83)</f>
        <v>1.6566008268505865</v>
      </c>
    </row>
    <row r="111" spans="1:7" x14ac:dyDescent="0.25">
      <c r="A111" s="16" t="s">
        <v>149</v>
      </c>
      <c r="B111" s="7">
        <f>(B97^B78)*(C97^B79)*(D97^B80)*(E97^B81)*(F97^B82)*(G97^-B83)</f>
        <v>1.6873095392148969</v>
      </c>
    </row>
    <row r="112" spans="1:7" x14ac:dyDescent="0.25">
      <c r="A112" s="16" t="s">
        <v>150</v>
      </c>
      <c r="B112" s="7">
        <f>(B98^B78)*(C98^B79)*(D98^B80)*(E98^B81)*(F98^B82)*(G98^-B83)</f>
        <v>1.6356405595336307</v>
      </c>
    </row>
    <row r="113" spans="1:4" x14ac:dyDescent="0.25">
      <c r="A113" s="16" t="s">
        <v>113</v>
      </c>
      <c r="B113" s="7">
        <f>SUM(B103:B112)</f>
        <v>17.714064510733674</v>
      </c>
    </row>
    <row r="115" spans="1:4" ht="23.25" x14ac:dyDescent="0.35">
      <c r="A115" s="19" t="s">
        <v>151</v>
      </c>
      <c r="B115" s="19"/>
    </row>
    <row r="116" spans="1:4" x14ac:dyDescent="0.25">
      <c r="A116" s="17" t="s">
        <v>152</v>
      </c>
      <c r="B116" s="17" t="s">
        <v>140</v>
      </c>
    </row>
    <row r="117" spans="1:4" x14ac:dyDescent="0.25">
      <c r="A117" s="7" t="s">
        <v>153</v>
      </c>
      <c r="B117" s="7">
        <f>B103/B113</f>
        <v>0.10863936499734754</v>
      </c>
    </row>
    <row r="118" spans="1:4" x14ac:dyDescent="0.25">
      <c r="A118" s="7" t="s">
        <v>154</v>
      </c>
      <c r="B118" s="7">
        <f>B104/B113</f>
        <v>9.952070244474745E-2</v>
      </c>
    </row>
    <row r="119" spans="1:4" x14ac:dyDescent="0.25">
      <c r="A119" s="7" t="s">
        <v>155</v>
      </c>
      <c r="B119" s="7">
        <f>B105/B113</f>
        <v>0.10531259832402838</v>
      </c>
    </row>
    <row r="120" spans="1:4" x14ac:dyDescent="0.25">
      <c r="A120" s="7" t="s">
        <v>156</v>
      </c>
      <c r="B120" s="7">
        <f>B106/B113</f>
        <v>9.233570073895403E-2</v>
      </c>
      <c r="D120" s="20"/>
    </row>
    <row r="121" spans="1:4" x14ac:dyDescent="0.25">
      <c r="A121" s="7" t="s">
        <v>157</v>
      </c>
      <c r="B121" s="7">
        <f>B107/B113</f>
        <v>0.12079192215613647</v>
      </c>
      <c r="D121" s="20"/>
    </row>
    <row r="122" spans="1:4" x14ac:dyDescent="0.25">
      <c r="A122" s="7" t="s">
        <v>158</v>
      </c>
      <c r="B122" s="7">
        <f>B108/B113</f>
        <v>0.10662309200339608</v>
      </c>
      <c r="D122" s="20"/>
    </row>
    <row r="123" spans="1:4" x14ac:dyDescent="0.25">
      <c r="A123" s="7" t="s">
        <v>159</v>
      </c>
      <c r="B123" s="7">
        <f>B109/B113</f>
        <v>8.5669427782497115E-2</v>
      </c>
      <c r="D123" s="20"/>
    </row>
    <row r="124" spans="1:4" x14ac:dyDescent="0.25">
      <c r="A124" s="7" t="s">
        <v>160</v>
      </c>
      <c r="B124" s="7">
        <f>B110/B113</f>
        <v>9.3518956411544313E-2</v>
      </c>
    </row>
    <row r="125" spans="1:4" x14ac:dyDescent="0.25">
      <c r="A125" s="7" t="s">
        <v>161</v>
      </c>
      <c r="B125" s="7">
        <f>B111/B113</f>
        <v>9.5252534402394617E-2</v>
      </c>
    </row>
    <row r="126" spans="1:4" x14ac:dyDescent="0.25">
      <c r="A126" s="7" t="s">
        <v>162</v>
      </c>
      <c r="B126" s="7">
        <f>B112/B113</f>
        <v>9.233570073895403E-2</v>
      </c>
    </row>
    <row r="129" spans="1:4" x14ac:dyDescent="0.25">
      <c r="A129" s="5" t="s">
        <v>163</v>
      </c>
    </row>
    <row r="130" spans="1:4" x14ac:dyDescent="0.25">
      <c r="A130" s="36" t="s">
        <v>164</v>
      </c>
      <c r="B130" s="36" t="s">
        <v>122</v>
      </c>
      <c r="C130" s="36" t="s">
        <v>165</v>
      </c>
      <c r="D130" s="36" t="s">
        <v>166</v>
      </c>
    </row>
    <row r="131" spans="1:4" x14ac:dyDescent="0.25">
      <c r="A131" s="7">
        <v>1</v>
      </c>
      <c r="B131" s="15" t="s">
        <v>61</v>
      </c>
      <c r="C131" s="7">
        <f t="shared" ref="C131:C140" si="0">B117</f>
        <v>0.10863936499734754</v>
      </c>
      <c r="D131" s="34">
        <f>RANK(C131,C131:C140,0)</f>
        <v>2</v>
      </c>
    </row>
    <row r="132" spans="1:4" x14ac:dyDescent="0.25">
      <c r="A132" s="7">
        <v>2</v>
      </c>
      <c r="B132" s="15" t="s">
        <v>64</v>
      </c>
      <c r="C132" s="7">
        <f t="shared" si="0"/>
        <v>9.952070244474745E-2</v>
      </c>
      <c r="D132" s="35">
        <f>RANK(C132,C131:C140,0)</f>
        <v>5</v>
      </c>
    </row>
    <row r="133" spans="1:4" x14ac:dyDescent="0.25">
      <c r="A133" s="7">
        <v>3</v>
      </c>
      <c r="B133" s="15" t="s">
        <v>65</v>
      </c>
      <c r="C133" s="7">
        <f t="shared" si="0"/>
        <v>0.10531259832402838</v>
      </c>
      <c r="D133" s="34">
        <f>RANK(C133,C131:C140,0)</f>
        <v>4</v>
      </c>
    </row>
    <row r="134" spans="1:4" x14ac:dyDescent="0.25">
      <c r="A134" s="7">
        <v>4</v>
      </c>
      <c r="B134" s="15" t="s">
        <v>67</v>
      </c>
      <c r="C134" s="7">
        <f t="shared" si="0"/>
        <v>9.233570073895403E-2</v>
      </c>
      <c r="D134" s="34">
        <f>RANK(C134,C131:C140,0)</f>
        <v>8</v>
      </c>
    </row>
    <row r="135" spans="1:4" x14ac:dyDescent="0.25">
      <c r="A135" s="7">
        <v>5</v>
      </c>
      <c r="B135" s="15" t="s">
        <v>68</v>
      </c>
      <c r="C135" s="7">
        <f t="shared" si="0"/>
        <v>0.12079192215613647</v>
      </c>
      <c r="D135" s="34">
        <f>RANK(C135,C131:C140,0)</f>
        <v>1</v>
      </c>
    </row>
    <row r="136" spans="1:4" x14ac:dyDescent="0.25">
      <c r="A136" s="7">
        <v>6</v>
      </c>
      <c r="B136" s="15" t="s">
        <v>70</v>
      </c>
      <c r="C136" s="7">
        <f t="shared" si="0"/>
        <v>0.10662309200339608</v>
      </c>
      <c r="D136" s="34">
        <f>RANK(C136,C131:C140,0)</f>
        <v>3</v>
      </c>
    </row>
    <row r="137" spans="1:4" x14ac:dyDescent="0.25">
      <c r="A137" s="7">
        <v>7</v>
      </c>
      <c r="B137" s="15" t="s">
        <v>73</v>
      </c>
      <c r="C137" s="7">
        <f t="shared" si="0"/>
        <v>8.5669427782497115E-2</v>
      </c>
      <c r="D137" s="34">
        <f>RANK(C137,C131:C140,0)</f>
        <v>10</v>
      </c>
    </row>
    <row r="138" spans="1:4" x14ac:dyDescent="0.25">
      <c r="A138" s="7">
        <v>8</v>
      </c>
      <c r="B138" s="15" t="s">
        <v>76</v>
      </c>
      <c r="C138" s="7">
        <f t="shared" si="0"/>
        <v>9.3518956411544313E-2</v>
      </c>
      <c r="D138" s="34">
        <f>RANK(C138,C131:C140,0)</f>
        <v>7</v>
      </c>
    </row>
    <row r="139" spans="1:4" x14ac:dyDescent="0.25">
      <c r="A139" s="7">
        <v>9</v>
      </c>
      <c r="B139" s="15" t="s">
        <v>77</v>
      </c>
      <c r="C139" s="7">
        <f t="shared" si="0"/>
        <v>9.5252534402394617E-2</v>
      </c>
      <c r="D139" s="34">
        <f>RANK(C139,C131:C140,0)</f>
        <v>6</v>
      </c>
    </row>
    <row r="140" spans="1:4" x14ac:dyDescent="0.25">
      <c r="A140" s="7">
        <v>10</v>
      </c>
      <c r="B140" s="15" t="s">
        <v>79</v>
      </c>
      <c r="C140" s="7">
        <f t="shared" si="0"/>
        <v>9.233570073895403E-2</v>
      </c>
      <c r="D140" s="34">
        <f>RANK(C140,C131:C140,0)</f>
        <v>8</v>
      </c>
    </row>
    <row r="143" spans="1:4" ht="31.5" x14ac:dyDescent="0.5">
      <c r="A143" s="37" t="s">
        <v>170</v>
      </c>
      <c r="B143" s="37"/>
      <c r="C143" s="37"/>
      <c r="D143" s="37"/>
    </row>
    <row r="144" spans="1:4" ht="15.75" customHeight="1" x14ac:dyDescent="0.25">
      <c r="A144" s="38" t="s">
        <v>171</v>
      </c>
      <c r="B144" s="38"/>
      <c r="C144" s="38"/>
      <c r="D144" s="38"/>
    </row>
    <row r="145" spans="1:4" x14ac:dyDescent="0.25">
      <c r="A145" s="38"/>
      <c r="B145" s="38"/>
      <c r="C145" s="38"/>
      <c r="D145" s="38"/>
    </row>
    <row r="146" spans="1:4" x14ac:dyDescent="0.25">
      <c r="A146" s="38"/>
      <c r="B146" s="38"/>
      <c r="C146" s="38"/>
      <c r="D146" s="38"/>
    </row>
    <row r="147" spans="1:4" x14ac:dyDescent="0.25">
      <c r="A147" s="38"/>
      <c r="B147" s="38"/>
      <c r="C147" s="38"/>
      <c r="D147" s="38"/>
    </row>
    <row r="149" spans="1:4" ht="15.75" customHeight="1" x14ac:dyDescent="0.25">
      <c r="A149" s="38" t="s">
        <v>172</v>
      </c>
      <c r="B149" s="38"/>
      <c r="C149" s="38"/>
      <c r="D149" s="38"/>
    </row>
    <row r="150" spans="1:4" x14ac:dyDescent="0.25">
      <c r="A150" s="38"/>
      <c r="B150" s="38"/>
      <c r="C150" s="38"/>
      <c r="D150" s="38"/>
    </row>
    <row r="151" spans="1:4" x14ac:dyDescent="0.25">
      <c r="A151" s="38"/>
      <c r="B151" s="38"/>
      <c r="C151" s="38"/>
      <c r="D151" s="38"/>
    </row>
    <row r="152" spans="1:4" x14ac:dyDescent="0.25">
      <c r="A152" s="38"/>
      <c r="B152" s="38"/>
      <c r="C152" s="38"/>
      <c r="D152" s="38"/>
    </row>
    <row r="154" spans="1:4" x14ac:dyDescent="0.25">
      <c r="A154" s="38" t="s">
        <v>173</v>
      </c>
      <c r="B154" s="38"/>
      <c r="C154" s="38"/>
      <c r="D154" s="38"/>
    </row>
    <row r="155" spans="1:4" x14ac:dyDescent="0.25">
      <c r="A155" s="38"/>
      <c r="B155" s="38"/>
      <c r="C155" s="38"/>
      <c r="D155" s="38"/>
    </row>
    <row r="156" spans="1:4" x14ac:dyDescent="0.25">
      <c r="A156" s="38"/>
      <c r="B156" s="38"/>
      <c r="C156" s="38"/>
      <c r="D156" s="38"/>
    </row>
    <row r="157" spans="1:4" x14ac:dyDescent="0.25">
      <c r="A157" s="38"/>
      <c r="B157" s="38"/>
      <c r="C157" s="38"/>
      <c r="D157" s="38"/>
    </row>
  </sheetData>
  <mergeCells count="29">
    <mergeCell ref="A154:D157"/>
    <mergeCell ref="B87:G87"/>
    <mergeCell ref="D4:H4"/>
    <mergeCell ref="A86:G86"/>
    <mergeCell ref="A144:D147"/>
    <mergeCell ref="A149:D152"/>
    <mergeCell ref="A143:D143"/>
    <mergeCell ref="A65:C66"/>
    <mergeCell ref="D56:E56"/>
    <mergeCell ref="A56:B56"/>
    <mergeCell ref="G56:H56"/>
    <mergeCell ref="E25:G25"/>
    <mergeCell ref="A38:B38"/>
    <mergeCell ref="A115:B115"/>
    <mergeCell ref="D120:D123"/>
    <mergeCell ref="A2:D2"/>
    <mergeCell ref="A4:B4"/>
    <mergeCell ref="A5:B5"/>
    <mergeCell ref="A6:B6"/>
    <mergeCell ref="A76:C76"/>
    <mergeCell ref="A8:H9"/>
    <mergeCell ref="A25:C25"/>
    <mergeCell ref="D105:D109"/>
    <mergeCell ref="A101:B101"/>
    <mergeCell ref="G47:H47"/>
    <mergeCell ref="D47:E47"/>
    <mergeCell ref="A47:B47"/>
    <mergeCell ref="A87:A88"/>
    <mergeCell ref="D77:D83"/>
  </mergeCells>
  <pageMargins left="0.7" right="0.7" top="0.75" bottom="0.75" header="0.3" footer="0.3"/>
  <pageSetup paperSize="9" orientation="portrait" r:id="rId1"/>
  <ignoredErrors>
    <ignoredError sqref="B1:I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Dyllan Nathaniel</dc:creator>
  <cp:lastModifiedBy>Dyllan Nathaniel</cp:lastModifiedBy>
  <dcterms:created xsi:type="dcterms:W3CDTF">2023-10-28T11:47:13Z</dcterms:created>
  <dcterms:modified xsi:type="dcterms:W3CDTF">2023-10-28T16:43:22Z</dcterms:modified>
</cp:coreProperties>
</file>