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X:\03_COOP_and_Summer_Students\2021\Toan Nguyen\"/>
    </mc:Choice>
  </mc:AlternateContent>
  <xr:revisionPtr revIDLastSave="0" documentId="13_ncr:1_{E36731F3-5C08-4E12-8955-F9A36DC89CCE}" xr6:coauthVersionLast="36" xr6:coauthVersionMax="36" xr10:uidLastSave="{00000000-0000-0000-0000-000000000000}"/>
  <bookViews>
    <workbookView xWindow="0" yWindow="0" windowWidth="28800" windowHeight="12225" activeTab="1" xr2:uid="{2F633AB3-F4DF-45DF-BAF6-FF4119038D1D}"/>
  </bookViews>
  <sheets>
    <sheet name="Mass flow rate" sheetId="1" r:id="rId1"/>
    <sheet name="Dens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  <c r="D5" i="2" l="1"/>
  <c r="D6" i="2"/>
  <c r="D7" i="2"/>
  <c r="D8" i="2"/>
  <c r="D4" i="2"/>
  <c r="D11" i="2" s="1"/>
  <c r="D12" i="2" l="1"/>
  <c r="D13" i="2" s="1"/>
  <c r="D5" i="1"/>
  <c r="D6" i="1"/>
  <c r="D7" i="1"/>
  <c r="D8" i="1"/>
  <c r="D4" i="1"/>
  <c r="D12" i="1" s="1"/>
  <c r="D13" i="1" s="1"/>
  <c r="D11" i="1" l="1"/>
</calcChain>
</file>

<file path=xl/sharedStrings.xml><?xml version="1.0" encoding="utf-8"?>
<sst xmlns="http://schemas.openxmlformats.org/spreadsheetml/2006/main" count="19" uniqueCount="15">
  <si>
    <t>Time (s)</t>
  </si>
  <si>
    <t>Mass (g)</t>
  </si>
  <si>
    <t>Mass flow rate (kg/s)</t>
  </si>
  <si>
    <t>At 1.5 LPM, 5C</t>
  </si>
  <si>
    <t>average</t>
  </si>
  <si>
    <t>std.dev</t>
  </si>
  <si>
    <t>std.error</t>
  </si>
  <si>
    <t>At 5C</t>
  </si>
  <si>
    <t>Volume (mL)</t>
  </si>
  <si>
    <t>Density (kg/m^3)</t>
  </si>
  <si>
    <t>a (kg) is mass of water, b (kg) is mass of ethylene glycol</t>
  </si>
  <si>
    <t>a + b = 100.88/1000</t>
  </si>
  <si>
    <t>a/1000 + b/1219 = 95.4/1000000</t>
  </si>
  <si>
    <t>density of water at 5C is 1000 kg/m^3, of ethylene glycol at 5C is 1219 kg/m^3</t>
  </si>
  <si>
    <t>Solve for a, b -&gt; mass fraction of water  ~70%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</si>
</sst>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0F62-14AB-4ECF-BC45-00790147B487}">
  <dimension ref="A1:D13"/>
  <sheetViews>
    <sheetView workbookViewId="0">
      <selection activeCell="D11" sqref="D11"/>
    </sheetView>
  </sheetViews>
  <sheetFormatPr defaultRowHeight="15" x14ac:dyDescent="0.25"/>
  <cols>
    <col min="1" max="1" width="13.42578125" bestFit="1" customWidth="1"/>
    <col min="2" max="2" width="8.140625" bestFit="1" customWidth="1"/>
    <col min="3" max="3" width="8.28515625" bestFit="1" customWidth="1"/>
    <col min="4" max="4" width="19.7109375" bestFit="1" customWidth="1"/>
    <col min="7" max="7" width="19.7109375" bestFit="1" customWidth="1"/>
  </cols>
  <sheetData>
    <row r="1" spans="1:4" x14ac:dyDescent="0.25">
      <c r="A1" s="2" t="s">
        <v>3</v>
      </c>
      <c r="B1" s="2"/>
      <c r="C1" s="2"/>
      <c r="D1" s="2"/>
    </row>
    <row r="3" spans="1:4" x14ac:dyDescent="0.25">
      <c r="B3" t="s">
        <v>0</v>
      </c>
      <c r="C3" t="s">
        <v>1</v>
      </c>
      <c r="D3" t="s">
        <v>2</v>
      </c>
    </row>
    <row r="4" spans="1:4" x14ac:dyDescent="0.25">
      <c r="B4">
        <v>30.36</v>
      </c>
      <c r="C4">
        <v>724.3</v>
      </c>
      <c r="D4">
        <f>(C4/1000)/B4</f>
        <v>2.3857048748353094E-2</v>
      </c>
    </row>
    <row r="5" spans="1:4" x14ac:dyDescent="0.25">
      <c r="B5">
        <v>28.92</v>
      </c>
      <c r="C5">
        <v>683.1</v>
      </c>
      <c r="D5">
        <f t="shared" ref="D5:D8" si="0">(C5/1000)/B5</f>
        <v>2.362033195020747E-2</v>
      </c>
    </row>
    <row r="6" spans="1:4" x14ac:dyDescent="0.25">
      <c r="B6">
        <v>28.98</v>
      </c>
      <c r="C6">
        <v>684.1</v>
      </c>
      <c r="D6">
        <f t="shared" si="0"/>
        <v>2.3605935127674258E-2</v>
      </c>
    </row>
    <row r="7" spans="1:4" x14ac:dyDescent="0.25">
      <c r="B7">
        <v>29.86</v>
      </c>
      <c r="C7">
        <v>693.3</v>
      </c>
      <c r="D7">
        <f t="shared" si="0"/>
        <v>2.3218352310783653E-2</v>
      </c>
    </row>
    <row r="8" spans="1:4" x14ac:dyDescent="0.25">
      <c r="B8">
        <v>29.89</v>
      </c>
      <c r="C8">
        <v>702</v>
      </c>
      <c r="D8">
        <f t="shared" si="0"/>
        <v>2.3486115757778519E-2</v>
      </c>
    </row>
    <row r="11" spans="1:4" x14ac:dyDescent="0.25">
      <c r="A11" s="1" t="s">
        <v>4</v>
      </c>
      <c r="D11" s="1">
        <f>AVERAGE(D4:D8)</f>
        <v>2.3557556778959401E-2</v>
      </c>
    </row>
    <row r="12" spans="1:4" x14ac:dyDescent="0.25">
      <c r="A12" t="s">
        <v>5</v>
      </c>
      <c r="D12">
        <f>STDEV(D4:D8)</f>
        <v>2.3245435961639444E-4</v>
      </c>
    </row>
    <row r="13" spans="1:4" x14ac:dyDescent="0.25">
      <c r="A13" t="s">
        <v>6</v>
      </c>
      <c r="D13">
        <f>D12/SQRT(5)</f>
        <v>1.0395674995368797E-4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FBDD-8515-4695-9D50-1A9043CE1C68}">
  <dimension ref="A1:I13"/>
  <sheetViews>
    <sheetView tabSelected="1" workbookViewId="0">
      <selection activeCell="J18" sqref="J18"/>
    </sheetView>
  </sheetViews>
  <sheetFormatPr defaultRowHeight="15" x14ac:dyDescent="0.25"/>
  <cols>
    <col min="1" max="2" width="12.42578125" bestFit="1" customWidth="1"/>
    <col min="3" max="3" width="8.28515625" bestFit="1" customWidth="1"/>
    <col min="4" max="4" width="16.28515625" bestFit="1" customWidth="1"/>
  </cols>
  <sheetData>
    <row r="1" spans="1:9" x14ac:dyDescent="0.25">
      <c r="A1" s="2" t="s">
        <v>7</v>
      </c>
      <c r="B1" s="2"/>
      <c r="C1" s="2"/>
      <c r="D1" s="2"/>
    </row>
    <row r="3" spans="1:9" x14ac:dyDescent="0.25">
      <c r="B3" t="s">
        <v>8</v>
      </c>
      <c r="C3" t="s">
        <v>1</v>
      </c>
      <c r="D3" t="s">
        <v>9</v>
      </c>
    </row>
    <row r="4" spans="1:9" x14ac:dyDescent="0.25">
      <c r="B4">
        <v>97</v>
      </c>
      <c r="C4">
        <v>102.8</v>
      </c>
      <c r="D4">
        <f>(C4/1000)/(B4/1000000)</f>
        <v>1059.7938144329896</v>
      </c>
    </row>
    <row r="5" spans="1:9" x14ac:dyDescent="0.25">
      <c r="B5">
        <v>96.5</v>
      </c>
      <c r="C5">
        <v>101.8</v>
      </c>
      <c r="D5">
        <f t="shared" ref="D5:D8" si="0">(C5/1000)/(B5/1000000)</f>
        <v>1054.9222797927462</v>
      </c>
    </row>
    <row r="6" spans="1:9" x14ac:dyDescent="0.25">
      <c r="B6">
        <v>86.5</v>
      </c>
      <c r="C6">
        <v>91.8</v>
      </c>
      <c r="D6">
        <f t="shared" si="0"/>
        <v>1061.2716763005778</v>
      </c>
    </row>
    <row r="7" spans="1:9" x14ac:dyDescent="0.25">
      <c r="B7">
        <v>98</v>
      </c>
      <c r="C7">
        <v>103.2</v>
      </c>
      <c r="D7">
        <f t="shared" si="0"/>
        <v>1053.0612244897959</v>
      </c>
    </row>
    <row r="8" spans="1:9" x14ac:dyDescent="0.25">
      <c r="B8">
        <v>99</v>
      </c>
      <c r="C8">
        <v>104.8</v>
      </c>
      <c r="D8">
        <f t="shared" si="0"/>
        <v>1058.5858585858587</v>
      </c>
    </row>
    <row r="9" spans="1:9" x14ac:dyDescent="0.25">
      <c r="I9" t="s">
        <v>13</v>
      </c>
    </row>
    <row r="10" spans="1:9" x14ac:dyDescent="0.25">
      <c r="I10" t="s">
        <v>10</v>
      </c>
    </row>
    <row r="11" spans="1:9" x14ac:dyDescent="0.25">
      <c r="A11" s="1" t="s">
        <v>4</v>
      </c>
      <c r="B11">
        <f>AVERAGE(B4:B8)</f>
        <v>95.4</v>
      </c>
      <c r="C11">
        <f>AVERAGE(C4:C8)</f>
        <v>100.88</v>
      </c>
      <c r="D11" s="1">
        <f>AVERAGE(D4:D8)</f>
        <v>1057.5269707203938</v>
      </c>
      <c r="I11" t="s">
        <v>11</v>
      </c>
    </row>
    <row r="12" spans="1:9" x14ac:dyDescent="0.25">
      <c r="A12" t="s">
        <v>5</v>
      </c>
      <c r="D12">
        <f>STDEV(D4:D8)</f>
        <v>3.4281900485494745</v>
      </c>
      <c r="I12" t="s">
        <v>12</v>
      </c>
    </row>
    <row r="13" spans="1:9" x14ac:dyDescent="0.25">
      <c r="A13" t="s">
        <v>6</v>
      </c>
      <c r="D13">
        <f>D12/SQRT(5)</f>
        <v>1.5331331976689857</v>
      </c>
      <c r="I13" t="s">
        <v>14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flow rate</vt:lpstr>
      <vt:lpstr>Density</vt:lpstr>
    </vt:vector>
  </TitlesOfParts>
  <Company>Faculty of Engineering,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Nguyen</dc:creator>
  <cp:lastModifiedBy>Toan Nguyen</cp:lastModifiedBy>
  <dcterms:created xsi:type="dcterms:W3CDTF">2021-12-01T19:27:24Z</dcterms:created>
  <dcterms:modified xsi:type="dcterms:W3CDTF">2021-12-01T20:16:05Z</dcterms:modified>
</cp:coreProperties>
</file>