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kaco\Desktop\"/>
    </mc:Choice>
  </mc:AlternateContent>
  <xr:revisionPtr revIDLastSave="0" documentId="13_ncr:1_{D9A00B25-FF82-47BE-BD29-E8993DF55231}" xr6:coauthVersionLast="47" xr6:coauthVersionMax="47" xr10:uidLastSave="{00000000-0000-0000-0000-000000000000}"/>
  <bookViews>
    <workbookView xWindow="-96" yWindow="-96" windowWidth="30912" windowHeight="17016" activeTab="3" xr2:uid="{ADAFC92E-CFE5-44D2-AAF6-D500DB34F27C}"/>
  </bookViews>
  <sheets>
    <sheet name="GDP Q" sheetId="6" r:id="rId1"/>
    <sheet name="PCT CHANGE" sheetId="4" r:id="rId2"/>
    <sheet name="WEIGHTS" sheetId="10" r:id="rId3"/>
    <sheet name="COMPONENTS" sheetId="1" r:id="rId4"/>
    <sheet name="RAW DATA" sheetId="2" r:id="rId5"/>
    <sheet name="C" sheetId="5" r:id="rId6"/>
    <sheet name="I" sheetId="7" r:id="rId7"/>
    <sheet name="G" sheetId="8" r:id="rId8"/>
    <sheet name="E-X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0" l="1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Z18" i="10" s="1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Z27" i="10"/>
  <c r="B28" i="10"/>
  <c r="C28" i="10"/>
  <c r="Z28" i="10" s="1"/>
  <c r="B29" i="10"/>
  <c r="C29" i="10"/>
  <c r="B30" i="10"/>
  <c r="C30" i="10"/>
  <c r="B31" i="10"/>
  <c r="C31" i="10"/>
  <c r="B32" i="10"/>
  <c r="C32" i="10"/>
  <c r="B33" i="10"/>
  <c r="C33" i="10"/>
  <c r="B34" i="10"/>
  <c r="C34" i="10"/>
  <c r="Z34" i="10" s="1"/>
  <c r="B35" i="10"/>
  <c r="C35" i="10"/>
  <c r="Z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Z50" i="10" s="1"/>
  <c r="B51" i="10"/>
  <c r="C51" i="10"/>
  <c r="Z51" i="10"/>
  <c r="B52" i="10"/>
  <c r="C52" i="10"/>
  <c r="B53" i="10"/>
  <c r="C53" i="10"/>
  <c r="B54" i="10"/>
  <c r="C54" i="10"/>
  <c r="B55" i="10"/>
  <c r="C55" i="10"/>
  <c r="B56" i="10"/>
  <c r="C56" i="10"/>
  <c r="Z47" i="10"/>
  <c r="B5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AF5" i="1"/>
  <c r="AH5" i="1" s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H21" i="1" s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H37" i="1" s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H53" i="1" s="1"/>
  <c r="AF54" i="1"/>
  <c r="AF55" i="1"/>
  <c r="AF56" i="1"/>
  <c r="AH54" i="1"/>
  <c r="AH49" i="1"/>
  <c r="AH48" i="1"/>
  <c r="AH47" i="1"/>
  <c r="AH44" i="1"/>
  <c r="AH43" i="1"/>
  <c r="AH42" i="1"/>
  <c r="AH41" i="1"/>
  <c r="AH32" i="1"/>
  <c r="AH31" i="1"/>
  <c r="AH30" i="1"/>
  <c r="AH28" i="1"/>
  <c r="AH27" i="1"/>
  <c r="AH26" i="1"/>
  <c r="AH25" i="1"/>
  <c r="AH17" i="1"/>
  <c r="AH16" i="1"/>
  <c r="AH14" i="1"/>
  <c r="AH12" i="1"/>
  <c r="AH11" i="1"/>
  <c r="AH10" i="1"/>
  <c r="AH9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H45" i="1"/>
  <c r="AH29" i="1"/>
  <c r="AH13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H56" i="1"/>
  <c r="AH55" i="1"/>
  <c r="AH51" i="1"/>
  <c r="AH50" i="1"/>
  <c r="AH46" i="1"/>
  <c r="AH40" i="1"/>
  <c r="AH39" i="1"/>
  <c r="AH38" i="1"/>
  <c r="AH35" i="1"/>
  <c r="AH34" i="1"/>
  <c r="AH33" i="1"/>
  <c r="AH24" i="1"/>
  <c r="AH23" i="1"/>
  <c r="AH22" i="1"/>
  <c r="AH19" i="1"/>
  <c r="AH18" i="1"/>
  <c r="AH15" i="1"/>
  <c r="AH8" i="1"/>
  <c r="AH7" i="1"/>
  <c r="AH6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C54" i="6" s="1"/>
  <c r="A53" i="6"/>
  <c r="C53" i="6" s="1"/>
  <c r="A52" i="6"/>
  <c r="C52" i="6" s="1"/>
  <c r="A51" i="6"/>
  <c r="C51" i="6" s="1"/>
  <c r="A50" i="6"/>
  <c r="C50" i="6" s="1"/>
  <c r="A49" i="6"/>
  <c r="C49" i="6" s="1"/>
  <c r="A48" i="6"/>
  <c r="C48" i="6" s="1"/>
  <c r="A47" i="6"/>
  <c r="C47" i="6" s="1"/>
  <c r="A46" i="6"/>
  <c r="C46" i="6" s="1"/>
  <c r="A45" i="6"/>
  <c r="C45" i="6" s="1"/>
  <c r="A44" i="6"/>
  <c r="C44" i="6" s="1"/>
  <c r="A43" i="6"/>
  <c r="C43" i="6" s="1"/>
  <c r="A42" i="6"/>
  <c r="C42" i="6" s="1"/>
  <c r="A41" i="6"/>
  <c r="C41" i="6" s="1"/>
  <c r="A40" i="6"/>
  <c r="C40" i="6" s="1"/>
  <c r="A39" i="6"/>
  <c r="C39" i="6" s="1"/>
  <c r="A38" i="6"/>
  <c r="C38" i="6" s="1"/>
  <c r="A37" i="6"/>
  <c r="C37" i="6" s="1"/>
  <c r="A36" i="6"/>
  <c r="C36" i="6" s="1"/>
  <c r="A35" i="6"/>
  <c r="C35" i="6" s="1"/>
  <c r="A34" i="6"/>
  <c r="C34" i="6" s="1"/>
  <c r="A33" i="6"/>
  <c r="C33" i="6" s="1"/>
  <c r="A32" i="6"/>
  <c r="C32" i="6" s="1"/>
  <c r="A31" i="6"/>
  <c r="C31" i="6" s="1"/>
  <c r="A30" i="6"/>
  <c r="C30" i="6" s="1"/>
  <c r="A29" i="6"/>
  <c r="C29" i="6" s="1"/>
  <c r="A28" i="6"/>
  <c r="C28" i="6" s="1"/>
  <c r="A27" i="6"/>
  <c r="C27" i="6" s="1"/>
  <c r="A26" i="6"/>
  <c r="C26" i="6" s="1"/>
  <c r="A25" i="6"/>
  <c r="C25" i="6" s="1"/>
  <c r="A24" i="6"/>
  <c r="C24" i="6" s="1"/>
  <c r="A23" i="6"/>
  <c r="C23" i="6" s="1"/>
  <c r="A22" i="6"/>
  <c r="C22" i="6" s="1"/>
  <c r="A21" i="6"/>
  <c r="C21" i="6" s="1"/>
  <c r="A20" i="6"/>
  <c r="C20" i="6" s="1"/>
  <c r="A19" i="6"/>
  <c r="C19" i="6" s="1"/>
  <c r="A18" i="6"/>
  <c r="C18" i="6" s="1"/>
  <c r="A17" i="6"/>
  <c r="C17" i="6" s="1"/>
  <c r="A16" i="6"/>
  <c r="C16" i="6" s="1"/>
  <c r="A15" i="6"/>
  <c r="C15" i="6" s="1"/>
  <c r="A14" i="6"/>
  <c r="C14" i="6" s="1"/>
  <c r="A13" i="6"/>
  <c r="C13" i="6" s="1"/>
  <c r="A12" i="6"/>
  <c r="C12" i="6" s="1"/>
  <c r="A11" i="6"/>
  <c r="C11" i="6" s="1"/>
  <c r="A10" i="6"/>
  <c r="C10" i="6" s="1"/>
  <c r="A9" i="6"/>
  <c r="C9" i="6" s="1"/>
  <c r="A8" i="6"/>
  <c r="C8" i="6" s="1"/>
  <c r="A7" i="6"/>
  <c r="C7" i="6" s="1"/>
  <c r="A6" i="6"/>
  <c r="C6" i="6" s="1"/>
  <c r="A5" i="6"/>
  <c r="C5" i="6" s="1"/>
  <c r="A4" i="6"/>
  <c r="C4" i="6" s="1"/>
  <c r="A3" i="6"/>
  <c r="C3" i="6" s="1"/>
  <c r="K165" i="5"/>
  <c r="J165" i="5"/>
  <c r="L165" i="5" s="1"/>
  <c r="K164" i="5"/>
  <c r="J164" i="5"/>
  <c r="L164" i="5" s="1"/>
  <c r="J116" i="5"/>
  <c r="L116" i="5" s="1"/>
  <c r="K116" i="5"/>
  <c r="J117" i="5"/>
  <c r="L117" i="5" s="1"/>
  <c r="K117" i="5"/>
  <c r="J118" i="5"/>
  <c r="L118" i="5" s="1"/>
  <c r="K118" i="5"/>
  <c r="J119" i="5"/>
  <c r="K119" i="5"/>
  <c r="L119" i="5"/>
  <c r="J120" i="5"/>
  <c r="K120" i="5"/>
  <c r="L120" i="5"/>
  <c r="J121" i="5"/>
  <c r="L121" i="5" s="1"/>
  <c r="K121" i="5"/>
  <c r="J122" i="5"/>
  <c r="K122" i="5"/>
  <c r="L122" i="5" s="1"/>
  <c r="J123" i="5"/>
  <c r="K123" i="5"/>
  <c r="L123" i="5"/>
  <c r="J124" i="5"/>
  <c r="K124" i="5"/>
  <c r="L124" i="5"/>
  <c r="J125" i="5"/>
  <c r="L125" i="5" s="1"/>
  <c r="K125" i="5"/>
  <c r="J126" i="5"/>
  <c r="K126" i="5"/>
  <c r="L126" i="5" s="1"/>
  <c r="J127" i="5"/>
  <c r="K127" i="5"/>
  <c r="L127" i="5"/>
  <c r="J128" i="5"/>
  <c r="K128" i="5"/>
  <c r="L128" i="5"/>
  <c r="J129" i="5"/>
  <c r="L129" i="5" s="1"/>
  <c r="K129" i="5"/>
  <c r="J130" i="5"/>
  <c r="K130" i="5"/>
  <c r="L130" i="5" s="1"/>
  <c r="J131" i="5"/>
  <c r="K131" i="5"/>
  <c r="L131" i="5"/>
  <c r="J132" i="5"/>
  <c r="K132" i="5"/>
  <c r="L132" i="5"/>
  <c r="J133" i="5"/>
  <c r="L133" i="5" s="1"/>
  <c r="K133" i="5"/>
  <c r="J134" i="5"/>
  <c r="K134" i="5"/>
  <c r="L134" i="5" s="1"/>
  <c r="J135" i="5"/>
  <c r="K135" i="5"/>
  <c r="L135" i="5"/>
  <c r="J136" i="5"/>
  <c r="K136" i="5"/>
  <c r="L136" i="5"/>
  <c r="J137" i="5"/>
  <c r="L137" i="5" s="1"/>
  <c r="K137" i="5"/>
  <c r="J138" i="5"/>
  <c r="K138" i="5"/>
  <c r="L138" i="5" s="1"/>
  <c r="J139" i="5"/>
  <c r="K139" i="5"/>
  <c r="L139" i="5"/>
  <c r="J140" i="5"/>
  <c r="K140" i="5"/>
  <c r="L140" i="5"/>
  <c r="J141" i="5"/>
  <c r="L141" i="5" s="1"/>
  <c r="K141" i="5"/>
  <c r="J142" i="5"/>
  <c r="K142" i="5"/>
  <c r="L142" i="5" s="1"/>
  <c r="J143" i="5"/>
  <c r="K143" i="5"/>
  <c r="L143" i="5"/>
  <c r="J144" i="5"/>
  <c r="K144" i="5"/>
  <c r="L144" i="5"/>
  <c r="J145" i="5"/>
  <c r="L145" i="5" s="1"/>
  <c r="K145" i="5"/>
  <c r="J146" i="5"/>
  <c r="K146" i="5"/>
  <c r="L146" i="5" s="1"/>
  <c r="J147" i="5"/>
  <c r="K147" i="5"/>
  <c r="L147" i="5"/>
  <c r="J148" i="5"/>
  <c r="K148" i="5"/>
  <c r="L148" i="5"/>
  <c r="J149" i="5"/>
  <c r="L149" i="5" s="1"/>
  <c r="K149" i="5"/>
  <c r="J150" i="5"/>
  <c r="K150" i="5"/>
  <c r="L150" i="5" s="1"/>
  <c r="J151" i="5"/>
  <c r="K151" i="5"/>
  <c r="L151" i="5"/>
  <c r="J152" i="5"/>
  <c r="L152" i="5" s="1"/>
  <c r="K152" i="5"/>
  <c r="J153" i="5"/>
  <c r="L153" i="5" s="1"/>
  <c r="K153" i="5"/>
  <c r="J154" i="5"/>
  <c r="K154" i="5"/>
  <c r="L154" i="5" s="1"/>
  <c r="J155" i="5"/>
  <c r="K155" i="5"/>
  <c r="L155" i="5"/>
  <c r="J156" i="5"/>
  <c r="L156" i="5" s="1"/>
  <c r="K156" i="5"/>
  <c r="J157" i="5"/>
  <c r="L157" i="5" s="1"/>
  <c r="K157" i="5"/>
  <c r="J158" i="5"/>
  <c r="L158" i="5" s="1"/>
  <c r="K158" i="5"/>
  <c r="J159" i="5"/>
  <c r="K159" i="5"/>
  <c r="L159" i="5"/>
  <c r="J160" i="5"/>
  <c r="L160" i="5" s="1"/>
  <c r="K160" i="5"/>
  <c r="J161" i="5"/>
  <c r="L161" i="5" s="1"/>
  <c r="K161" i="5"/>
  <c r="J162" i="5"/>
  <c r="L162" i="5" s="1"/>
  <c r="K162" i="5"/>
  <c r="J163" i="5"/>
  <c r="K163" i="5"/>
  <c r="L163" i="5"/>
  <c r="J8" i="5"/>
  <c r="L8" i="5" s="1"/>
  <c r="K8" i="5"/>
  <c r="J9" i="5"/>
  <c r="K9" i="5"/>
  <c r="L9" i="5"/>
  <c r="J10" i="5"/>
  <c r="L10" i="5" s="1"/>
  <c r="K10" i="5"/>
  <c r="J11" i="5"/>
  <c r="K11" i="5"/>
  <c r="L11" i="5"/>
  <c r="J12" i="5"/>
  <c r="L12" i="5" s="1"/>
  <c r="K12" i="5"/>
  <c r="J13" i="5"/>
  <c r="K13" i="5"/>
  <c r="L13" i="5"/>
  <c r="J14" i="5"/>
  <c r="L14" i="5" s="1"/>
  <c r="K14" i="5"/>
  <c r="J15" i="5"/>
  <c r="K15" i="5"/>
  <c r="L15" i="5"/>
  <c r="J16" i="5"/>
  <c r="L16" i="5" s="1"/>
  <c r="K16" i="5"/>
  <c r="J17" i="5"/>
  <c r="K17" i="5"/>
  <c r="L17" i="5"/>
  <c r="J18" i="5"/>
  <c r="L18" i="5" s="1"/>
  <c r="K18" i="5"/>
  <c r="J19" i="5"/>
  <c r="K19" i="5"/>
  <c r="L19" i="5"/>
  <c r="J20" i="5"/>
  <c r="L20" i="5" s="1"/>
  <c r="K20" i="5"/>
  <c r="J21" i="5"/>
  <c r="K21" i="5"/>
  <c r="L21" i="5"/>
  <c r="J22" i="5"/>
  <c r="L22" i="5" s="1"/>
  <c r="K22" i="5"/>
  <c r="J23" i="5"/>
  <c r="K23" i="5"/>
  <c r="L23" i="5"/>
  <c r="J24" i="5"/>
  <c r="L24" i="5" s="1"/>
  <c r="K24" i="5"/>
  <c r="J25" i="5"/>
  <c r="K25" i="5"/>
  <c r="L25" i="5"/>
  <c r="J26" i="5"/>
  <c r="L26" i="5" s="1"/>
  <c r="K26" i="5"/>
  <c r="J27" i="5"/>
  <c r="K27" i="5"/>
  <c r="L27" i="5"/>
  <c r="J28" i="5"/>
  <c r="L28" i="5" s="1"/>
  <c r="K28" i="5"/>
  <c r="J29" i="5"/>
  <c r="K29" i="5"/>
  <c r="L29" i="5"/>
  <c r="J30" i="5"/>
  <c r="L30" i="5" s="1"/>
  <c r="K30" i="5"/>
  <c r="J31" i="5"/>
  <c r="K31" i="5"/>
  <c r="L31" i="5"/>
  <c r="J32" i="5"/>
  <c r="L32" i="5" s="1"/>
  <c r="K32" i="5"/>
  <c r="J33" i="5"/>
  <c r="K33" i="5"/>
  <c r="L33" i="5"/>
  <c r="J34" i="5"/>
  <c r="L34" i="5" s="1"/>
  <c r="K34" i="5"/>
  <c r="J35" i="5"/>
  <c r="K35" i="5"/>
  <c r="L35" i="5"/>
  <c r="J36" i="5"/>
  <c r="L36" i="5" s="1"/>
  <c r="K36" i="5"/>
  <c r="J37" i="5"/>
  <c r="K37" i="5"/>
  <c r="L37" i="5"/>
  <c r="J38" i="5"/>
  <c r="L38" i="5" s="1"/>
  <c r="K38" i="5"/>
  <c r="J39" i="5"/>
  <c r="K39" i="5"/>
  <c r="L39" i="5"/>
  <c r="J40" i="5"/>
  <c r="L40" i="5" s="1"/>
  <c r="K40" i="5"/>
  <c r="J41" i="5"/>
  <c r="K41" i="5"/>
  <c r="L41" i="5"/>
  <c r="J42" i="5"/>
  <c r="L42" i="5" s="1"/>
  <c r="K42" i="5"/>
  <c r="J43" i="5"/>
  <c r="K43" i="5"/>
  <c r="L43" i="5"/>
  <c r="J44" i="5"/>
  <c r="L44" i="5" s="1"/>
  <c r="K44" i="5"/>
  <c r="J45" i="5"/>
  <c r="K45" i="5"/>
  <c r="L45" i="5"/>
  <c r="J46" i="5"/>
  <c r="L46" i="5" s="1"/>
  <c r="K46" i="5"/>
  <c r="J47" i="5"/>
  <c r="K47" i="5"/>
  <c r="L47" i="5"/>
  <c r="J48" i="5"/>
  <c r="L48" i="5" s="1"/>
  <c r="K48" i="5"/>
  <c r="J49" i="5"/>
  <c r="K49" i="5"/>
  <c r="L49" i="5"/>
  <c r="J50" i="5"/>
  <c r="L50" i="5" s="1"/>
  <c r="K50" i="5"/>
  <c r="J51" i="5"/>
  <c r="K51" i="5"/>
  <c r="L51" i="5"/>
  <c r="J52" i="5"/>
  <c r="L52" i="5" s="1"/>
  <c r="K52" i="5"/>
  <c r="J53" i="5"/>
  <c r="K53" i="5"/>
  <c r="L53" i="5"/>
  <c r="J54" i="5"/>
  <c r="L54" i="5" s="1"/>
  <c r="K54" i="5"/>
  <c r="J55" i="5"/>
  <c r="K55" i="5"/>
  <c r="L55" i="5"/>
  <c r="J56" i="5"/>
  <c r="L56" i="5" s="1"/>
  <c r="K56" i="5"/>
  <c r="J57" i="5"/>
  <c r="K57" i="5"/>
  <c r="L57" i="5"/>
  <c r="J58" i="5"/>
  <c r="L58" i="5" s="1"/>
  <c r="K58" i="5"/>
  <c r="J59" i="5"/>
  <c r="K59" i="5"/>
  <c r="L59" i="5"/>
  <c r="J60" i="5"/>
  <c r="L60" i="5" s="1"/>
  <c r="K60" i="5"/>
  <c r="J61" i="5"/>
  <c r="K61" i="5"/>
  <c r="L61" i="5"/>
  <c r="J62" i="5"/>
  <c r="L62" i="5" s="1"/>
  <c r="K62" i="5"/>
  <c r="J63" i="5"/>
  <c r="K63" i="5"/>
  <c r="L63" i="5"/>
  <c r="J64" i="5"/>
  <c r="L64" i="5" s="1"/>
  <c r="K64" i="5"/>
  <c r="J65" i="5"/>
  <c r="K65" i="5"/>
  <c r="L65" i="5"/>
  <c r="J66" i="5"/>
  <c r="L66" i="5" s="1"/>
  <c r="K66" i="5"/>
  <c r="J67" i="5"/>
  <c r="K67" i="5"/>
  <c r="L67" i="5"/>
  <c r="J68" i="5"/>
  <c r="L68" i="5" s="1"/>
  <c r="K68" i="5"/>
  <c r="J69" i="5"/>
  <c r="K69" i="5"/>
  <c r="L69" i="5"/>
  <c r="J70" i="5"/>
  <c r="L70" i="5" s="1"/>
  <c r="K70" i="5"/>
  <c r="J71" i="5"/>
  <c r="K71" i="5"/>
  <c r="L71" i="5"/>
  <c r="J72" i="5"/>
  <c r="L72" i="5" s="1"/>
  <c r="K72" i="5"/>
  <c r="J73" i="5"/>
  <c r="K73" i="5"/>
  <c r="L73" i="5"/>
  <c r="J74" i="5"/>
  <c r="L74" i="5" s="1"/>
  <c r="K74" i="5"/>
  <c r="J75" i="5"/>
  <c r="K75" i="5"/>
  <c r="L75" i="5"/>
  <c r="J76" i="5"/>
  <c r="L76" i="5" s="1"/>
  <c r="K76" i="5"/>
  <c r="J77" i="5"/>
  <c r="K77" i="5"/>
  <c r="L77" i="5"/>
  <c r="J78" i="5"/>
  <c r="L78" i="5" s="1"/>
  <c r="K78" i="5"/>
  <c r="J79" i="5"/>
  <c r="K79" i="5"/>
  <c r="L79" i="5"/>
  <c r="J80" i="5"/>
  <c r="L80" i="5" s="1"/>
  <c r="K80" i="5"/>
  <c r="J81" i="5"/>
  <c r="K81" i="5"/>
  <c r="L81" i="5"/>
  <c r="J82" i="5"/>
  <c r="L82" i="5" s="1"/>
  <c r="K82" i="5"/>
  <c r="J83" i="5"/>
  <c r="K83" i="5"/>
  <c r="L83" i="5"/>
  <c r="J84" i="5"/>
  <c r="L84" i="5" s="1"/>
  <c r="K84" i="5"/>
  <c r="J85" i="5"/>
  <c r="K85" i="5"/>
  <c r="L85" i="5"/>
  <c r="J86" i="5"/>
  <c r="L86" i="5" s="1"/>
  <c r="K86" i="5"/>
  <c r="J87" i="5"/>
  <c r="K87" i="5"/>
  <c r="L87" i="5"/>
  <c r="J88" i="5"/>
  <c r="L88" i="5" s="1"/>
  <c r="K88" i="5"/>
  <c r="J89" i="5"/>
  <c r="K89" i="5"/>
  <c r="L89" i="5"/>
  <c r="J90" i="5"/>
  <c r="L90" i="5" s="1"/>
  <c r="K90" i="5"/>
  <c r="J91" i="5"/>
  <c r="K91" i="5"/>
  <c r="L91" i="5"/>
  <c r="J92" i="5"/>
  <c r="L92" i="5" s="1"/>
  <c r="K92" i="5"/>
  <c r="J93" i="5"/>
  <c r="K93" i="5"/>
  <c r="L93" i="5"/>
  <c r="J94" i="5"/>
  <c r="L94" i="5" s="1"/>
  <c r="K94" i="5"/>
  <c r="J95" i="5"/>
  <c r="K95" i="5"/>
  <c r="L95" i="5"/>
  <c r="J96" i="5"/>
  <c r="L96" i="5" s="1"/>
  <c r="K96" i="5"/>
  <c r="J97" i="5"/>
  <c r="K97" i="5"/>
  <c r="L97" i="5"/>
  <c r="J98" i="5"/>
  <c r="L98" i="5" s="1"/>
  <c r="K98" i="5"/>
  <c r="J99" i="5"/>
  <c r="K99" i="5"/>
  <c r="L99" i="5"/>
  <c r="J100" i="5"/>
  <c r="L100" i="5" s="1"/>
  <c r="K100" i="5"/>
  <c r="J101" i="5"/>
  <c r="K101" i="5"/>
  <c r="L101" i="5"/>
  <c r="J102" i="5"/>
  <c r="L102" i="5" s="1"/>
  <c r="K102" i="5"/>
  <c r="J103" i="5"/>
  <c r="K103" i="5"/>
  <c r="L103" i="5"/>
  <c r="J104" i="5"/>
  <c r="L104" i="5" s="1"/>
  <c r="K104" i="5"/>
  <c r="J105" i="5"/>
  <c r="K105" i="5"/>
  <c r="L105" i="5"/>
  <c r="J106" i="5"/>
  <c r="L106" i="5" s="1"/>
  <c r="K106" i="5"/>
  <c r="J107" i="5"/>
  <c r="K107" i="5"/>
  <c r="L107" i="5"/>
  <c r="J108" i="5"/>
  <c r="L108" i="5" s="1"/>
  <c r="K108" i="5"/>
  <c r="J109" i="5"/>
  <c r="K109" i="5"/>
  <c r="L109" i="5"/>
  <c r="J110" i="5"/>
  <c r="L110" i="5" s="1"/>
  <c r="K110" i="5"/>
  <c r="J111" i="5"/>
  <c r="K111" i="5"/>
  <c r="L111" i="5"/>
  <c r="J112" i="5"/>
  <c r="L112" i="5" s="1"/>
  <c r="K112" i="5"/>
  <c r="J113" i="5"/>
  <c r="K113" i="5"/>
  <c r="L113" i="5"/>
  <c r="J114" i="5"/>
  <c r="L114" i="5" s="1"/>
  <c r="K114" i="5"/>
  <c r="J115" i="5"/>
  <c r="K115" i="5"/>
  <c r="L115" i="5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E57" i="1" s="1"/>
  <c r="A56" i="1"/>
  <c r="S56" i="1" s="1"/>
  <c r="A55" i="1"/>
  <c r="L55" i="1" s="1"/>
  <c r="A54" i="1"/>
  <c r="E54" i="1" s="1"/>
  <c r="A53" i="1"/>
  <c r="N53" i="1" s="1"/>
  <c r="A52" i="1"/>
  <c r="A51" i="1"/>
  <c r="P51" i="1" s="1"/>
  <c r="A50" i="1"/>
  <c r="Y50" i="1" s="1"/>
  <c r="A49" i="1"/>
  <c r="A48" i="1"/>
  <c r="K48" i="1" s="1"/>
  <c r="A47" i="1"/>
  <c r="T47" i="1" s="1"/>
  <c r="A46" i="1"/>
  <c r="M46" i="1" s="1"/>
  <c r="A45" i="1"/>
  <c r="V45" i="1" s="1"/>
  <c r="A44" i="1"/>
  <c r="A43" i="1"/>
  <c r="X43" i="1" s="1"/>
  <c r="A42" i="1"/>
  <c r="Q42" i="1" s="1"/>
  <c r="A41" i="1"/>
  <c r="E41" i="1" s="1"/>
  <c r="A40" i="1"/>
  <c r="S40" i="1" s="1"/>
  <c r="A39" i="1"/>
  <c r="L39" i="1" s="1"/>
  <c r="A38" i="1"/>
  <c r="A37" i="1"/>
  <c r="N37" i="1" s="1"/>
  <c r="A36" i="1"/>
  <c r="E36" i="1" s="1"/>
  <c r="A35" i="1"/>
  <c r="P35" i="1" s="1"/>
  <c r="A34" i="1"/>
  <c r="Y34" i="1" s="1"/>
  <c r="A33" i="1"/>
  <c r="A32" i="1"/>
  <c r="K32" i="1" s="1"/>
  <c r="A31" i="1"/>
  <c r="T31" i="1" s="1"/>
  <c r="A30" i="1"/>
  <c r="M30" i="1" s="1"/>
  <c r="A29" i="1"/>
  <c r="V29" i="1" s="1"/>
  <c r="A28" i="1"/>
  <c r="A27" i="1"/>
  <c r="X27" i="1" s="1"/>
  <c r="A26" i="1"/>
  <c r="Q26" i="1" s="1"/>
  <c r="A25" i="1"/>
  <c r="E25" i="1" s="1"/>
  <c r="A24" i="1"/>
  <c r="S24" i="1" s="1"/>
  <c r="A23" i="1"/>
  <c r="L23" i="1" s="1"/>
  <c r="A22" i="1"/>
  <c r="E22" i="1" s="1"/>
  <c r="A21" i="1"/>
  <c r="N21" i="1" s="1"/>
  <c r="A20" i="1"/>
  <c r="E20" i="1" s="1"/>
  <c r="A19" i="1"/>
  <c r="P19" i="1" s="1"/>
  <c r="A18" i="1"/>
  <c r="Y18" i="1" s="1"/>
  <c r="A17" i="1"/>
  <c r="A16" i="1"/>
  <c r="K16" i="1" s="1"/>
  <c r="A15" i="1"/>
  <c r="T15" i="1" s="1"/>
  <c r="A14" i="1"/>
  <c r="M14" i="1" s="1"/>
  <c r="A13" i="1"/>
  <c r="V13" i="1" s="1"/>
  <c r="A12" i="1"/>
  <c r="A11" i="1"/>
  <c r="X11" i="1" s="1"/>
  <c r="A10" i="1"/>
  <c r="Q10" i="1" s="1"/>
  <c r="A9" i="1"/>
  <c r="E9" i="1" s="1"/>
  <c r="A8" i="1"/>
  <c r="S8" i="1" s="1"/>
  <c r="A7" i="1"/>
  <c r="L7" i="1" s="1"/>
  <c r="A6" i="1"/>
  <c r="E6" i="1" s="1"/>
  <c r="A5" i="1"/>
  <c r="N5" i="1" s="1"/>
  <c r="Z52" i="10" l="1"/>
  <c r="Z30" i="10"/>
  <c r="Z43" i="10"/>
  <c r="Z13" i="10"/>
  <c r="Z44" i="10"/>
  <c r="Z36" i="10"/>
  <c r="Z11" i="10"/>
  <c r="Z20" i="10"/>
  <c r="Z19" i="10"/>
  <c r="Z54" i="10"/>
  <c r="Z53" i="10"/>
  <c r="Z46" i="10"/>
  <c r="Z45" i="10"/>
  <c r="Z38" i="10"/>
  <c r="Z37" i="10"/>
  <c r="Z29" i="10"/>
  <c r="Z22" i="10"/>
  <c r="Z21" i="10"/>
  <c r="Z5" i="10"/>
  <c r="Z48" i="10"/>
  <c r="Z32" i="10"/>
  <c r="Z31" i="10"/>
  <c r="Z15" i="10"/>
  <c r="Z41" i="10"/>
  <c r="Z25" i="10"/>
  <c r="Z9" i="10"/>
  <c r="Z49" i="10"/>
  <c r="Z33" i="10"/>
  <c r="Z17" i="10"/>
  <c r="Z6" i="10"/>
  <c r="Z56" i="10"/>
  <c r="Z55" i="10"/>
  <c r="Z40" i="10"/>
  <c r="Z39" i="10"/>
  <c r="Z24" i="10"/>
  <c r="Z23" i="10"/>
  <c r="Z8" i="10"/>
  <c r="Z7" i="10"/>
  <c r="Z42" i="10"/>
  <c r="Z26" i="10"/>
  <c r="Z10" i="10"/>
  <c r="Z12" i="10"/>
  <c r="Z14" i="10"/>
  <c r="Z16" i="10"/>
  <c r="AH52" i="1"/>
  <c r="AH36" i="1"/>
  <c r="AH20" i="1"/>
  <c r="B16" i="1"/>
  <c r="B32" i="1"/>
  <c r="B48" i="1"/>
  <c r="B57" i="1"/>
  <c r="E11" i="1"/>
  <c r="E27" i="1"/>
  <c r="E43" i="1"/>
  <c r="B15" i="1"/>
  <c r="B31" i="1"/>
  <c r="B47" i="1"/>
  <c r="E10" i="1"/>
  <c r="E26" i="1"/>
  <c r="E42" i="1"/>
  <c r="B17" i="1"/>
  <c r="B33" i="1"/>
  <c r="B49" i="1"/>
  <c r="E12" i="1"/>
  <c r="E28" i="1"/>
  <c r="E44" i="1"/>
  <c r="B18" i="1"/>
  <c r="B34" i="1"/>
  <c r="B50" i="1"/>
  <c r="E13" i="1"/>
  <c r="E29" i="1"/>
  <c r="E45" i="1"/>
  <c r="B19" i="1"/>
  <c r="B35" i="1"/>
  <c r="B51" i="1"/>
  <c r="E14" i="1"/>
  <c r="E30" i="1"/>
  <c r="E46" i="1"/>
  <c r="B20" i="1"/>
  <c r="B36" i="1"/>
  <c r="B52" i="1"/>
  <c r="E15" i="1"/>
  <c r="E31" i="1"/>
  <c r="E30" i="4" s="1"/>
  <c r="E47" i="1"/>
  <c r="B6" i="1"/>
  <c r="B21" i="1"/>
  <c r="B37" i="1"/>
  <c r="B53" i="1"/>
  <c r="E16" i="1"/>
  <c r="E32" i="1"/>
  <c r="E48" i="1"/>
  <c r="B5" i="1"/>
  <c r="B22" i="1"/>
  <c r="B38" i="1"/>
  <c r="B54" i="1"/>
  <c r="E17" i="1"/>
  <c r="E33" i="1"/>
  <c r="E49" i="1"/>
  <c r="B7" i="1"/>
  <c r="B23" i="1"/>
  <c r="B39" i="1"/>
  <c r="B55" i="1"/>
  <c r="E18" i="1"/>
  <c r="E34" i="1"/>
  <c r="E50" i="1"/>
  <c r="B8" i="1"/>
  <c r="B24" i="1"/>
  <c r="B24" i="4" s="1"/>
  <c r="B40" i="1"/>
  <c r="B56" i="1"/>
  <c r="E19" i="1"/>
  <c r="E35" i="1"/>
  <c r="E51" i="1"/>
  <c r="B9" i="1"/>
  <c r="B25" i="1"/>
  <c r="B41" i="1"/>
  <c r="B41" i="4" s="1"/>
  <c r="E52" i="1"/>
  <c r="B10" i="1"/>
  <c r="B9" i="4" s="1"/>
  <c r="B26" i="1"/>
  <c r="B25" i="4" s="1"/>
  <c r="B42" i="1"/>
  <c r="E5" i="1"/>
  <c r="E21" i="1"/>
  <c r="E37" i="1"/>
  <c r="E36" i="4" s="1"/>
  <c r="E53" i="1"/>
  <c r="B11" i="1"/>
  <c r="B27" i="1"/>
  <c r="B43" i="1"/>
  <c r="E38" i="1"/>
  <c r="B12" i="1"/>
  <c r="B28" i="1"/>
  <c r="B44" i="1"/>
  <c r="E7" i="1"/>
  <c r="E23" i="1"/>
  <c r="E39" i="1"/>
  <c r="E55" i="1"/>
  <c r="B13" i="1"/>
  <c r="B29" i="1"/>
  <c r="B45" i="1"/>
  <c r="E8" i="1"/>
  <c r="E8" i="4" s="1"/>
  <c r="E24" i="1"/>
  <c r="E24" i="4" s="1"/>
  <c r="E40" i="1"/>
  <c r="E56" i="1"/>
  <c r="B14" i="1"/>
  <c r="B30" i="1"/>
  <c r="B46" i="1"/>
  <c r="AG5" i="1"/>
  <c r="O12" i="1"/>
  <c r="O28" i="1"/>
  <c r="O44" i="1"/>
  <c r="B46" i="4"/>
  <c r="E20" i="4"/>
  <c r="R17" i="1"/>
  <c r="E16" i="4"/>
  <c r="R33" i="1"/>
  <c r="R49" i="1"/>
  <c r="W20" i="1"/>
  <c r="W36" i="1"/>
  <c r="W52" i="1"/>
  <c r="U6" i="1"/>
  <c r="U22" i="1"/>
  <c r="E21" i="4"/>
  <c r="U38" i="1"/>
  <c r="U54" i="1"/>
  <c r="E53" i="4"/>
  <c r="E49" i="4"/>
  <c r="Z9" i="1"/>
  <c r="Z25" i="1"/>
  <c r="Z41" i="1"/>
  <c r="Z57" i="1"/>
  <c r="E56" i="4"/>
  <c r="E12" i="4"/>
  <c r="E51" i="4"/>
  <c r="Y27" i="1"/>
  <c r="S29" i="1"/>
  <c r="F31" i="1"/>
  <c r="C32" i="1"/>
  <c r="C7" i="1"/>
  <c r="L33" i="1"/>
  <c r="D10" i="1"/>
  <c r="O34" i="1"/>
  <c r="L11" i="1"/>
  <c r="S35" i="1"/>
  <c r="R39" i="1"/>
  <c r="Y13" i="1"/>
  <c r="J43" i="1"/>
  <c r="I15" i="1"/>
  <c r="D45" i="1"/>
  <c r="X45" i="1"/>
  <c r="F17" i="1"/>
  <c r="L47" i="1"/>
  <c r="H18" i="1"/>
  <c r="H49" i="1"/>
  <c r="C19" i="1"/>
  <c r="N50" i="1"/>
  <c r="O23" i="1"/>
  <c r="S51" i="1"/>
  <c r="C10" i="1"/>
  <c r="K11" i="1"/>
  <c r="D13" i="1"/>
  <c r="X13" i="1"/>
  <c r="H15" i="1"/>
  <c r="C16" i="1"/>
  <c r="G18" i="1"/>
  <c r="H21" i="1"/>
  <c r="N23" i="1"/>
  <c r="D27" i="1"/>
  <c r="W27" i="1"/>
  <c r="R29" i="1"/>
  <c r="I33" i="1"/>
  <c r="N34" i="1"/>
  <c r="R35" i="1"/>
  <c r="P39" i="1"/>
  <c r="I43" i="1"/>
  <c r="C45" i="1"/>
  <c r="W45" i="1"/>
  <c r="AD45" i="1" s="1"/>
  <c r="K47" i="1"/>
  <c r="M50" i="1"/>
  <c r="R51" i="1"/>
  <c r="P21" i="1"/>
  <c r="D5" i="1"/>
  <c r="D7" i="1"/>
  <c r="G10" i="1"/>
  <c r="M11" i="1"/>
  <c r="G13" i="1"/>
  <c r="Z13" i="1"/>
  <c r="J15" i="1"/>
  <c r="G16" i="1"/>
  <c r="H17" i="1"/>
  <c r="J18" i="1"/>
  <c r="D19" i="1"/>
  <c r="T21" i="1"/>
  <c r="P23" i="1"/>
  <c r="F27" i="1"/>
  <c r="Z27" i="1"/>
  <c r="T29" i="1"/>
  <c r="G31" i="1"/>
  <c r="T33" i="1"/>
  <c r="P34" i="1"/>
  <c r="T35" i="1"/>
  <c r="S39" i="1"/>
  <c r="S39" i="4" s="1"/>
  <c r="K43" i="1"/>
  <c r="Y45" i="1"/>
  <c r="N47" i="1"/>
  <c r="I49" i="1"/>
  <c r="O50" i="1"/>
  <c r="V51" i="1"/>
  <c r="F7" i="1"/>
  <c r="H10" i="1"/>
  <c r="N11" i="1"/>
  <c r="H13" i="1"/>
  <c r="C14" i="1"/>
  <c r="K15" i="1"/>
  <c r="J16" i="1"/>
  <c r="I17" i="1"/>
  <c r="K18" i="1"/>
  <c r="F19" i="1"/>
  <c r="U21" i="1"/>
  <c r="R23" i="1"/>
  <c r="G27" i="1"/>
  <c r="U29" i="1"/>
  <c r="H31" i="1"/>
  <c r="G32" i="1"/>
  <c r="U33" i="1"/>
  <c r="Q34" i="1"/>
  <c r="V35" i="1"/>
  <c r="V39" i="1"/>
  <c r="L43" i="1"/>
  <c r="G45" i="1"/>
  <c r="Z45" i="1"/>
  <c r="V47" i="1"/>
  <c r="AD47" i="1" s="1"/>
  <c r="L49" i="1"/>
  <c r="P50" i="1"/>
  <c r="P50" i="4" s="1"/>
  <c r="W51" i="1"/>
  <c r="H5" i="1"/>
  <c r="H7" i="1"/>
  <c r="K10" i="1"/>
  <c r="O11" i="1"/>
  <c r="I13" i="1"/>
  <c r="D14" i="1"/>
  <c r="D13" i="4" s="1"/>
  <c r="L15" i="1"/>
  <c r="L16" i="1"/>
  <c r="J17" i="1"/>
  <c r="L18" i="1"/>
  <c r="G19" i="1"/>
  <c r="X21" i="1"/>
  <c r="S23" i="1"/>
  <c r="I27" i="1"/>
  <c r="C29" i="1"/>
  <c r="W29" i="1"/>
  <c r="AD29" i="1" s="1"/>
  <c r="I31" i="1"/>
  <c r="M32" i="1"/>
  <c r="V33" i="1"/>
  <c r="S34" i="1"/>
  <c r="W35" i="1"/>
  <c r="C42" i="1"/>
  <c r="M43" i="1"/>
  <c r="H45" i="1"/>
  <c r="C46" i="1"/>
  <c r="W47" i="1"/>
  <c r="T49" i="1"/>
  <c r="Q50" i="1"/>
  <c r="Z51" i="1"/>
  <c r="P5" i="1"/>
  <c r="N7" i="1"/>
  <c r="S10" i="1"/>
  <c r="P11" i="1"/>
  <c r="J13" i="1"/>
  <c r="G14" i="1"/>
  <c r="N15" i="1"/>
  <c r="M16" i="1"/>
  <c r="L17" i="1"/>
  <c r="M18" i="1"/>
  <c r="H19" i="1"/>
  <c r="G22" i="1"/>
  <c r="V23" i="1"/>
  <c r="J27" i="1"/>
  <c r="D29" i="1"/>
  <c r="X29" i="1"/>
  <c r="J31" i="1"/>
  <c r="N32" i="1"/>
  <c r="X33" i="1"/>
  <c r="U34" i="1"/>
  <c r="Z35" i="1"/>
  <c r="G42" i="1"/>
  <c r="N43" i="1"/>
  <c r="I45" i="1"/>
  <c r="D46" i="1"/>
  <c r="X47" i="1"/>
  <c r="U49" i="1"/>
  <c r="S50" i="1"/>
  <c r="K54" i="1"/>
  <c r="T5" i="1"/>
  <c r="O7" i="1"/>
  <c r="T10" i="1"/>
  <c r="R11" i="1"/>
  <c r="K13" i="1"/>
  <c r="O14" i="1"/>
  <c r="P15" i="1"/>
  <c r="N16" i="1"/>
  <c r="N17" i="1"/>
  <c r="N18" i="1"/>
  <c r="J19" i="1"/>
  <c r="H22" i="1"/>
  <c r="C26" i="1"/>
  <c r="K27" i="1"/>
  <c r="Y29" i="1"/>
  <c r="K31" i="1"/>
  <c r="O32" i="1"/>
  <c r="Y33" i="1"/>
  <c r="V34" i="1"/>
  <c r="G38" i="1"/>
  <c r="H42" i="1"/>
  <c r="O43" i="1"/>
  <c r="J45" i="1"/>
  <c r="G46" i="1"/>
  <c r="Z47" i="1"/>
  <c r="X49" i="1"/>
  <c r="U50" i="1"/>
  <c r="L54" i="1"/>
  <c r="U5" i="1"/>
  <c r="P7" i="1"/>
  <c r="W10" i="1"/>
  <c r="T11" i="1"/>
  <c r="L13" i="1"/>
  <c r="P14" i="1"/>
  <c r="R15" i="1"/>
  <c r="O16" i="1"/>
  <c r="T17" i="1"/>
  <c r="O18" i="1"/>
  <c r="R19" i="1"/>
  <c r="K22" i="1"/>
  <c r="D26" i="1"/>
  <c r="L27" i="1"/>
  <c r="G29" i="1"/>
  <c r="Z29" i="1"/>
  <c r="L31" i="1"/>
  <c r="Q32" i="1"/>
  <c r="C34" i="1"/>
  <c r="W34" i="1"/>
  <c r="K38" i="1"/>
  <c r="K42" i="1"/>
  <c r="P43" i="1"/>
  <c r="K45" i="1"/>
  <c r="O46" i="1"/>
  <c r="Y49" i="1"/>
  <c r="Y49" i="4" s="1"/>
  <c r="V50" i="1"/>
  <c r="AD50" i="1" s="1"/>
  <c r="O54" i="1"/>
  <c r="X5" i="1"/>
  <c r="R7" i="1"/>
  <c r="X10" i="1"/>
  <c r="U11" i="1"/>
  <c r="M13" i="1"/>
  <c r="S14" i="1"/>
  <c r="S15" i="1"/>
  <c r="P16" i="1"/>
  <c r="U17" i="1"/>
  <c r="P18" i="1"/>
  <c r="S19" i="1"/>
  <c r="L22" i="1"/>
  <c r="G26" i="1"/>
  <c r="M27" i="1"/>
  <c r="H29" i="1"/>
  <c r="C30" i="1"/>
  <c r="N31" i="1"/>
  <c r="R32" i="1"/>
  <c r="X34" i="1"/>
  <c r="L38" i="1"/>
  <c r="S42" i="1"/>
  <c r="R43" i="1"/>
  <c r="L45" i="1"/>
  <c r="P46" i="1"/>
  <c r="C50" i="1"/>
  <c r="W50" i="1"/>
  <c r="G6" i="1"/>
  <c r="S7" i="1"/>
  <c r="S7" i="4" s="1"/>
  <c r="V11" i="1"/>
  <c r="N13" i="1"/>
  <c r="T14" i="1"/>
  <c r="T14" i="4" s="1"/>
  <c r="U15" i="1"/>
  <c r="Q16" i="1"/>
  <c r="V17" i="1"/>
  <c r="Q18" i="1"/>
  <c r="T19" i="1"/>
  <c r="O22" i="1"/>
  <c r="H26" i="1"/>
  <c r="N27" i="1"/>
  <c r="I29" i="1"/>
  <c r="D30" i="1"/>
  <c r="P31" i="1"/>
  <c r="S32" i="1"/>
  <c r="F34" i="1"/>
  <c r="Z34" i="1"/>
  <c r="O38" i="1"/>
  <c r="W42" i="1"/>
  <c r="T43" i="1"/>
  <c r="M45" i="1"/>
  <c r="M45" i="4" s="1"/>
  <c r="S46" i="1"/>
  <c r="M48" i="1"/>
  <c r="X50" i="1"/>
  <c r="C55" i="1"/>
  <c r="H6" i="1"/>
  <c r="T7" i="1"/>
  <c r="D11" i="1"/>
  <c r="W11" i="1"/>
  <c r="P13" i="1"/>
  <c r="W14" i="1"/>
  <c r="V15" i="1"/>
  <c r="R16" i="1"/>
  <c r="X17" i="1"/>
  <c r="S18" i="1"/>
  <c r="V19" i="1"/>
  <c r="W22" i="1"/>
  <c r="K26" i="1"/>
  <c r="O27" i="1"/>
  <c r="J29" i="1"/>
  <c r="G30" i="1"/>
  <c r="U31" i="1"/>
  <c r="U32" i="1"/>
  <c r="G34" i="1"/>
  <c r="W38" i="1"/>
  <c r="X42" i="1"/>
  <c r="U43" i="1"/>
  <c r="N45" i="1"/>
  <c r="T46" i="1"/>
  <c r="T46" i="4" s="1"/>
  <c r="N48" i="1"/>
  <c r="F50" i="1"/>
  <c r="Z50" i="1"/>
  <c r="F55" i="1"/>
  <c r="K6" i="1"/>
  <c r="V7" i="1"/>
  <c r="Y11" i="1"/>
  <c r="R13" i="1"/>
  <c r="W15" i="1"/>
  <c r="S16" i="1"/>
  <c r="S15" i="4" s="1"/>
  <c r="Y17" i="1"/>
  <c r="U18" i="1"/>
  <c r="U17" i="4" s="1"/>
  <c r="W19" i="1"/>
  <c r="X22" i="1"/>
  <c r="S26" i="1"/>
  <c r="P27" i="1"/>
  <c r="K29" i="1"/>
  <c r="O30" i="1"/>
  <c r="V31" i="1"/>
  <c r="AD31" i="1" s="1"/>
  <c r="W32" i="1"/>
  <c r="H34" i="1"/>
  <c r="C35" i="1"/>
  <c r="V43" i="1"/>
  <c r="P45" i="1"/>
  <c r="W46" i="1"/>
  <c r="O48" i="1"/>
  <c r="G50" i="1"/>
  <c r="N55" i="1"/>
  <c r="L6" i="1"/>
  <c r="X7" i="1"/>
  <c r="F11" i="1"/>
  <c r="Z11" i="1"/>
  <c r="S13" i="1"/>
  <c r="C15" i="1"/>
  <c r="X15" i="1"/>
  <c r="U16" i="1"/>
  <c r="Z17" i="1"/>
  <c r="V18" i="1"/>
  <c r="X19" i="1"/>
  <c r="T26" i="1"/>
  <c r="R27" i="1"/>
  <c r="L29" i="1"/>
  <c r="P30" i="1"/>
  <c r="W31" i="1"/>
  <c r="D33" i="1"/>
  <c r="J34" i="1"/>
  <c r="D35" i="1"/>
  <c r="C39" i="1"/>
  <c r="D43" i="1"/>
  <c r="W43" i="1"/>
  <c r="W42" i="4" s="1"/>
  <c r="R45" i="1"/>
  <c r="F47" i="1"/>
  <c r="Q48" i="1"/>
  <c r="H50" i="1"/>
  <c r="C51" i="1"/>
  <c r="O55" i="1"/>
  <c r="O6" i="1"/>
  <c r="G11" i="1"/>
  <c r="Q12" i="1"/>
  <c r="T13" i="1"/>
  <c r="Y15" i="1"/>
  <c r="W16" i="1"/>
  <c r="C18" i="1"/>
  <c r="W18" i="1"/>
  <c r="Z19" i="1"/>
  <c r="C23" i="1"/>
  <c r="W26" i="1"/>
  <c r="T27" i="1"/>
  <c r="M29" i="1"/>
  <c r="S30" i="1"/>
  <c r="X31" i="1"/>
  <c r="K34" i="1"/>
  <c r="F35" i="1"/>
  <c r="F39" i="1"/>
  <c r="Y43" i="1"/>
  <c r="S45" i="1"/>
  <c r="G47" i="1"/>
  <c r="R48" i="1"/>
  <c r="J50" i="1"/>
  <c r="F51" i="1"/>
  <c r="R55" i="1"/>
  <c r="W6" i="1"/>
  <c r="U8" i="1"/>
  <c r="I11" i="1"/>
  <c r="U13" i="1"/>
  <c r="F15" i="1"/>
  <c r="Z15" i="1"/>
  <c r="Z16" i="1"/>
  <c r="X18" i="1"/>
  <c r="D21" i="1"/>
  <c r="D23" i="1"/>
  <c r="X26" i="1"/>
  <c r="U27" i="1"/>
  <c r="N29" i="1"/>
  <c r="T30" i="1"/>
  <c r="Y31" i="1"/>
  <c r="F33" i="1"/>
  <c r="L34" i="1"/>
  <c r="G35" i="1"/>
  <c r="N39" i="1"/>
  <c r="F43" i="1"/>
  <c r="Z43" i="1"/>
  <c r="T45" i="1"/>
  <c r="H47" i="1"/>
  <c r="U48" i="1"/>
  <c r="K50" i="1"/>
  <c r="G51" i="1"/>
  <c r="G50" i="4" s="1"/>
  <c r="S55" i="1"/>
  <c r="X6" i="1"/>
  <c r="X5" i="4" s="1"/>
  <c r="L9" i="1"/>
  <c r="J11" i="1"/>
  <c r="C13" i="1"/>
  <c r="W13" i="1"/>
  <c r="AD13" i="1" s="1"/>
  <c r="G15" i="1"/>
  <c r="G14" i="4" s="1"/>
  <c r="D17" i="1"/>
  <c r="F18" i="1"/>
  <c r="Z18" i="1"/>
  <c r="Z17" i="4" s="1"/>
  <c r="F23" i="1"/>
  <c r="V27" i="1"/>
  <c r="AD27" i="1" s="1"/>
  <c r="P29" i="1"/>
  <c r="W30" i="1"/>
  <c r="Z31" i="1"/>
  <c r="H33" i="1"/>
  <c r="M34" i="1"/>
  <c r="J35" i="1"/>
  <c r="O39" i="1"/>
  <c r="G43" i="1"/>
  <c r="G42" i="4" s="1"/>
  <c r="U45" i="1"/>
  <c r="J47" i="1"/>
  <c r="D49" i="1"/>
  <c r="L50" i="1"/>
  <c r="J51" i="1"/>
  <c r="V55" i="1"/>
  <c r="O5" i="1"/>
  <c r="F6" i="1"/>
  <c r="V6" i="1"/>
  <c r="M7" i="1"/>
  <c r="D8" i="1"/>
  <c r="T8" i="1"/>
  <c r="K9" i="1"/>
  <c r="R10" i="1"/>
  <c r="AC10" i="1" s="1"/>
  <c r="P12" i="1"/>
  <c r="N14" i="1"/>
  <c r="C17" i="1"/>
  <c r="C16" i="4" s="1"/>
  <c r="S17" i="1"/>
  <c r="Q19" i="1"/>
  <c r="AC19" i="1" s="1"/>
  <c r="H20" i="1"/>
  <c r="H19" i="4" s="1"/>
  <c r="X20" i="1"/>
  <c r="O21" i="1"/>
  <c r="F22" i="1"/>
  <c r="V22" i="1"/>
  <c r="AD22" i="1" s="1"/>
  <c r="M23" i="1"/>
  <c r="D24" i="1"/>
  <c r="T24" i="1"/>
  <c r="K25" i="1"/>
  <c r="R26" i="1"/>
  <c r="AC26" i="1" s="1"/>
  <c r="P28" i="1"/>
  <c r="N30" i="1"/>
  <c r="N29" i="4" s="1"/>
  <c r="L32" i="1"/>
  <c r="C33" i="1"/>
  <c r="C32" i="4" s="1"/>
  <c r="S33" i="1"/>
  <c r="Q35" i="1"/>
  <c r="H36" i="1"/>
  <c r="X36" i="1"/>
  <c r="O37" i="1"/>
  <c r="F38" i="1"/>
  <c r="V38" i="1"/>
  <c r="M39" i="1"/>
  <c r="D40" i="1"/>
  <c r="T40" i="1"/>
  <c r="K41" i="1"/>
  <c r="R42" i="1"/>
  <c r="AC42" i="1" s="1"/>
  <c r="P44" i="1"/>
  <c r="N46" i="1"/>
  <c r="U47" i="1"/>
  <c r="L48" i="1"/>
  <c r="C49" i="1"/>
  <c r="S49" i="1"/>
  <c r="Q51" i="1"/>
  <c r="AC51" i="1" s="1"/>
  <c r="H52" i="1"/>
  <c r="X52" i="1"/>
  <c r="O53" i="1"/>
  <c r="F54" i="1"/>
  <c r="V54" i="1"/>
  <c r="M55" i="1"/>
  <c r="D56" i="1"/>
  <c r="T56" i="1"/>
  <c r="K57" i="1"/>
  <c r="I20" i="1"/>
  <c r="Y20" i="1"/>
  <c r="U24" i="1"/>
  <c r="L25" i="1"/>
  <c r="Q28" i="1"/>
  <c r="I36" i="1"/>
  <c r="Y36" i="1"/>
  <c r="P37" i="1"/>
  <c r="U40" i="1"/>
  <c r="L41" i="1"/>
  <c r="Q44" i="1"/>
  <c r="I52" i="1"/>
  <c r="Y52" i="1"/>
  <c r="P53" i="1"/>
  <c r="G54" i="1"/>
  <c r="W54" i="1"/>
  <c r="U56" i="1"/>
  <c r="L57" i="1"/>
  <c r="Q5" i="1"/>
  <c r="F8" i="1"/>
  <c r="V8" i="1"/>
  <c r="M9" i="1"/>
  <c r="R12" i="1"/>
  <c r="J20" i="1"/>
  <c r="Z20" i="1"/>
  <c r="Q21" i="1"/>
  <c r="F24" i="1"/>
  <c r="V24" i="1"/>
  <c r="M25" i="1"/>
  <c r="R28" i="1"/>
  <c r="J36" i="1"/>
  <c r="Z36" i="1"/>
  <c r="Q37" i="1"/>
  <c r="H38" i="1"/>
  <c r="X38" i="1"/>
  <c r="F40" i="1"/>
  <c r="V40" i="1"/>
  <c r="M41" i="1"/>
  <c r="D42" i="1"/>
  <c r="T42" i="1"/>
  <c r="R44" i="1"/>
  <c r="J52" i="1"/>
  <c r="Z52" i="1"/>
  <c r="Q53" i="1"/>
  <c r="H54" i="1"/>
  <c r="X54" i="1"/>
  <c r="F56" i="1"/>
  <c r="F55" i="4" s="1"/>
  <c r="V56" i="1"/>
  <c r="M57" i="1"/>
  <c r="R5" i="1"/>
  <c r="I6" i="1"/>
  <c r="Y6" i="1"/>
  <c r="G8" i="1"/>
  <c r="W8" i="1"/>
  <c r="N9" i="1"/>
  <c r="U10" i="1"/>
  <c r="C12" i="1"/>
  <c r="S12" i="1"/>
  <c r="Q14" i="1"/>
  <c r="K20" i="1"/>
  <c r="R21" i="1"/>
  <c r="I22" i="1"/>
  <c r="Y22" i="1"/>
  <c r="G24" i="1"/>
  <c r="W24" i="1"/>
  <c r="N25" i="1"/>
  <c r="U26" i="1"/>
  <c r="C28" i="1"/>
  <c r="S28" i="1"/>
  <c r="Q30" i="1"/>
  <c r="K36" i="1"/>
  <c r="R37" i="1"/>
  <c r="I38" i="1"/>
  <c r="Y38" i="1"/>
  <c r="G40" i="1"/>
  <c r="W40" i="1"/>
  <c r="N41" i="1"/>
  <c r="U42" i="1"/>
  <c r="C44" i="1"/>
  <c r="S44" i="1"/>
  <c r="Q46" i="1"/>
  <c r="F49" i="1"/>
  <c r="V49" i="1"/>
  <c r="D51" i="1"/>
  <c r="T51" i="1"/>
  <c r="K52" i="1"/>
  <c r="R53" i="1"/>
  <c r="I54" i="1"/>
  <c r="Y54" i="1"/>
  <c r="P55" i="1"/>
  <c r="G56" i="1"/>
  <c r="W56" i="1"/>
  <c r="N57" i="1"/>
  <c r="C5" i="1"/>
  <c r="S5" i="1"/>
  <c r="J6" i="1"/>
  <c r="Z6" i="1"/>
  <c r="Q7" i="1"/>
  <c r="H8" i="1"/>
  <c r="X8" i="1"/>
  <c r="O9" i="1"/>
  <c r="F10" i="1"/>
  <c r="V10" i="1"/>
  <c r="AD10" i="1" s="1"/>
  <c r="D12" i="1"/>
  <c r="T12" i="1"/>
  <c r="R14" i="1"/>
  <c r="G17" i="1"/>
  <c r="W17" i="1"/>
  <c r="U19" i="1"/>
  <c r="L20" i="1"/>
  <c r="C21" i="1"/>
  <c r="S21" i="1"/>
  <c r="J22" i="1"/>
  <c r="Z22" i="1"/>
  <c r="Q23" i="1"/>
  <c r="H24" i="1"/>
  <c r="X24" i="1"/>
  <c r="O25" i="1"/>
  <c r="F26" i="1"/>
  <c r="V26" i="1"/>
  <c r="D28" i="1"/>
  <c r="T28" i="1"/>
  <c r="T27" i="4" s="1"/>
  <c r="R30" i="1"/>
  <c r="R29" i="4" s="1"/>
  <c r="P32" i="1"/>
  <c r="G33" i="1"/>
  <c r="W33" i="1"/>
  <c r="W32" i="4" s="1"/>
  <c r="U35" i="1"/>
  <c r="L36" i="1"/>
  <c r="C37" i="1"/>
  <c r="S37" i="1"/>
  <c r="J38" i="1"/>
  <c r="Z38" i="1"/>
  <c r="Q39" i="1"/>
  <c r="H40" i="1"/>
  <c r="X40" i="1"/>
  <c r="O41" i="1"/>
  <c r="F42" i="1"/>
  <c r="V42" i="1"/>
  <c r="D44" i="1"/>
  <c r="T44" i="1"/>
  <c r="R46" i="1"/>
  <c r="I47" i="1"/>
  <c r="Y47" i="1"/>
  <c r="P48" i="1"/>
  <c r="G49" i="1"/>
  <c r="W49" i="1"/>
  <c r="U51" i="1"/>
  <c r="L52" i="1"/>
  <c r="C53" i="1"/>
  <c r="S53" i="1"/>
  <c r="J54" i="1"/>
  <c r="Z54" i="1"/>
  <c r="Q55" i="1"/>
  <c r="H56" i="1"/>
  <c r="X56" i="1"/>
  <c r="O57" i="1"/>
  <c r="I8" i="1"/>
  <c r="Y8" i="1"/>
  <c r="P9" i="1"/>
  <c r="U12" i="1"/>
  <c r="M20" i="1"/>
  <c r="I24" i="1"/>
  <c r="Y24" i="1"/>
  <c r="P25" i="1"/>
  <c r="U28" i="1"/>
  <c r="M36" i="1"/>
  <c r="D37" i="1"/>
  <c r="T37" i="1"/>
  <c r="I40" i="1"/>
  <c r="Y40" i="1"/>
  <c r="P41" i="1"/>
  <c r="U44" i="1"/>
  <c r="M52" i="1"/>
  <c r="D53" i="1"/>
  <c r="T53" i="1"/>
  <c r="I56" i="1"/>
  <c r="Y56" i="1"/>
  <c r="P57" i="1"/>
  <c r="J8" i="1"/>
  <c r="Z8" i="1"/>
  <c r="Q9" i="1"/>
  <c r="F12" i="1"/>
  <c r="V12" i="1"/>
  <c r="AD12" i="1" s="1"/>
  <c r="N20" i="1"/>
  <c r="N20" i="4" s="1"/>
  <c r="J24" i="1"/>
  <c r="Z24" i="1"/>
  <c r="Q25" i="1"/>
  <c r="F28" i="1"/>
  <c r="F27" i="4" s="1"/>
  <c r="V28" i="1"/>
  <c r="N36" i="1"/>
  <c r="U37" i="1"/>
  <c r="J40" i="1"/>
  <c r="Z40" i="1"/>
  <c r="Q41" i="1"/>
  <c r="F44" i="1"/>
  <c r="V44" i="1"/>
  <c r="N52" i="1"/>
  <c r="U53" i="1"/>
  <c r="J56" i="1"/>
  <c r="Z56" i="1"/>
  <c r="Q57" i="1"/>
  <c r="F5" i="1"/>
  <c r="V5" i="1"/>
  <c r="M6" i="1"/>
  <c r="K8" i="1"/>
  <c r="R9" i="1"/>
  <c r="I10" i="1"/>
  <c r="Y10" i="1"/>
  <c r="G12" i="1"/>
  <c r="W12" i="1"/>
  <c r="U14" i="1"/>
  <c r="O20" i="1"/>
  <c r="F21" i="1"/>
  <c r="V21" i="1"/>
  <c r="M22" i="1"/>
  <c r="T23" i="1"/>
  <c r="K24" i="1"/>
  <c r="R25" i="1"/>
  <c r="I26" i="1"/>
  <c r="Y26" i="1"/>
  <c r="G28" i="1"/>
  <c r="W28" i="1"/>
  <c r="U30" i="1"/>
  <c r="U29" i="4" s="1"/>
  <c r="J33" i="1"/>
  <c r="Z33" i="1"/>
  <c r="H35" i="1"/>
  <c r="X35" i="1"/>
  <c r="O36" i="1"/>
  <c r="F37" i="1"/>
  <c r="V37" i="1"/>
  <c r="AD37" i="1" s="1"/>
  <c r="M38" i="1"/>
  <c r="D39" i="1"/>
  <c r="T39" i="1"/>
  <c r="K40" i="1"/>
  <c r="R41" i="1"/>
  <c r="I42" i="1"/>
  <c r="Y42" i="1"/>
  <c r="G44" i="1"/>
  <c r="W44" i="1"/>
  <c r="U46" i="1"/>
  <c r="C48" i="1"/>
  <c r="S48" i="1"/>
  <c r="J49" i="1"/>
  <c r="Z49" i="1"/>
  <c r="H51" i="1"/>
  <c r="X51" i="1"/>
  <c r="O52" i="1"/>
  <c r="F53" i="1"/>
  <c r="V53" i="1"/>
  <c r="M54" i="1"/>
  <c r="D55" i="1"/>
  <c r="T55" i="1"/>
  <c r="K56" i="1"/>
  <c r="R57" i="1"/>
  <c r="G5" i="1"/>
  <c r="W5" i="1"/>
  <c r="N6" i="1"/>
  <c r="N5" i="4" s="1"/>
  <c r="U7" i="1"/>
  <c r="L8" i="1"/>
  <c r="C9" i="1"/>
  <c r="S9" i="1"/>
  <c r="S8" i="4" s="1"/>
  <c r="J10" i="1"/>
  <c r="Z10" i="1"/>
  <c r="Z9" i="4" s="1"/>
  <c r="Q11" i="1"/>
  <c r="H12" i="1"/>
  <c r="X12" i="1"/>
  <c r="X11" i="4" s="1"/>
  <c r="O13" i="1"/>
  <c r="O12" i="4" s="1"/>
  <c r="F14" i="1"/>
  <c r="V14" i="1"/>
  <c r="M15" i="1"/>
  <c r="M14" i="4" s="1"/>
  <c r="D16" i="1"/>
  <c r="T16" i="1"/>
  <c r="T15" i="4" s="1"/>
  <c r="K17" i="1"/>
  <c r="K16" i="4" s="1"/>
  <c r="R18" i="1"/>
  <c r="I19" i="1"/>
  <c r="Y19" i="1"/>
  <c r="Y18" i="4" s="1"/>
  <c r="P20" i="1"/>
  <c r="P19" i="4" s="1"/>
  <c r="G21" i="1"/>
  <c r="W21" i="1"/>
  <c r="N22" i="1"/>
  <c r="N21" i="4" s="1"/>
  <c r="U23" i="1"/>
  <c r="L24" i="1"/>
  <c r="C25" i="1"/>
  <c r="S25" i="1"/>
  <c r="S24" i="4" s="1"/>
  <c r="J26" i="1"/>
  <c r="Z26" i="1"/>
  <c r="Z25" i="4" s="1"/>
  <c r="Q27" i="1"/>
  <c r="H28" i="1"/>
  <c r="X28" i="1"/>
  <c r="X27" i="4" s="1"/>
  <c r="O29" i="1"/>
  <c r="F30" i="1"/>
  <c r="V30" i="1"/>
  <c r="M31" i="1"/>
  <c r="M30" i="4" s="1"/>
  <c r="D32" i="1"/>
  <c r="T32" i="1"/>
  <c r="T31" i="4" s="1"/>
  <c r="K33" i="1"/>
  <c r="K32" i="4" s="1"/>
  <c r="R34" i="1"/>
  <c r="R33" i="4" s="1"/>
  <c r="I35" i="1"/>
  <c r="Y35" i="1"/>
  <c r="Y34" i="4" s="1"/>
  <c r="P36" i="1"/>
  <c r="P35" i="4" s="1"/>
  <c r="G37" i="1"/>
  <c r="W37" i="1"/>
  <c r="N38" i="1"/>
  <c r="N37" i="4" s="1"/>
  <c r="U39" i="1"/>
  <c r="L40" i="1"/>
  <c r="C41" i="1"/>
  <c r="S41" i="1"/>
  <c r="S40" i="4" s="1"/>
  <c r="J42" i="1"/>
  <c r="Z42" i="1"/>
  <c r="Z41" i="4" s="1"/>
  <c r="Q43" i="1"/>
  <c r="H44" i="1"/>
  <c r="X44" i="1"/>
  <c r="X43" i="4" s="1"/>
  <c r="O45" i="1"/>
  <c r="F46" i="1"/>
  <c r="V46" i="1"/>
  <c r="M47" i="1"/>
  <c r="M46" i="4" s="1"/>
  <c r="D48" i="1"/>
  <c r="T48" i="1"/>
  <c r="T47" i="4" s="1"/>
  <c r="K49" i="1"/>
  <c r="K48" i="4" s="1"/>
  <c r="R50" i="1"/>
  <c r="R49" i="4" s="1"/>
  <c r="I51" i="1"/>
  <c r="Y51" i="1"/>
  <c r="Y50" i="4" s="1"/>
  <c r="P52" i="1"/>
  <c r="P51" i="4" s="1"/>
  <c r="G53" i="1"/>
  <c r="W53" i="1"/>
  <c r="N54" i="1"/>
  <c r="N53" i="4" s="1"/>
  <c r="U55" i="1"/>
  <c r="L56" i="1"/>
  <c r="C57" i="1"/>
  <c r="S57" i="1"/>
  <c r="S56" i="4" s="1"/>
  <c r="M8" i="1"/>
  <c r="M7" i="4" s="1"/>
  <c r="D9" i="1"/>
  <c r="T9" i="1"/>
  <c r="I12" i="1"/>
  <c r="I11" i="4" s="1"/>
  <c r="Y12" i="1"/>
  <c r="Q20" i="1"/>
  <c r="M24" i="1"/>
  <c r="D25" i="1"/>
  <c r="D24" i="4" s="1"/>
  <c r="T25" i="1"/>
  <c r="I28" i="1"/>
  <c r="Y28" i="1"/>
  <c r="Q36" i="1"/>
  <c r="H37" i="1"/>
  <c r="X37" i="1"/>
  <c r="X36" i="4" s="1"/>
  <c r="M40" i="1"/>
  <c r="D41" i="1"/>
  <c r="D40" i="4" s="1"/>
  <c r="T41" i="1"/>
  <c r="I44" i="1"/>
  <c r="Y44" i="1"/>
  <c r="Q52" i="1"/>
  <c r="H53" i="1"/>
  <c r="H52" i="4" s="1"/>
  <c r="X53" i="1"/>
  <c r="M56" i="1"/>
  <c r="M55" i="4" s="1"/>
  <c r="D57" i="1"/>
  <c r="T57" i="1"/>
  <c r="I5" i="1"/>
  <c r="Y5" i="1"/>
  <c r="P6" i="1"/>
  <c r="P5" i="4" s="1"/>
  <c r="G7" i="1"/>
  <c r="W7" i="1"/>
  <c r="W6" i="4" s="1"/>
  <c r="N8" i="1"/>
  <c r="N7" i="4" s="1"/>
  <c r="U9" i="1"/>
  <c r="L10" i="1"/>
  <c r="C11" i="1"/>
  <c r="S11" i="1"/>
  <c r="J12" i="1"/>
  <c r="Z12" i="1"/>
  <c r="Z11" i="4" s="1"/>
  <c r="Q13" i="1"/>
  <c r="AC13" i="1" s="1"/>
  <c r="H14" i="1"/>
  <c r="H13" i="4" s="1"/>
  <c r="X14" i="1"/>
  <c r="O15" i="1"/>
  <c r="F16" i="1"/>
  <c r="V16" i="1"/>
  <c r="M17" i="1"/>
  <c r="M16" i="4" s="1"/>
  <c r="D18" i="1"/>
  <c r="T18" i="1"/>
  <c r="T17" i="4" s="1"/>
  <c r="K19" i="1"/>
  <c r="K18" i="4" s="1"/>
  <c r="R20" i="1"/>
  <c r="R19" i="4" s="1"/>
  <c r="I21" i="1"/>
  <c r="Y21" i="1"/>
  <c r="P22" i="1"/>
  <c r="G23" i="1"/>
  <c r="G22" i="4" s="1"/>
  <c r="W23" i="1"/>
  <c r="W22" i="4" s="1"/>
  <c r="N24" i="1"/>
  <c r="U25" i="1"/>
  <c r="U24" i="4" s="1"/>
  <c r="L26" i="1"/>
  <c r="C27" i="1"/>
  <c r="S27" i="1"/>
  <c r="J28" i="1"/>
  <c r="Z28" i="1"/>
  <c r="Z27" i="4" s="1"/>
  <c r="Q29" i="1"/>
  <c r="AC29" i="1" s="1"/>
  <c r="H30" i="1"/>
  <c r="H29" i="4" s="1"/>
  <c r="X30" i="1"/>
  <c r="O31" i="1"/>
  <c r="O30" i="4" s="1"/>
  <c r="F32" i="1"/>
  <c r="V32" i="1"/>
  <c r="M33" i="1"/>
  <c r="M32" i="4" s="1"/>
  <c r="D34" i="1"/>
  <c r="T34" i="1"/>
  <c r="T33" i="4" s="1"/>
  <c r="K35" i="1"/>
  <c r="R36" i="1"/>
  <c r="R35" i="4" s="1"/>
  <c r="I37" i="1"/>
  <c r="Y37" i="1"/>
  <c r="P38" i="1"/>
  <c r="P37" i="4" s="1"/>
  <c r="G39" i="1"/>
  <c r="G38" i="4" s="1"/>
  <c r="W39" i="1"/>
  <c r="N40" i="1"/>
  <c r="N39" i="4" s="1"/>
  <c r="U41" i="1"/>
  <c r="L42" i="1"/>
  <c r="C43" i="1"/>
  <c r="S43" i="1"/>
  <c r="S42" i="4" s="1"/>
  <c r="J44" i="1"/>
  <c r="J43" i="4" s="1"/>
  <c r="Z44" i="1"/>
  <c r="Q45" i="1"/>
  <c r="AC45" i="1" s="1"/>
  <c r="H46" i="1"/>
  <c r="H45" i="4" s="1"/>
  <c r="X46" i="1"/>
  <c r="O47" i="1"/>
  <c r="O46" i="4" s="1"/>
  <c r="F48" i="1"/>
  <c r="F47" i="4" s="1"/>
  <c r="V48" i="1"/>
  <c r="M49" i="1"/>
  <c r="D50" i="1"/>
  <c r="D49" i="4" s="1"/>
  <c r="T50" i="1"/>
  <c r="K51" i="1"/>
  <c r="K50" i="4" s="1"/>
  <c r="R52" i="1"/>
  <c r="R51" i="4" s="1"/>
  <c r="I53" i="1"/>
  <c r="Y53" i="1"/>
  <c r="Y52" i="4" s="1"/>
  <c r="P54" i="1"/>
  <c r="G55" i="1"/>
  <c r="W55" i="1"/>
  <c r="N56" i="1"/>
  <c r="U57" i="1"/>
  <c r="U56" i="4" s="1"/>
  <c r="J5" i="1"/>
  <c r="Z5" i="1"/>
  <c r="Q6" i="1"/>
  <c r="O8" i="1"/>
  <c r="F9" i="1"/>
  <c r="V9" i="1"/>
  <c r="M10" i="1"/>
  <c r="M9" i="4" s="1"/>
  <c r="K12" i="1"/>
  <c r="I14" i="1"/>
  <c r="I13" i="4" s="1"/>
  <c r="Y14" i="1"/>
  <c r="Y13" i="4" s="1"/>
  <c r="L19" i="1"/>
  <c r="C20" i="1"/>
  <c r="S20" i="1"/>
  <c r="J21" i="1"/>
  <c r="J20" i="4" s="1"/>
  <c r="Z21" i="1"/>
  <c r="Q22" i="1"/>
  <c r="H23" i="1"/>
  <c r="X23" i="1"/>
  <c r="O24" i="1"/>
  <c r="F25" i="1"/>
  <c r="V25" i="1"/>
  <c r="M26" i="1"/>
  <c r="M25" i="4" s="1"/>
  <c r="K28" i="1"/>
  <c r="K27" i="4" s="1"/>
  <c r="I30" i="1"/>
  <c r="Y30" i="1"/>
  <c r="Y29" i="4" s="1"/>
  <c r="N33" i="1"/>
  <c r="N32" i="4" s="1"/>
  <c r="L35" i="1"/>
  <c r="C36" i="1"/>
  <c r="S36" i="1"/>
  <c r="J37" i="1"/>
  <c r="J36" i="4" s="1"/>
  <c r="Z37" i="1"/>
  <c r="Q38" i="1"/>
  <c r="H39" i="1"/>
  <c r="X39" i="1"/>
  <c r="X38" i="4" s="1"/>
  <c r="O40" i="1"/>
  <c r="O39" i="4" s="1"/>
  <c r="F41" i="1"/>
  <c r="F40" i="4" s="1"/>
  <c r="V41" i="1"/>
  <c r="M42" i="1"/>
  <c r="K44" i="1"/>
  <c r="I46" i="1"/>
  <c r="I45" i="4" s="1"/>
  <c r="Y46" i="1"/>
  <c r="Y45" i="4" s="1"/>
  <c r="P47" i="1"/>
  <c r="G48" i="1"/>
  <c r="G47" i="4" s="1"/>
  <c r="W48" i="1"/>
  <c r="N49" i="1"/>
  <c r="L51" i="1"/>
  <c r="C52" i="1"/>
  <c r="S52" i="1"/>
  <c r="S51" i="4" s="1"/>
  <c r="J53" i="1"/>
  <c r="Z53" i="1"/>
  <c r="Q54" i="1"/>
  <c r="H55" i="1"/>
  <c r="H54" i="4" s="1"/>
  <c r="X55" i="1"/>
  <c r="X54" i="4" s="1"/>
  <c r="O56" i="1"/>
  <c r="F57" i="1"/>
  <c r="V57" i="1"/>
  <c r="K5" i="1"/>
  <c r="R6" i="1"/>
  <c r="I7" i="1"/>
  <c r="Y7" i="1"/>
  <c r="Y6" i="4" s="1"/>
  <c r="P8" i="1"/>
  <c r="P7" i="4" s="1"/>
  <c r="G9" i="1"/>
  <c r="W9" i="1"/>
  <c r="N10" i="1"/>
  <c r="N9" i="4" s="1"/>
  <c r="L12" i="1"/>
  <c r="J14" i="1"/>
  <c r="J13" i="4" s="1"/>
  <c r="Z14" i="1"/>
  <c r="Q15" i="1"/>
  <c r="AC15" i="1" s="1"/>
  <c r="H16" i="1"/>
  <c r="H15" i="4" s="1"/>
  <c r="X16" i="1"/>
  <c r="X15" i="4" s="1"/>
  <c r="O17" i="1"/>
  <c r="O16" i="4" s="1"/>
  <c r="M19" i="1"/>
  <c r="M18" i="4" s="1"/>
  <c r="D20" i="1"/>
  <c r="D19" i="4" s="1"/>
  <c r="T20" i="1"/>
  <c r="T19" i="4" s="1"/>
  <c r="K21" i="1"/>
  <c r="R22" i="1"/>
  <c r="R21" i="4" s="1"/>
  <c r="I23" i="1"/>
  <c r="I22" i="4" s="1"/>
  <c r="Y23" i="1"/>
  <c r="Y22" i="4" s="1"/>
  <c r="P24" i="1"/>
  <c r="P23" i="4" s="1"/>
  <c r="G25" i="1"/>
  <c r="W25" i="1"/>
  <c r="N26" i="1"/>
  <c r="L28" i="1"/>
  <c r="J30" i="1"/>
  <c r="J29" i="4" s="1"/>
  <c r="Z30" i="1"/>
  <c r="Q31" i="1"/>
  <c r="AC31" i="1" s="1"/>
  <c r="H32" i="1"/>
  <c r="X32" i="1"/>
  <c r="X31" i="4" s="1"/>
  <c r="O33" i="1"/>
  <c r="M35" i="1"/>
  <c r="D36" i="1"/>
  <c r="D35" i="4" s="1"/>
  <c r="T36" i="1"/>
  <c r="T35" i="4" s="1"/>
  <c r="K37" i="1"/>
  <c r="K36" i="4" s="1"/>
  <c r="R38" i="1"/>
  <c r="R37" i="4" s="1"/>
  <c r="I39" i="1"/>
  <c r="Y39" i="1"/>
  <c r="P40" i="1"/>
  <c r="P39" i="4" s="1"/>
  <c r="G41" i="1"/>
  <c r="G40" i="4" s="1"/>
  <c r="W41" i="1"/>
  <c r="N42" i="1"/>
  <c r="N41" i="4" s="1"/>
  <c r="L44" i="1"/>
  <c r="J46" i="1"/>
  <c r="J45" i="4" s="1"/>
  <c r="Z46" i="1"/>
  <c r="Z45" i="4" s="1"/>
  <c r="Q47" i="1"/>
  <c r="H48" i="1"/>
  <c r="X48" i="1"/>
  <c r="X47" i="4" s="1"/>
  <c r="O49" i="1"/>
  <c r="O48" i="4" s="1"/>
  <c r="M51" i="1"/>
  <c r="M50" i="4" s="1"/>
  <c r="D52" i="1"/>
  <c r="D51" i="4" s="1"/>
  <c r="T52" i="1"/>
  <c r="K53" i="1"/>
  <c r="K52" i="4" s="1"/>
  <c r="R54" i="1"/>
  <c r="R53" i="4" s="1"/>
  <c r="I55" i="1"/>
  <c r="I54" i="4" s="1"/>
  <c r="Y55" i="1"/>
  <c r="P56" i="1"/>
  <c r="G57" i="1"/>
  <c r="G56" i="4" s="1"/>
  <c r="W57" i="1"/>
  <c r="L5" i="1"/>
  <c r="C6" i="1"/>
  <c r="S6" i="1"/>
  <c r="J7" i="1"/>
  <c r="Z7" i="1"/>
  <c r="Q8" i="1"/>
  <c r="H9" i="1"/>
  <c r="X9" i="1"/>
  <c r="X8" i="4" s="1"/>
  <c r="O10" i="1"/>
  <c r="M12" i="1"/>
  <c r="M11" i="4" s="1"/>
  <c r="K14" i="1"/>
  <c r="K13" i="4" s="1"/>
  <c r="I16" i="1"/>
  <c r="I15" i="4" s="1"/>
  <c r="Y16" i="1"/>
  <c r="Y15" i="4" s="1"/>
  <c r="P17" i="1"/>
  <c r="P16" i="4" s="1"/>
  <c r="N19" i="1"/>
  <c r="U20" i="1"/>
  <c r="U19" i="4" s="1"/>
  <c r="L21" i="1"/>
  <c r="C22" i="1"/>
  <c r="S22" i="1"/>
  <c r="J23" i="1"/>
  <c r="Z23" i="1"/>
  <c r="Q24" i="1"/>
  <c r="H25" i="1"/>
  <c r="H24" i="4" s="1"/>
  <c r="X25" i="1"/>
  <c r="O26" i="1"/>
  <c r="M28" i="1"/>
  <c r="K30" i="1"/>
  <c r="R31" i="1"/>
  <c r="I32" i="1"/>
  <c r="I31" i="4" s="1"/>
  <c r="Y32" i="1"/>
  <c r="Y31" i="4" s="1"/>
  <c r="P33" i="1"/>
  <c r="P32" i="4" s="1"/>
  <c r="N35" i="1"/>
  <c r="U36" i="1"/>
  <c r="L37" i="1"/>
  <c r="C38" i="1"/>
  <c r="S38" i="1"/>
  <c r="J39" i="1"/>
  <c r="J38" i="4" s="1"/>
  <c r="Z39" i="1"/>
  <c r="Z38" i="4" s="1"/>
  <c r="Q40" i="1"/>
  <c r="H41" i="1"/>
  <c r="H40" i="4" s="1"/>
  <c r="X41" i="1"/>
  <c r="X40" i="4" s="1"/>
  <c r="O42" i="1"/>
  <c r="O41" i="4" s="1"/>
  <c r="M44" i="1"/>
  <c r="M43" i="4" s="1"/>
  <c r="K46" i="1"/>
  <c r="K45" i="4" s="1"/>
  <c r="R47" i="1"/>
  <c r="R46" i="4" s="1"/>
  <c r="I48" i="1"/>
  <c r="I47" i="4" s="1"/>
  <c r="Y48" i="1"/>
  <c r="P49" i="1"/>
  <c r="N51" i="1"/>
  <c r="N50" i="4" s="1"/>
  <c r="U52" i="1"/>
  <c r="U51" i="4" s="1"/>
  <c r="L53" i="1"/>
  <c r="C54" i="1"/>
  <c r="C53" i="4" s="1"/>
  <c r="S54" i="1"/>
  <c r="S53" i="4" s="1"/>
  <c r="J55" i="1"/>
  <c r="J54" i="4" s="1"/>
  <c r="Z55" i="1"/>
  <c r="Q56" i="1"/>
  <c r="H57" i="1"/>
  <c r="X57" i="1"/>
  <c r="X56" i="4" s="1"/>
  <c r="M5" i="1"/>
  <c r="D6" i="1"/>
  <c r="D5" i="4" s="1"/>
  <c r="T6" i="1"/>
  <c r="K7" i="1"/>
  <c r="R8" i="1"/>
  <c r="I9" i="1"/>
  <c r="I8" i="4" s="1"/>
  <c r="Y9" i="1"/>
  <c r="P10" i="1"/>
  <c r="N12" i="1"/>
  <c r="N11" i="4" s="1"/>
  <c r="L14" i="1"/>
  <c r="Q17" i="1"/>
  <c r="O19" i="1"/>
  <c r="F20" i="1"/>
  <c r="F19" i="4" s="1"/>
  <c r="V20" i="1"/>
  <c r="M21" i="1"/>
  <c r="D22" i="1"/>
  <c r="D21" i="4" s="1"/>
  <c r="T22" i="1"/>
  <c r="T21" i="4" s="1"/>
  <c r="K23" i="1"/>
  <c r="K22" i="4" s="1"/>
  <c r="R24" i="1"/>
  <c r="R23" i="4" s="1"/>
  <c r="I25" i="1"/>
  <c r="I24" i="4" s="1"/>
  <c r="Y25" i="1"/>
  <c r="Y24" i="4" s="1"/>
  <c r="P26" i="1"/>
  <c r="N28" i="1"/>
  <c r="N27" i="4" s="1"/>
  <c r="L30" i="1"/>
  <c r="C31" i="1"/>
  <c r="S31" i="1"/>
  <c r="S30" i="4" s="1"/>
  <c r="J32" i="1"/>
  <c r="J31" i="4" s="1"/>
  <c r="Z32" i="1"/>
  <c r="Z31" i="4" s="1"/>
  <c r="Q33" i="1"/>
  <c r="O35" i="1"/>
  <c r="O34" i="4" s="1"/>
  <c r="F36" i="1"/>
  <c r="F35" i="4" s="1"/>
  <c r="V36" i="1"/>
  <c r="M37" i="1"/>
  <c r="M36" i="4" s="1"/>
  <c r="D38" i="1"/>
  <c r="D37" i="4" s="1"/>
  <c r="T38" i="1"/>
  <c r="T37" i="4" s="1"/>
  <c r="K39" i="1"/>
  <c r="R40" i="1"/>
  <c r="R39" i="4" s="1"/>
  <c r="I41" i="1"/>
  <c r="Y41" i="1"/>
  <c r="P42" i="1"/>
  <c r="N44" i="1"/>
  <c r="N43" i="4" s="1"/>
  <c r="L46" i="1"/>
  <c r="C47" i="1"/>
  <c r="C46" i="4" s="1"/>
  <c r="S47" i="1"/>
  <c r="S46" i="4" s="1"/>
  <c r="J48" i="1"/>
  <c r="Z48" i="1"/>
  <c r="Z47" i="4" s="1"/>
  <c r="Q49" i="1"/>
  <c r="AC49" i="1" s="1"/>
  <c r="O51" i="1"/>
  <c r="O50" i="4" s="1"/>
  <c r="F52" i="1"/>
  <c r="F51" i="4" s="1"/>
  <c r="V52" i="1"/>
  <c r="M53" i="1"/>
  <c r="M52" i="4" s="1"/>
  <c r="D54" i="1"/>
  <c r="D53" i="4" s="1"/>
  <c r="T54" i="1"/>
  <c r="K55" i="1"/>
  <c r="R56" i="1"/>
  <c r="R55" i="4" s="1"/>
  <c r="I57" i="1"/>
  <c r="Y57" i="1"/>
  <c r="C8" i="1"/>
  <c r="C7" i="4" s="1"/>
  <c r="J9" i="1"/>
  <c r="J8" i="4" s="1"/>
  <c r="H11" i="1"/>
  <c r="H10" i="4" s="1"/>
  <c r="F13" i="1"/>
  <c r="F12" i="4" s="1"/>
  <c r="D15" i="1"/>
  <c r="D14" i="4" s="1"/>
  <c r="I18" i="1"/>
  <c r="G20" i="1"/>
  <c r="C24" i="1"/>
  <c r="C23" i="4" s="1"/>
  <c r="J25" i="1"/>
  <c r="H27" i="1"/>
  <c r="H26" i="4" s="1"/>
  <c r="F29" i="1"/>
  <c r="D31" i="1"/>
  <c r="I34" i="1"/>
  <c r="G36" i="1"/>
  <c r="G35" i="4" s="1"/>
  <c r="C40" i="1"/>
  <c r="C39" i="4" s="1"/>
  <c r="J41" i="1"/>
  <c r="H43" i="1"/>
  <c r="H42" i="4" s="1"/>
  <c r="F45" i="1"/>
  <c r="F44" i="4" s="1"/>
  <c r="D47" i="1"/>
  <c r="D46" i="4" s="1"/>
  <c r="I50" i="1"/>
  <c r="I49" i="4" s="1"/>
  <c r="G52" i="1"/>
  <c r="G51" i="4" s="1"/>
  <c r="C56" i="1"/>
  <c r="C55" i="4" s="1"/>
  <c r="J57" i="1"/>
  <c r="J56" i="4" s="1"/>
  <c r="V51" i="4" l="1"/>
  <c r="AD52" i="1"/>
  <c r="AC20" i="1"/>
  <c r="AD56" i="1"/>
  <c r="B45" i="4"/>
  <c r="AC38" i="1"/>
  <c r="AC22" i="1"/>
  <c r="Q26" i="4"/>
  <c r="AC27" i="1"/>
  <c r="AC12" i="1"/>
  <c r="AD23" i="1"/>
  <c r="V35" i="4"/>
  <c r="AD36" i="1"/>
  <c r="AC52" i="1"/>
  <c r="AD39" i="1"/>
  <c r="V13" i="4"/>
  <c r="AD14" i="1"/>
  <c r="AD28" i="1"/>
  <c r="AC32" i="1"/>
  <c r="AD35" i="1"/>
  <c r="E23" i="4"/>
  <c r="V19" i="4"/>
  <c r="AD20" i="1"/>
  <c r="AC56" i="1"/>
  <c r="AD32" i="1"/>
  <c r="AC53" i="1"/>
  <c r="AD24" i="1"/>
  <c r="AD54" i="1"/>
  <c r="AD6" i="1"/>
  <c r="AC34" i="1"/>
  <c r="Q32" i="4"/>
  <c r="AC33" i="1"/>
  <c r="AC40" i="1"/>
  <c r="V45" i="4"/>
  <c r="AD46" i="1"/>
  <c r="AD5" i="1"/>
  <c r="AC25" i="1"/>
  <c r="AC14" i="1"/>
  <c r="AC44" i="1"/>
  <c r="AD38" i="1"/>
  <c r="AD43" i="1"/>
  <c r="AC24" i="1"/>
  <c r="AC8" i="1"/>
  <c r="AD42" i="1"/>
  <c r="AC21" i="1"/>
  <c r="AD18" i="1"/>
  <c r="AD7" i="1"/>
  <c r="AC18" i="1"/>
  <c r="AD51" i="1"/>
  <c r="Q16" i="4"/>
  <c r="AC17" i="1"/>
  <c r="AD53" i="1"/>
  <c r="AC55" i="1"/>
  <c r="AD55" i="1"/>
  <c r="AC48" i="1"/>
  <c r="AD17" i="1"/>
  <c r="Q10" i="4"/>
  <c r="AC11" i="1"/>
  <c r="AD26" i="1"/>
  <c r="AC16" i="1"/>
  <c r="AD33" i="1"/>
  <c r="AC47" i="1"/>
  <c r="AD19" i="1"/>
  <c r="Q35" i="4"/>
  <c r="AC36" i="1"/>
  <c r="Q42" i="4"/>
  <c r="AC43" i="1"/>
  <c r="AD21" i="1"/>
  <c r="AC30" i="1"/>
  <c r="AC35" i="1"/>
  <c r="V8" i="4"/>
  <c r="AD9" i="1"/>
  <c r="V15" i="4"/>
  <c r="AD16" i="1"/>
  <c r="AC9" i="1"/>
  <c r="AC39" i="1"/>
  <c r="V39" i="4"/>
  <c r="AD40" i="1"/>
  <c r="AD8" i="1"/>
  <c r="AC28" i="1"/>
  <c r="AD41" i="1"/>
  <c r="AD25" i="1"/>
  <c r="V29" i="4"/>
  <c r="AD30" i="1"/>
  <c r="AD44" i="1"/>
  <c r="AD11" i="1"/>
  <c r="AD48" i="1"/>
  <c r="AC23" i="1"/>
  <c r="AD49" i="1"/>
  <c r="AC5" i="1"/>
  <c r="AD15" i="1"/>
  <c r="E39" i="4"/>
  <c r="AC54" i="1"/>
  <c r="Q5" i="4"/>
  <c r="AC6" i="1"/>
  <c r="AC41" i="1"/>
  <c r="AC7" i="1"/>
  <c r="W15" i="4"/>
  <c r="AD34" i="1"/>
  <c r="AC46" i="1"/>
  <c r="AC37" i="1"/>
  <c r="AC50" i="1"/>
  <c r="K43" i="4"/>
  <c r="I33" i="4"/>
  <c r="V40" i="4"/>
  <c r="S26" i="4"/>
  <c r="I27" i="4"/>
  <c r="O14" i="4"/>
  <c r="N13" i="4"/>
  <c r="Z13" i="4"/>
  <c r="N45" i="4"/>
  <c r="O38" i="4"/>
  <c r="K29" i="4"/>
  <c r="M27" i="4"/>
  <c r="J11" i="4"/>
  <c r="G43" i="4"/>
  <c r="W27" i="4"/>
  <c r="O25" i="4"/>
  <c r="O9" i="4"/>
  <c r="T51" i="4"/>
  <c r="G8" i="4"/>
  <c r="S10" i="4"/>
  <c r="X24" i="4"/>
  <c r="N48" i="4"/>
  <c r="J47" i="4"/>
  <c r="H8" i="4"/>
  <c r="C19" i="4"/>
  <c r="F31" i="4"/>
  <c r="D43" i="4"/>
  <c r="O18" i="4"/>
  <c r="Q23" i="4"/>
  <c r="I6" i="4"/>
  <c r="N25" i="4"/>
  <c r="X22" i="4"/>
  <c r="P43" i="4"/>
  <c r="E18" i="4"/>
  <c r="Q12" i="4"/>
  <c r="I17" i="4"/>
  <c r="P21" i="4"/>
  <c r="Y43" i="4"/>
  <c r="T8" i="4"/>
  <c r="W29" i="4"/>
  <c r="X17" i="4"/>
  <c r="G54" i="4"/>
  <c r="V23" i="4"/>
  <c r="W47" i="4"/>
  <c r="D45" i="4"/>
  <c r="Q7" i="4"/>
  <c r="E40" i="4"/>
  <c r="P46" i="4"/>
  <c r="I52" i="4"/>
  <c r="M39" i="4"/>
  <c r="U22" i="4"/>
  <c r="T11" i="4"/>
  <c r="S37" i="4"/>
  <c r="J22" i="4"/>
  <c r="D11" i="4"/>
  <c r="Y56" i="4"/>
  <c r="C37" i="4"/>
  <c r="S5" i="4"/>
  <c r="I29" i="4"/>
  <c r="K11" i="4"/>
  <c r="U54" i="4"/>
  <c r="G34" i="4"/>
  <c r="P9" i="4"/>
  <c r="F56" i="4"/>
  <c r="U35" i="4"/>
  <c r="K54" i="4"/>
  <c r="T53" i="4"/>
  <c r="Y47" i="4"/>
  <c r="T56" i="4"/>
  <c r="T29" i="4"/>
  <c r="W24" i="4"/>
  <c r="H38" i="4"/>
  <c r="N23" i="4"/>
  <c r="U38" i="4"/>
  <c r="D33" i="4"/>
  <c r="D7" i="4"/>
  <c r="G10" i="4"/>
  <c r="M20" i="4"/>
  <c r="D23" i="4"/>
  <c r="W14" i="4"/>
  <c r="S19" i="4"/>
  <c r="Y20" i="4"/>
  <c r="U43" i="4"/>
  <c r="I20" i="4"/>
  <c r="Z51" i="4"/>
  <c r="S29" i="4"/>
  <c r="Z22" i="4"/>
  <c r="Z6" i="4"/>
  <c r="R5" i="4"/>
  <c r="X29" i="4"/>
  <c r="O44" i="4"/>
  <c r="D27" i="4"/>
  <c r="B12" i="6"/>
  <c r="F17" i="4"/>
  <c r="G6" i="4"/>
  <c r="Y27" i="4"/>
  <c r="S32" i="4"/>
  <c r="O7" i="4"/>
  <c r="V47" i="4"/>
  <c r="Q55" i="4"/>
  <c r="Q46" i="4"/>
  <c r="Q50" i="4"/>
  <c r="B8" i="4"/>
  <c r="J51" i="4"/>
  <c r="B53" i="6"/>
  <c r="B37" i="6"/>
  <c r="B21" i="6"/>
  <c r="B5" i="6"/>
  <c r="V33" i="4"/>
  <c r="B39" i="6"/>
  <c r="H49" i="4"/>
  <c r="B25" i="6"/>
  <c r="B9" i="6"/>
  <c r="W20" i="4"/>
  <c r="V11" i="4"/>
  <c r="B48" i="6"/>
  <c r="B35" i="6"/>
  <c r="H31" i="4"/>
  <c r="B31" i="6"/>
  <c r="B19" i="6"/>
  <c r="B3" i="6"/>
  <c r="B50" i="6"/>
  <c r="B23" i="6"/>
  <c r="P25" i="4"/>
  <c r="B30" i="6"/>
  <c r="B47" i="6"/>
  <c r="B26" i="6"/>
  <c r="B7" i="6"/>
  <c r="B45" i="6"/>
  <c r="B4" i="6"/>
  <c r="B10" i="6"/>
  <c r="B34" i="6"/>
  <c r="B11" i="6"/>
  <c r="B16" i="6"/>
  <c r="B41" i="6"/>
  <c r="I38" i="4"/>
  <c r="B18" i="6"/>
  <c r="B27" i="6"/>
  <c r="B43" i="6"/>
  <c r="B14" i="6"/>
  <c r="B29" i="6"/>
  <c r="B13" i="6"/>
  <c r="B36" i="6"/>
  <c r="B15" i="6"/>
  <c r="L50" i="4"/>
  <c r="B49" i="6"/>
  <c r="L9" i="4"/>
  <c r="B8" i="6"/>
  <c r="L54" i="4"/>
  <c r="B52" i="6"/>
  <c r="L34" i="4"/>
  <c r="B33" i="6"/>
  <c r="L18" i="4"/>
  <c r="B17" i="6"/>
  <c r="L23" i="4"/>
  <c r="B22" i="6"/>
  <c r="L41" i="4"/>
  <c r="B40" i="6"/>
  <c r="L45" i="4"/>
  <c r="B44" i="6"/>
  <c r="L55" i="4"/>
  <c r="B54" i="6"/>
  <c r="L52" i="4"/>
  <c r="B51" i="6"/>
  <c r="L29" i="4"/>
  <c r="B28" i="6"/>
  <c r="L33" i="4"/>
  <c r="B32" i="6"/>
  <c r="L43" i="4"/>
  <c r="B42" i="6"/>
  <c r="L47" i="4"/>
  <c r="B46" i="6"/>
  <c r="L7" i="4"/>
  <c r="B6" i="6"/>
  <c r="L22" i="4"/>
  <c r="B20" i="6"/>
  <c r="L25" i="4"/>
  <c r="B24" i="6"/>
  <c r="L39" i="4"/>
  <c r="B38" i="6"/>
  <c r="K20" i="4"/>
  <c r="C42" i="4"/>
  <c r="R13" i="4"/>
  <c r="H47" i="4"/>
  <c r="U40" i="4"/>
  <c r="P41" i="4"/>
  <c r="X50" i="4"/>
  <c r="Q34" i="4"/>
  <c r="O55" i="4"/>
  <c r="W56" i="4"/>
  <c r="Z29" i="4"/>
  <c r="V24" i="4"/>
  <c r="V43" i="4"/>
  <c r="F7" i="4"/>
  <c r="Q14" i="4"/>
  <c r="F24" i="4"/>
  <c r="C26" i="4"/>
  <c r="L31" i="4"/>
  <c r="F28" i="4"/>
  <c r="W40" i="4"/>
  <c r="Q53" i="4"/>
  <c r="X13" i="4"/>
  <c r="U6" i="4"/>
  <c r="Z52" i="4"/>
  <c r="M23" i="4"/>
  <c r="R30" i="4"/>
  <c r="H22" i="4"/>
  <c r="K34" i="4"/>
  <c r="U11" i="4"/>
  <c r="Y11" i="4"/>
  <c r="C51" i="4"/>
  <c r="Q44" i="4"/>
  <c r="V27" i="4"/>
  <c r="W45" i="4"/>
  <c r="V17" i="4"/>
  <c r="J18" i="4"/>
  <c r="J19" i="4"/>
  <c r="T26" i="4"/>
  <c r="Q18" i="4"/>
  <c r="Y40" i="4"/>
  <c r="Y8" i="4"/>
  <c r="L20" i="4"/>
  <c r="M41" i="4"/>
  <c r="W52" i="4"/>
  <c r="H50" i="4"/>
  <c r="I40" i="4"/>
  <c r="M48" i="4"/>
  <c r="F15" i="4"/>
  <c r="F39" i="4"/>
  <c r="R7" i="4"/>
  <c r="N18" i="4"/>
  <c r="T24" i="4"/>
  <c r="X34" i="4"/>
  <c r="U13" i="4"/>
  <c r="F43" i="4"/>
  <c r="U50" i="4"/>
  <c r="B28" i="4"/>
  <c r="E34" i="4"/>
  <c r="K6" i="4"/>
  <c r="P55" i="4"/>
  <c r="L27" i="4"/>
  <c r="D56" i="4"/>
  <c r="O28" i="4"/>
  <c r="H34" i="4"/>
  <c r="Y54" i="4"/>
  <c r="G11" i="4"/>
  <c r="B14" i="4"/>
  <c r="J24" i="4"/>
  <c r="L11" i="4"/>
  <c r="J52" i="4"/>
  <c r="X52" i="4"/>
  <c r="V55" i="4"/>
  <c r="Y38" i="4"/>
  <c r="Q21" i="4"/>
  <c r="Z20" i="4"/>
  <c r="W36" i="4"/>
  <c r="Q48" i="4"/>
  <c r="H56" i="4"/>
  <c r="Z43" i="4"/>
  <c r="G32" i="4"/>
  <c r="S35" i="4"/>
  <c r="C10" i="4"/>
  <c r="I43" i="4"/>
  <c r="D8" i="4"/>
  <c r="Z54" i="4"/>
  <c r="C35" i="4"/>
  <c r="P53" i="4"/>
  <c r="T40" i="4"/>
  <c r="G19" i="4"/>
  <c r="Z36" i="4"/>
  <c r="N55" i="4"/>
  <c r="W54" i="4"/>
  <c r="U18" i="4"/>
  <c r="C50" i="4"/>
  <c r="H21" i="4"/>
  <c r="M34" i="4"/>
  <c r="L13" i="4"/>
  <c r="J6" i="4"/>
  <c r="O32" i="4"/>
  <c r="J40" i="4"/>
  <c r="B29" i="4"/>
  <c r="I56" i="4"/>
  <c r="L36" i="4"/>
  <c r="T49" i="4"/>
  <c r="W38" i="4"/>
  <c r="J27" i="4"/>
  <c r="D30" i="4"/>
  <c r="K38" i="4"/>
  <c r="R17" i="4"/>
  <c r="W11" i="4"/>
  <c r="T5" i="4"/>
  <c r="X45" i="4"/>
  <c r="G24" i="4"/>
  <c r="Q30" i="4"/>
  <c r="Q19" i="4"/>
  <c r="Q37" i="4"/>
  <c r="Q39" i="4"/>
  <c r="C45" i="4"/>
  <c r="J16" i="4"/>
  <c r="V31" i="4"/>
  <c r="G27" i="4"/>
  <c r="R45" i="4"/>
  <c r="D39" i="4"/>
  <c r="H5" i="4"/>
  <c r="S13" i="4"/>
  <c r="K26" i="4"/>
  <c r="L15" i="4"/>
  <c r="V34" i="4"/>
  <c r="E50" i="4"/>
  <c r="T43" i="4"/>
  <c r="P31" i="4"/>
  <c r="E37" i="4"/>
  <c r="U8" i="4"/>
  <c r="G16" i="4"/>
  <c r="X49" i="4"/>
  <c r="C30" i="4"/>
  <c r="S21" i="4"/>
  <c r="V56" i="4"/>
  <c r="D17" i="4"/>
  <c r="B20" i="4"/>
  <c r="P48" i="4"/>
  <c r="N34" i="4"/>
  <c r="U27" i="4"/>
  <c r="Z18" i="4"/>
  <c r="N47" i="4"/>
  <c r="F50" i="4"/>
  <c r="O23" i="4"/>
  <c r="I36" i="4"/>
  <c r="H7" i="4"/>
  <c r="P11" i="4"/>
  <c r="X6" i="4"/>
  <c r="X21" i="4"/>
  <c r="J15" i="4"/>
  <c r="Z35" i="4"/>
  <c r="W8" i="4"/>
  <c r="W43" i="4"/>
  <c r="U34" i="4"/>
  <c r="D10" i="4"/>
  <c r="P15" i="4"/>
  <c r="B5" i="4"/>
  <c r="F34" i="4"/>
  <c r="H18" i="4"/>
  <c r="E6" i="4"/>
  <c r="E43" i="4"/>
  <c r="G31" i="4"/>
  <c r="X19" i="4"/>
  <c r="R11" i="4"/>
  <c r="Y35" i="4"/>
  <c r="L49" i="4"/>
  <c r="R44" i="4"/>
  <c r="V18" i="4"/>
  <c r="G45" i="4"/>
  <c r="N15" i="4"/>
  <c r="F11" i="4"/>
  <c r="R15" i="4"/>
  <c r="E10" i="4"/>
  <c r="B12" i="4"/>
  <c r="E47" i="4"/>
  <c r="E5" i="4"/>
  <c r="E29" i="4"/>
  <c r="C21" i="4"/>
  <c r="C5" i="4"/>
  <c r="C14" i="4"/>
  <c r="N40" i="4"/>
  <c r="M54" i="4"/>
  <c r="M6" i="4"/>
  <c r="O5" i="4"/>
  <c r="P28" i="4"/>
  <c r="Z15" i="4"/>
  <c r="G29" i="4"/>
  <c r="E14" i="4"/>
  <c r="F23" i="4"/>
  <c r="E45" i="4"/>
  <c r="E26" i="4"/>
  <c r="G13" i="4"/>
  <c r="D36" i="4"/>
  <c r="N8" i="4"/>
  <c r="T42" i="4"/>
  <c r="C29" i="4"/>
  <c r="O53" i="4"/>
  <c r="Z34" i="4"/>
  <c r="G26" i="4"/>
  <c r="P14" i="4"/>
  <c r="E55" i="4"/>
  <c r="F8" i="4"/>
  <c r="G52" i="4"/>
  <c r="J41" i="4"/>
  <c r="C8" i="4"/>
  <c r="F36" i="4"/>
  <c r="F20" i="4"/>
  <c r="Q8" i="4"/>
  <c r="G7" i="4"/>
  <c r="V7" i="4"/>
  <c r="S16" i="4"/>
  <c r="S12" i="4"/>
  <c r="U23" i="4"/>
  <c r="C17" i="4"/>
  <c r="I50" i="4"/>
  <c r="S47" i="4"/>
  <c r="Q40" i="4"/>
  <c r="W48" i="4"/>
  <c r="H37" i="4"/>
  <c r="L8" i="4"/>
  <c r="U42" i="4"/>
  <c r="S18" i="4"/>
  <c r="E48" i="4"/>
  <c r="P27" i="4"/>
  <c r="B13" i="4"/>
  <c r="U45" i="4"/>
  <c r="R41" i="4"/>
  <c r="R25" i="4"/>
  <c r="T12" i="4"/>
  <c r="W10" i="4"/>
  <c r="D29" i="4"/>
  <c r="U16" i="4"/>
  <c r="Q51" i="4"/>
  <c r="J35" i="4"/>
  <c r="T7" i="4"/>
  <c r="E27" i="4"/>
  <c r="E32" i="4"/>
  <c r="F38" i="4"/>
  <c r="P56" i="4"/>
  <c r="I23" i="4"/>
  <c r="S36" i="4"/>
  <c r="Z21" i="4"/>
  <c r="Q6" i="4"/>
  <c r="F48" i="4"/>
  <c r="N24" i="4"/>
  <c r="L56" i="4"/>
  <c r="Y19" i="4"/>
  <c r="N28" i="4"/>
  <c r="R47" i="4"/>
  <c r="J33" i="4"/>
  <c r="W13" i="4"/>
  <c r="S31" i="4"/>
  <c r="G5" i="4"/>
  <c r="P42" i="4"/>
  <c r="R14" i="4"/>
  <c r="T9" i="4"/>
  <c r="X28" i="4"/>
  <c r="Z50" i="4"/>
  <c r="S22" i="4"/>
  <c r="V46" i="4"/>
  <c r="I16" i="4"/>
  <c r="P33" i="4"/>
  <c r="G9" i="4"/>
  <c r="D26" i="4"/>
  <c r="L46" i="4"/>
  <c r="S28" i="4"/>
  <c r="B52" i="4"/>
  <c r="E25" i="4"/>
  <c r="R32" i="4"/>
  <c r="O11" i="4"/>
  <c r="E19" i="4"/>
  <c r="H27" i="4"/>
  <c r="C47" i="4"/>
  <c r="Z32" i="4"/>
  <c r="Z39" i="4"/>
  <c r="Y55" i="4"/>
  <c r="M19" i="4"/>
  <c r="G48" i="4"/>
  <c r="C36" i="4"/>
  <c r="J21" i="4"/>
  <c r="Z5" i="4"/>
  <c r="Q45" i="4"/>
  <c r="W23" i="4"/>
  <c r="M56" i="4"/>
  <c r="Q36" i="4"/>
  <c r="U55" i="4"/>
  <c r="I19" i="4"/>
  <c r="R9" i="4"/>
  <c r="J34" i="4"/>
  <c r="U26" i="4"/>
  <c r="G46" i="4"/>
  <c r="Y14" i="4"/>
  <c r="D32" i="4"/>
  <c r="L5" i="4"/>
  <c r="W18" i="4"/>
  <c r="X41" i="4"/>
  <c r="P12" i="4"/>
  <c r="P30" i="4"/>
  <c r="W49" i="4"/>
  <c r="P17" i="4"/>
  <c r="K41" i="4"/>
  <c r="P13" i="4"/>
  <c r="Y32" i="4"/>
  <c r="O6" i="4"/>
  <c r="D28" i="4"/>
  <c r="Q49" i="4"/>
  <c r="X20" i="4"/>
  <c r="Z44" i="4"/>
  <c r="T32" i="4"/>
  <c r="D6" i="4"/>
  <c r="N22" i="4"/>
  <c r="F16" i="4"/>
  <c r="Y26" i="4"/>
  <c r="E28" i="4"/>
  <c r="B31" i="4"/>
  <c r="B42" i="4"/>
  <c r="E54" i="4"/>
  <c r="D15" i="4"/>
  <c r="J32" i="4"/>
  <c r="Y9" i="4"/>
  <c r="J39" i="4"/>
  <c r="I55" i="4"/>
  <c r="P47" i="4"/>
  <c r="L35" i="4"/>
  <c r="S20" i="4"/>
  <c r="J5" i="4"/>
  <c r="S43" i="4"/>
  <c r="G23" i="4"/>
  <c r="W53" i="4"/>
  <c r="K56" i="4"/>
  <c r="K8" i="4"/>
  <c r="M33" i="4"/>
  <c r="S54" i="4"/>
  <c r="X25" i="4"/>
  <c r="S44" i="4"/>
  <c r="W30" i="4"/>
  <c r="N54" i="4"/>
  <c r="W37" i="4"/>
  <c r="C49" i="4"/>
  <c r="K37" i="4"/>
  <c r="L12" i="4"/>
  <c r="O31" i="4"/>
  <c r="J26" i="4"/>
  <c r="T48" i="4"/>
  <c r="G18" i="4"/>
  <c r="G44" i="4"/>
  <c r="K14" i="4"/>
  <c r="G30" i="4"/>
  <c r="H20" i="4"/>
  <c r="X44" i="4"/>
  <c r="B18" i="4"/>
  <c r="E11" i="4"/>
  <c r="E9" i="4"/>
  <c r="B49" i="4"/>
  <c r="B16" i="4"/>
  <c r="B23" i="4"/>
  <c r="S55" i="4"/>
  <c r="P34" i="4"/>
  <c r="R56" i="4"/>
  <c r="I9" i="4"/>
  <c r="U36" i="4"/>
  <c r="T52" i="4"/>
  <c r="P8" i="4"/>
  <c r="Y46" i="4"/>
  <c r="C20" i="4"/>
  <c r="C43" i="4"/>
  <c r="Y21" i="4"/>
  <c r="G53" i="4"/>
  <c r="T55" i="4"/>
  <c r="K40" i="4"/>
  <c r="K24" i="4"/>
  <c r="H32" i="4"/>
  <c r="D22" i="4"/>
  <c r="Y42" i="4"/>
  <c r="Q11" i="4"/>
  <c r="P29" i="4"/>
  <c r="G49" i="4"/>
  <c r="Y16" i="4"/>
  <c r="G33" i="4"/>
  <c r="I28" i="4"/>
  <c r="P45" i="4"/>
  <c r="W33" i="4"/>
  <c r="T10" i="4"/>
  <c r="K30" i="4"/>
  <c r="K31" i="4"/>
  <c r="K53" i="4"/>
  <c r="V22" i="4"/>
  <c r="W46" i="4"/>
  <c r="L17" i="4"/>
  <c r="L42" i="4"/>
  <c r="C13" i="4"/>
  <c r="T28" i="4"/>
  <c r="P20" i="4"/>
  <c r="G17" i="4"/>
  <c r="D44" i="4"/>
  <c r="R16" i="4"/>
  <c r="P18" i="4"/>
  <c r="D47" i="4"/>
  <c r="G36" i="4"/>
  <c r="J25" i="4"/>
  <c r="B56" i="4"/>
  <c r="R8" i="4"/>
  <c r="N35" i="4"/>
  <c r="D52" i="4"/>
  <c r="Y7" i="4"/>
  <c r="I46" i="4"/>
  <c r="L19" i="4"/>
  <c r="U41" i="4"/>
  <c r="I21" i="4"/>
  <c r="X53" i="4"/>
  <c r="R27" i="4"/>
  <c r="P52" i="4"/>
  <c r="D55" i="4"/>
  <c r="T39" i="4"/>
  <c r="T23" i="4"/>
  <c r="Z30" i="4"/>
  <c r="K49" i="4"/>
  <c r="D20" i="4"/>
  <c r="L28" i="4"/>
  <c r="O47" i="4"/>
  <c r="U31" i="4"/>
  <c r="T6" i="4"/>
  <c r="N26" i="4"/>
  <c r="L44" i="4"/>
  <c r="S14" i="4"/>
  <c r="C33" i="4"/>
  <c r="W9" i="4"/>
  <c r="Y28" i="4"/>
  <c r="S49" i="4"/>
  <c r="G21" i="4"/>
  <c r="V38" i="4"/>
  <c r="H12" i="4"/>
  <c r="Z26" i="4"/>
  <c r="R50" i="4"/>
  <c r="C15" i="4"/>
  <c r="I14" i="4"/>
  <c r="E31" i="4"/>
  <c r="S23" i="4"/>
  <c r="U53" i="4"/>
  <c r="B39" i="4"/>
  <c r="F13" i="4"/>
  <c r="K55" i="4"/>
  <c r="Y41" i="4"/>
  <c r="K7" i="4"/>
  <c r="M51" i="4"/>
  <c r="I7" i="4"/>
  <c r="N56" i="4"/>
  <c r="R20" i="4"/>
  <c r="H53" i="4"/>
  <c r="M24" i="4"/>
  <c r="Y51" i="4"/>
  <c r="U47" i="4"/>
  <c r="R26" i="4"/>
  <c r="U30" i="4"/>
  <c r="H25" i="4"/>
  <c r="R42" i="4"/>
  <c r="Q31" i="4"/>
  <c r="P6" i="4"/>
  <c r="U48" i="4"/>
  <c r="H44" i="4"/>
  <c r="N10" i="4"/>
  <c r="F26" i="4"/>
  <c r="M49" i="4"/>
  <c r="H14" i="4"/>
  <c r="J42" i="4"/>
  <c r="B55" i="4"/>
  <c r="B26" i="4"/>
  <c r="E17" i="4"/>
  <c r="Y33" i="4"/>
  <c r="C24" i="4"/>
  <c r="T54" i="4"/>
  <c r="I41" i="4"/>
  <c r="Y25" i="4"/>
  <c r="M5" i="4"/>
  <c r="O56" i="4"/>
  <c r="W16" i="4"/>
  <c r="W55" i="4"/>
  <c r="W39" i="4"/>
  <c r="K19" i="4"/>
  <c r="Q52" i="4"/>
  <c r="I51" i="4"/>
  <c r="V53" i="4"/>
  <c r="M38" i="4"/>
  <c r="M22" i="4"/>
  <c r="V5" i="4"/>
  <c r="H46" i="4"/>
  <c r="K33" i="4"/>
  <c r="O54" i="4"/>
  <c r="T25" i="4"/>
  <c r="P44" i="4"/>
  <c r="R12" i="4"/>
  <c r="C54" i="4"/>
  <c r="O21" i="4"/>
  <c r="S41" i="4"/>
  <c r="M12" i="4"/>
  <c r="L30" i="4"/>
  <c r="C25" i="4"/>
  <c r="X46" i="4"/>
  <c r="M17" i="4"/>
  <c r="M42" i="4"/>
  <c r="L14" i="4"/>
  <c r="Q33" i="4"/>
  <c r="H9" i="4"/>
  <c r="P22" i="4"/>
  <c r="K46" i="4"/>
  <c r="X12" i="4"/>
  <c r="Y12" i="4"/>
  <c r="B36" i="4"/>
  <c r="U37" i="4"/>
  <c r="B51" i="4"/>
  <c r="B7" i="4"/>
  <c r="V28" i="4"/>
  <c r="E52" i="4"/>
  <c r="L6" i="4"/>
  <c r="Y17" i="4"/>
  <c r="F45" i="4"/>
  <c r="I34" i="4"/>
  <c r="D54" i="4"/>
  <c r="R40" i="4"/>
  <c r="I25" i="4"/>
  <c r="Q24" i="4"/>
  <c r="P40" i="4"/>
  <c r="X55" i="4"/>
  <c r="G55" i="4"/>
  <c r="G39" i="4"/>
  <c r="Q13" i="4"/>
  <c r="Q43" i="4"/>
  <c r="F53" i="4"/>
  <c r="V37" i="4"/>
  <c r="V21" i="4"/>
  <c r="F5" i="4"/>
  <c r="V26" i="4"/>
  <c r="T44" i="4"/>
  <c r="Z14" i="4"/>
  <c r="X30" i="4"/>
  <c r="X18" i="4"/>
  <c r="V42" i="4"/>
  <c r="Y10" i="4"/>
  <c r="J28" i="4"/>
  <c r="T18" i="4"/>
  <c r="L37" i="4"/>
  <c r="U10" i="4"/>
  <c r="Z28" i="4"/>
  <c r="L53" i="4"/>
  <c r="L16" i="4"/>
  <c r="C41" i="4"/>
  <c r="U32" i="4"/>
  <c r="F6" i="4"/>
  <c r="T20" i="4"/>
  <c r="W44" i="4"/>
  <c r="D12" i="4"/>
  <c r="R38" i="4"/>
  <c r="Z56" i="4"/>
  <c r="B15" i="4"/>
  <c r="W51" i="4"/>
  <c r="B47" i="4"/>
  <c r="E41" i="4"/>
  <c r="E33" i="4"/>
  <c r="K47" i="4"/>
  <c r="C56" i="4"/>
  <c r="H11" i="4"/>
  <c r="M53" i="4"/>
  <c r="K39" i="4"/>
  <c r="R24" i="4"/>
  <c r="Z23" i="4"/>
  <c r="Y39" i="4"/>
  <c r="H55" i="4"/>
  <c r="V41" i="4"/>
  <c r="P54" i="4"/>
  <c r="Y37" i="4"/>
  <c r="S11" i="4"/>
  <c r="Q20" i="4"/>
  <c r="L40" i="4"/>
  <c r="O52" i="4"/>
  <c r="F37" i="4"/>
  <c r="F21" i="4"/>
  <c r="F22" i="4"/>
  <c r="Z42" i="4"/>
  <c r="F14" i="4"/>
  <c r="C34" i="4"/>
  <c r="V6" i="4"/>
  <c r="O26" i="4"/>
  <c r="M47" i="4"/>
  <c r="Q17" i="4"/>
  <c r="X33" i="4"/>
  <c r="X9" i="4"/>
  <c r="G28" i="4"/>
  <c r="U49" i="4"/>
  <c r="I44" i="4"/>
  <c r="M15" i="4"/>
  <c r="W34" i="4"/>
  <c r="I12" i="4"/>
  <c r="V50" i="4"/>
  <c r="D18" i="4"/>
  <c r="C44" i="4"/>
  <c r="K10" i="4"/>
  <c r="S34" i="4"/>
  <c r="U21" i="4"/>
  <c r="B35" i="4"/>
  <c r="B22" i="4"/>
  <c r="E13" i="4"/>
  <c r="B53" i="4"/>
  <c r="K15" i="4"/>
  <c r="V52" i="4"/>
  <c r="T38" i="4"/>
  <c r="K23" i="4"/>
  <c r="Q56" i="4"/>
  <c r="J23" i="4"/>
  <c r="I39" i="4"/>
  <c r="Q54" i="4"/>
  <c r="F41" i="4"/>
  <c r="Y53" i="4"/>
  <c r="I37" i="4"/>
  <c r="C11" i="4"/>
  <c r="R43" i="4"/>
  <c r="Z19" i="4"/>
  <c r="U39" i="4"/>
  <c r="X51" i="4"/>
  <c r="O36" i="4"/>
  <c r="O20" i="4"/>
  <c r="V54" i="4"/>
  <c r="F42" i="4"/>
  <c r="U12" i="4"/>
  <c r="M28" i="4"/>
  <c r="Q47" i="4"/>
  <c r="Z16" i="4"/>
  <c r="H33" i="4"/>
  <c r="K5" i="4"/>
  <c r="K25" i="4"/>
  <c r="S45" i="4"/>
  <c r="V16" i="4"/>
  <c r="R31" i="4"/>
  <c r="R6" i="4"/>
  <c r="L26" i="4"/>
  <c r="X48" i="4"/>
  <c r="N17" i="4"/>
  <c r="N42" i="4"/>
  <c r="N14" i="4"/>
  <c r="S33" i="4"/>
  <c r="O10" i="4"/>
  <c r="H30" i="4"/>
  <c r="O49" i="4"/>
  <c r="J17" i="4"/>
  <c r="I42" i="4"/>
  <c r="C9" i="4"/>
  <c r="L10" i="4"/>
  <c r="Z40" i="4"/>
  <c r="W35" i="4"/>
  <c r="E42" i="4"/>
  <c r="X42" i="4"/>
  <c r="Q28" i="4"/>
  <c r="H36" i="4"/>
  <c r="H43" i="4"/>
  <c r="F52" i="4"/>
  <c r="D38" i="4"/>
  <c r="T22" i="4"/>
  <c r="Z55" i="4"/>
  <c r="N19" i="4"/>
  <c r="T36" i="4"/>
  <c r="Z53" i="4"/>
  <c r="O40" i="4"/>
  <c r="V25" i="4"/>
  <c r="I53" i="4"/>
  <c r="R36" i="4"/>
  <c r="U9" i="4"/>
  <c r="T41" i="4"/>
  <c r="P36" i="4"/>
  <c r="H51" i="4"/>
  <c r="X35" i="4"/>
  <c r="J50" i="4"/>
  <c r="N38" i="4"/>
  <c r="I10" i="4"/>
  <c r="F46" i="4"/>
  <c r="U15" i="4"/>
  <c r="W31" i="4"/>
  <c r="F54" i="4"/>
  <c r="W21" i="4"/>
  <c r="M44" i="4"/>
  <c r="Q15" i="4"/>
  <c r="N30" i="4"/>
  <c r="D25" i="4"/>
  <c r="Z46" i="4"/>
  <c r="N16" i="4"/>
  <c r="G41" i="4"/>
  <c r="V32" i="4"/>
  <c r="K9" i="4"/>
  <c r="U28" i="4"/>
  <c r="I48" i="4"/>
  <c r="H16" i="4"/>
  <c r="P38" i="4"/>
  <c r="S50" i="4"/>
  <c r="O33" i="4"/>
  <c r="U5" i="4"/>
  <c r="B19" i="4"/>
  <c r="E22" i="4"/>
  <c r="E15" i="4"/>
  <c r="X26" i="4"/>
  <c r="B21" i="4"/>
  <c r="T30" i="4"/>
  <c r="D31" i="4"/>
  <c r="G20" i="4"/>
  <c r="J9" i="4"/>
  <c r="O51" i="4"/>
  <c r="M37" i="4"/>
  <c r="M21" i="4"/>
  <c r="J55" i="4"/>
  <c r="J53" i="4"/>
  <c r="X39" i="4"/>
  <c r="F25" i="4"/>
  <c r="V9" i="4"/>
  <c r="R52" i="4"/>
  <c r="K35" i="4"/>
  <c r="D41" i="4"/>
  <c r="H35" i="4"/>
  <c r="D16" i="4"/>
  <c r="U7" i="4"/>
  <c r="W25" i="4"/>
  <c r="X14" i="4"/>
  <c r="V30" i="4"/>
  <c r="Z49" i="4"/>
  <c r="U14" i="4"/>
  <c r="K21" i="4"/>
  <c r="J12" i="4"/>
  <c r="M31" i="4"/>
  <c r="H6" i="4"/>
  <c r="N46" i="4"/>
  <c r="G15" i="4"/>
  <c r="R34" i="4"/>
  <c r="O22" i="4"/>
  <c r="D9" i="4"/>
  <c r="Z24" i="4"/>
  <c r="L38" i="4"/>
  <c r="B33" i="4"/>
  <c r="W19" i="4"/>
  <c r="B6" i="4"/>
  <c r="B43" i="4"/>
  <c r="X10" i="4"/>
  <c r="V36" i="4"/>
  <c r="V20" i="4"/>
  <c r="U52" i="4"/>
  <c r="M35" i="4"/>
  <c r="S52" i="4"/>
  <c r="H39" i="4"/>
  <c r="O24" i="4"/>
  <c r="F9" i="4"/>
  <c r="K51" i="4"/>
  <c r="Q29" i="4"/>
  <c r="W7" i="4"/>
  <c r="M40" i="4"/>
  <c r="M8" i="4"/>
  <c r="I35" i="4"/>
  <c r="S48" i="4"/>
  <c r="D48" i="4"/>
  <c r="W5" i="4"/>
  <c r="C22" i="4"/>
  <c r="O29" i="4"/>
  <c r="F49" i="4"/>
  <c r="S17" i="4"/>
  <c r="W41" i="4"/>
  <c r="T13" i="4"/>
  <c r="H28" i="4"/>
  <c r="V49" i="4"/>
  <c r="R18" i="4"/>
  <c r="J44" i="4"/>
  <c r="U33" i="4"/>
  <c r="P10" i="4"/>
  <c r="I30" i="4"/>
  <c r="R22" i="4"/>
  <c r="Y44" i="4"/>
  <c r="J14" i="4"/>
  <c r="N33" i="4"/>
  <c r="N49" i="4"/>
  <c r="L32" i="4"/>
  <c r="B50" i="4"/>
  <c r="B48" i="4"/>
  <c r="O43" i="4"/>
  <c r="Q41" i="4"/>
  <c r="M29" i="4"/>
  <c r="N51" i="4"/>
  <c r="C52" i="4"/>
  <c r="Q38" i="4"/>
  <c r="X23" i="4"/>
  <c r="O8" i="4"/>
  <c r="T50" i="4"/>
  <c r="S27" i="4"/>
  <c r="Q27" i="4"/>
  <c r="C48" i="4"/>
  <c r="J46" i="4"/>
  <c r="W12" i="4"/>
  <c r="F32" i="4"/>
  <c r="R54" i="4"/>
  <c r="D42" i="4"/>
  <c r="K28" i="4"/>
  <c r="X16" i="4"/>
  <c r="O37" i="4"/>
  <c r="N12" i="4"/>
  <c r="M26" i="4"/>
  <c r="Y48" i="4"/>
  <c r="O17" i="4"/>
  <c r="O42" i="4"/>
  <c r="O13" i="4"/>
  <c r="X32" i="4"/>
  <c r="S9" i="4"/>
  <c r="W28" i="4"/>
  <c r="W50" i="4"/>
  <c r="U20" i="4"/>
  <c r="K42" i="4"/>
  <c r="Z12" i="4"/>
  <c r="I32" i="4"/>
  <c r="C18" i="4"/>
  <c r="C6" i="4"/>
  <c r="B30" i="4"/>
  <c r="Z8" i="4"/>
  <c r="B54" i="4"/>
  <c r="E46" i="4"/>
  <c r="R48" i="4"/>
  <c r="B44" i="4"/>
  <c r="B27" i="4"/>
  <c r="Q25" i="4"/>
  <c r="N36" i="4"/>
  <c r="M13" i="4"/>
  <c r="Y36" i="4"/>
  <c r="F29" i="4"/>
  <c r="I18" i="4"/>
  <c r="Z48" i="4"/>
  <c r="O35" i="4"/>
  <c r="O19" i="4"/>
  <c r="Z7" i="4"/>
  <c r="P24" i="4"/>
  <c r="L51" i="4"/>
  <c r="Z37" i="4"/>
  <c r="H23" i="4"/>
  <c r="X7" i="4"/>
  <c r="D50" i="4"/>
  <c r="C27" i="4"/>
  <c r="Y5" i="4"/>
  <c r="L24" i="4"/>
  <c r="U44" i="4"/>
  <c r="C12" i="4"/>
  <c r="Y30" i="4"/>
  <c r="W17" i="4"/>
  <c r="C38" i="4"/>
  <c r="Z10" i="4"/>
  <c r="P26" i="4"/>
  <c r="T45" i="4"/>
  <c r="Z33" i="4"/>
  <c r="V10" i="4"/>
  <c r="G25" i="4"/>
  <c r="O45" i="4"/>
  <c r="T16" i="4"/>
  <c r="H41" i="4"/>
  <c r="K12" i="4"/>
  <c r="N31" i="4"/>
  <c r="N6" i="4"/>
  <c r="C28" i="4"/>
  <c r="P49" i="4"/>
  <c r="F18" i="4"/>
  <c r="S38" i="4"/>
  <c r="G12" i="4"/>
  <c r="R28" i="4"/>
  <c r="H48" i="4"/>
  <c r="C31" i="4"/>
  <c r="B37" i="4"/>
  <c r="B34" i="4"/>
  <c r="B10" i="4"/>
  <c r="E38" i="4"/>
  <c r="O27" i="4"/>
  <c r="Q9" i="4"/>
  <c r="N52" i="4"/>
  <c r="V44" i="4"/>
  <c r="C40" i="4"/>
  <c r="J48" i="4"/>
  <c r="J7" i="4"/>
  <c r="Y23" i="4"/>
  <c r="J37" i="4"/>
  <c r="Q22" i="4"/>
  <c r="V48" i="4"/>
  <c r="U25" i="4"/>
  <c r="I5" i="4"/>
  <c r="X37" i="4"/>
  <c r="U46" i="4"/>
  <c r="J10" i="4"/>
  <c r="J49" i="4"/>
  <c r="D34" i="4"/>
  <c r="F10" i="4"/>
  <c r="S25" i="4"/>
  <c r="N44" i="4"/>
  <c r="V14" i="4"/>
  <c r="F33" i="4"/>
  <c r="S6" i="4"/>
  <c r="L21" i="4"/>
  <c r="K44" i="4"/>
  <c r="O15" i="4"/>
  <c r="G37" i="4"/>
  <c r="R10" i="4"/>
  <c r="J30" i="4"/>
  <c r="I26" i="4"/>
  <c r="L48" i="4"/>
  <c r="K17" i="4"/>
  <c r="T34" i="4"/>
  <c r="M10" i="4"/>
  <c r="W26" i="4"/>
  <c r="H17" i="4"/>
  <c r="F30" i="4"/>
  <c r="B38" i="4"/>
  <c r="B17" i="4"/>
  <c r="E7" i="4"/>
  <c r="E44" i="4"/>
  <c r="B32" i="4"/>
  <c r="B11" i="4"/>
  <c r="B40" i="4"/>
  <c r="E35" i="4"/>
  <c r="V12" i="4"/>
  <c r="AA30" i="4"/>
  <c r="AA24" i="4" l="1"/>
  <c r="AA46" i="4"/>
  <c r="AA8" i="4"/>
  <c r="AA11" i="4"/>
  <c r="AA10" i="4"/>
  <c r="AA9" i="4"/>
  <c r="AA32" i="4"/>
  <c r="AA36" i="4"/>
  <c r="AA27" i="4"/>
  <c r="AA48" i="4"/>
  <c r="AA37" i="4"/>
  <c r="AA14" i="4"/>
  <c r="AA44" i="4"/>
  <c r="AA50" i="4"/>
  <c r="AA29" i="4"/>
  <c r="AA13" i="4"/>
  <c r="AA25" i="4"/>
  <c r="AA21" i="4"/>
  <c r="AA53" i="4"/>
  <c r="AA54" i="4"/>
  <c r="AA41" i="4"/>
  <c r="AA39" i="4"/>
  <c r="AA19" i="4"/>
  <c r="AA22" i="4"/>
  <c r="AA5" i="4"/>
  <c r="AA43" i="4"/>
  <c r="AA47" i="4"/>
  <c r="AA16" i="4"/>
  <c r="AA18" i="4"/>
  <c r="AA17" i="4"/>
  <c r="AA49" i="4"/>
  <c r="AA12" i="4"/>
  <c r="AA20" i="4"/>
  <c r="AA7" i="4"/>
  <c r="AA26" i="4"/>
  <c r="AA45" i="4"/>
  <c r="AA28" i="4"/>
  <c r="AA55" i="4"/>
  <c r="AA6" i="4"/>
  <c r="AA51" i="4"/>
  <c r="AA42" i="4"/>
  <c r="AA35" i="4"/>
  <c r="AA34" i="4"/>
  <c r="AA33" i="4"/>
  <c r="AA15" i="4"/>
  <c r="AA31" i="4"/>
  <c r="AA23" i="4"/>
  <c r="AA40" i="4"/>
  <c r="AA38" i="4"/>
  <c r="AA52" i="4"/>
</calcChain>
</file>

<file path=xl/sharedStrings.xml><?xml version="1.0" encoding="utf-8"?>
<sst xmlns="http://schemas.openxmlformats.org/spreadsheetml/2006/main" count="555" uniqueCount="134">
  <si>
    <t>Durable Goods</t>
  </si>
  <si>
    <t>Personal Consumption Expenditures (C)</t>
  </si>
  <si>
    <t>Nondurable Goods</t>
  </si>
  <si>
    <t>Motor Vehicles and Parts</t>
  </si>
  <si>
    <t>Furnishings and Durable Household Equipment</t>
  </si>
  <si>
    <t>Recreational Goods and Vehicles</t>
  </si>
  <si>
    <t>Other Durable Goods</t>
  </si>
  <si>
    <t>Food and Beverages Purchased for Off-Premises Consumption</t>
  </si>
  <si>
    <t>Clothing and Footwear</t>
  </si>
  <si>
    <t>Gasoline and Other Energy Goods</t>
  </si>
  <si>
    <t>Other Nondurable Goods</t>
  </si>
  <si>
    <t>Services</t>
  </si>
  <si>
    <t>m</t>
  </si>
  <si>
    <t>DFDHRX1Q020SBEA</t>
  </si>
  <si>
    <t>q</t>
  </si>
  <si>
    <t>DREQRC1Q027SBEA</t>
  </si>
  <si>
    <t>Housing and Utilities</t>
  </si>
  <si>
    <t>Health Care</t>
  </si>
  <si>
    <t>Transportation Services</t>
  </si>
  <si>
    <t>Recreation Services</t>
  </si>
  <si>
    <t>Food Services and Accommodations</t>
  </si>
  <si>
    <t>Financial Services and Insurance</t>
  </si>
  <si>
    <t>Other Services</t>
  </si>
  <si>
    <t>Gross Private Domestic Investment</t>
  </si>
  <si>
    <t xml:space="preserve"> Gross Private Domestic Investment (I)</t>
  </si>
  <si>
    <t>Nonresidential Fixed Investment</t>
  </si>
  <si>
    <t>Structures</t>
  </si>
  <si>
    <t>Equipment</t>
  </si>
  <si>
    <t>Intellectual Property Products</t>
  </si>
  <si>
    <t>Residential Fixed Investment</t>
  </si>
  <si>
    <t>Change in Private Inventories</t>
  </si>
  <si>
    <t>Government Consumption Expenditures and Gross Investment (G)</t>
  </si>
  <si>
    <t>Federal</t>
  </si>
  <si>
    <t>National Defense</t>
  </si>
  <si>
    <t>Nondefense</t>
  </si>
  <si>
    <t>State and Local</t>
  </si>
  <si>
    <t>Net Exports (X - M)</t>
  </si>
  <si>
    <t>Exports of Goods and Services</t>
  </si>
  <si>
    <t>Imports of Goods and Services</t>
  </si>
  <si>
    <t>DFXARC1Q027SBEA</t>
  </si>
  <si>
    <t>DCLORC1Q027SBEA</t>
  </si>
  <si>
    <t>DGOERC1Q027SBEA</t>
  </si>
  <si>
    <t>DONGRC1Q027SBEA</t>
  </si>
  <si>
    <t>DHUTRC1Q027SBEA</t>
  </si>
  <si>
    <t>DHLCRC1Q027SBEA</t>
  </si>
  <si>
    <t>DAITRC1A027NBEA</t>
  </si>
  <si>
    <t>DRCARC1Q027SBEA</t>
  </si>
  <si>
    <t>DFSARC1Q027SBEA</t>
  </si>
  <si>
    <t>DIFSRC1Q027SBEA</t>
  </si>
  <si>
    <t>DOTSRC1Q027SBEA</t>
  </si>
  <si>
    <t>Y033RX1Q020SBEA</t>
  </si>
  <si>
    <t>Y001RC1Q027SBEA</t>
  </si>
  <si>
    <t>PRFI</t>
  </si>
  <si>
    <t>CBI</t>
  </si>
  <si>
    <t>FDEFX</t>
  </si>
  <si>
    <t>FNDEFX</t>
  </si>
  <si>
    <t>SLCE</t>
  </si>
  <si>
    <t>NETEXP</t>
  </si>
  <si>
    <t>IMPGS</t>
  </si>
  <si>
    <t>lin</t>
  </si>
  <si>
    <t>Billions of Chained 2017 Dollars, Seasonally Adjusted Annual Rate</t>
  </si>
  <si>
    <t>Billions of Dollars, Seasonally Adjusted Annual Rate</t>
  </si>
  <si>
    <t>Quarterly</t>
  </si>
  <si>
    <t>2011-10-01 to 2024-07-01</t>
  </si>
  <si>
    <t>Personal consumption expenditures: Durable goods: Recreational goods and vehicles</t>
  </si>
  <si>
    <t>Personal consumption expenditures: Nondurable goods: Food and beverages purchased for off-premises consumption</t>
  </si>
  <si>
    <t>Personal consumption expenditures: Nondurable goods: Clothing and footwear</t>
  </si>
  <si>
    <t>Personal consumption expenditures: Nondurable goods: Gasoline and other energy goods</t>
  </si>
  <si>
    <t>Personal consumption expenditures: Nondurable goods: Other nondurable goods</t>
  </si>
  <si>
    <t>Personal consumption expenditures: Services: Housing and utilities</t>
  </si>
  <si>
    <t>Personal consumption expenditures: Services: Health care</t>
  </si>
  <si>
    <t>Personal consumption expenditures: Recreation services</t>
  </si>
  <si>
    <t>Personal consumption expenditures: Services: Food services and accommodations</t>
  </si>
  <si>
    <t>Personal consumption expenditures: Financial services and insurance</t>
  </si>
  <si>
    <t>Personal consumption expenditures: Other services</t>
  </si>
  <si>
    <t>Real Gross Private Domestic Investment: Fixed Investment: Nonresidential: Equipment</t>
  </si>
  <si>
    <t>Gross Private Domestic Investment: Fixed Investment: Nonresidential: Intellectual Property Products</t>
  </si>
  <si>
    <t>Private Residential Fixed Investment</t>
  </si>
  <si>
    <t>Federal Government: National Defense Consumption Expenditures and Gross Investment</t>
  </si>
  <si>
    <t>Federal Government: Nondefense Consumption Expenditures and Gross Investment</t>
  </si>
  <si>
    <t>State and Local Consumption Expenditures &amp; Gross Investment</t>
  </si>
  <si>
    <t>Net Exports of Goods and Services</t>
  </si>
  <si>
    <t>U.S. Bureau of Economic Analysis</t>
  </si>
  <si>
    <t>date</t>
  </si>
  <si>
    <t>value</t>
  </si>
  <si>
    <t>DTRSRC1Q027SBEA</t>
  </si>
  <si>
    <t>Personal consumption expenditures: Transportation services</t>
  </si>
  <si>
    <t>Date / ID</t>
  </si>
  <si>
    <t>Catergory</t>
  </si>
  <si>
    <t>Component</t>
  </si>
  <si>
    <t>Main Category</t>
  </si>
  <si>
    <t>GDP</t>
  </si>
  <si>
    <t>Gross Domestic Product</t>
  </si>
  <si>
    <t>SUM</t>
  </si>
  <si>
    <t>GDP for FRED</t>
  </si>
  <si>
    <t>Spread</t>
  </si>
  <si>
    <t>DFDHRC1Q027SBEA</t>
  </si>
  <si>
    <t>DODGRC1Q027SBEA</t>
  </si>
  <si>
    <t>Personal consumption expenditures: Durable goods: Furnishings and durable household equipment</t>
  </si>
  <si>
    <t>Personal consumption expenditures: Durable goods: Other durable goods</t>
  </si>
  <si>
    <t>DMOTRC1Q027SBEA</t>
  </si>
  <si>
    <t>Personal consumption expenditures: Durable goods: Motor vehicles and parts</t>
  </si>
  <si>
    <t>PCEDG</t>
  </si>
  <si>
    <t>PCE</t>
  </si>
  <si>
    <t>PCES</t>
  </si>
  <si>
    <t>PCEND</t>
  </si>
  <si>
    <t>Monthly</t>
  </si>
  <si>
    <t>Personal Consumption Expenditures</t>
  </si>
  <si>
    <t>Personal Consumption Expenditures: Durable Goods</t>
  </si>
  <si>
    <t>Personal Consumption Expenditures: Nondurable Goods</t>
  </si>
  <si>
    <t>Personal Consumption Expenditures: Services</t>
  </si>
  <si>
    <t>C</t>
  </si>
  <si>
    <t>spread</t>
  </si>
  <si>
    <t>C from FRED</t>
  </si>
  <si>
    <t>2011-10-01 to 2024-11-01</t>
  </si>
  <si>
    <t>B009RC1Q027SBEA</t>
  </si>
  <si>
    <t>Private fixed investment: Nonresidential: Structures</t>
  </si>
  <si>
    <t>Gross Private Domestic Investment (I)</t>
  </si>
  <si>
    <t>G</t>
  </si>
  <si>
    <t>I</t>
  </si>
  <si>
    <t>M-X</t>
  </si>
  <si>
    <t>GCE</t>
  </si>
  <si>
    <t>GPDI</t>
  </si>
  <si>
    <t>Government Consumption Expenditures and Gross Investment</t>
  </si>
  <si>
    <t>EXPGS</t>
  </si>
  <si>
    <t>SUM of Coponents</t>
  </si>
  <si>
    <t>I from FRED</t>
  </si>
  <si>
    <t>G from FRED</t>
  </si>
  <si>
    <t>E-X</t>
  </si>
  <si>
    <t>GDP Components</t>
  </si>
  <si>
    <t>GDP from FRED</t>
  </si>
  <si>
    <t>Spread Componets</t>
  </si>
  <si>
    <t>Spread each item</t>
  </si>
  <si>
    <t>date /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</si>
</sst>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m/d/yyyy"/>
    <numFmt numFmtId="170" formatCode="0.0%"/>
    <numFmt numFmtId="171" formatCode="0.000%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i/>
      <sz val="11"/>
      <color theme="1"/>
      <name val="Aptos Narrow"/>
      <family val="2"/>
      <charset val="238"/>
      <scheme val="minor"/>
    </font>
    <font>
      <b/>
      <sz val="3"/>
      <color rgb="FF666666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0" fillId="0" borderId="0" xfId="0" applyNumberFormat="1"/>
    <xf numFmtId="170" fontId="0" fillId="0" borderId="0" xfId="1" applyNumberFormat="1" applyFont="1"/>
    <xf numFmtId="10" fontId="0" fillId="0" borderId="0" xfId="1" applyNumberFormat="1" applyFont="1"/>
    <xf numFmtId="171" fontId="0" fillId="0" borderId="0" xfId="1" applyNumberFormat="1" applyFont="1"/>
    <xf numFmtId="170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4331D69-52F4-46E5-AE24-615943E85D7B}">
  <we:reference id="wa200003692" version="1.0.0.1" store="en-US" storeType="OMEX"/>
  <we:alternateReferences>
    <we:reference id="WA200003692" version="1.0.0.1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5714-531C-4BB4-AE4C-FF64CD759B77}">
  <dimension ref="A2:M86"/>
  <sheetViews>
    <sheetView workbookViewId="0">
      <selection activeCell="B2" sqref="B2"/>
    </sheetView>
  </sheetViews>
  <sheetFormatPr defaultRowHeight="14.4" x14ac:dyDescent="0.55000000000000004"/>
  <cols>
    <col min="1" max="1" width="9.9453125" bestFit="1" customWidth="1"/>
    <col min="2" max="2" width="9.68359375" bestFit="1" customWidth="1"/>
    <col min="3" max="3" width="10.5234375" bestFit="1" customWidth="1"/>
    <col min="4" max="4" width="8.68359375" bestFit="1" customWidth="1"/>
    <col min="5" max="5" width="9.7890625" bestFit="1" customWidth="1"/>
    <col min="6" max="6" width="8.68359375" bestFit="1" customWidth="1"/>
    <col min="7" max="7" width="10.578125" bestFit="1" customWidth="1"/>
    <col min="8" max="8" width="9.26171875" bestFit="1" customWidth="1"/>
    <col min="9" max="9" width="14.734375" bestFit="1" customWidth="1"/>
    <col min="10" max="10" width="12.89453125" bestFit="1" customWidth="1"/>
    <col min="11" max="11" width="9.68359375" bestFit="1" customWidth="1"/>
    <col min="12" max="12" width="14.26171875" bestFit="1" customWidth="1"/>
    <col min="13" max="13" width="15.68359375" bestFit="1" customWidth="1"/>
  </cols>
  <sheetData>
    <row r="2" spans="1:13" x14ac:dyDescent="0.55000000000000004">
      <c r="A2" t="s">
        <v>133</v>
      </c>
      <c r="B2" t="s">
        <v>111</v>
      </c>
      <c r="C2" t="s">
        <v>113</v>
      </c>
      <c r="D2" t="s">
        <v>119</v>
      </c>
      <c r="E2" t="s">
        <v>126</v>
      </c>
      <c r="F2" t="s">
        <v>118</v>
      </c>
      <c r="G2" t="s">
        <v>127</v>
      </c>
      <c r="H2" t="s">
        <v>128</v>
      </c>
      <c r="I2" t="s">
        <v>129</v>
      </c>
      <c r="J2" t="s">
        <v>130</v>
      </c>
      <c r="K2" t="s">
        <v>91</v>
      </c>
      <c r="L2" t="s">
        <v>132</v>
      </c>
      <c r="M2" t="s">
        <v>131</v>
      </c>
    </row>
    <row r="3" spans="1:13" x14ac:dyDescent="0.55000000000000004">
      <c r="A3" s="4">
        <f>'RAW DATA'!A8</f>
        <v>40817</v>
      </c>
      <c r="B3">
        <f>SUM(COMPONENTS!B5:P5)</f>
        <v>10493.971000000001</v>
      </c>
      <c r="C3">
        <f>IFERROR(VLOOKUP(A3,'C'!$I:$K,2),"")</f>
        <v>10802.9</v>
      </c>
      <c r="D3">
        <f>COMPONENTS!AC5</f>
        <v>2480.3969999999999</v>
      </c>
      <c r="E3">
        <f>VLOOKUP(A3,I!A:B,2,TRUE)</f>
        <v>2504.0949999999998</v>
      </c>
      <c r="F3">
        <f>COMPONENTS!AD5</f>
        <v>3130.7660000000001</v>
      </c>
      <c r="G3">
        <f>VLOOKUP(A3,G!A:B,2,1)</f>
        <v>3130.7649999999999</v>
      </c>
      <c r="H3">
        <f>COMPONENTS!AE5</f>
        <v>-601.78800000000001</v>
      </c>
      <c r="I3">
        <f>B3+D3+F3+H3</f>
        <v>15503.346000000001</v>
      </c>
      <c r="J3">
        <f>C3+E3+G3+H3</f>
        <v>15835.971999999998</v>
      </c>
      <c r="K3">
        <f>COMPONENTS!AG5</f>
        <v>15842.259</v>
      </c>
      <c r="L3" s="8">
        <f>(I3-K3)/K3</f>
        <v>-2.1392971797771936E-2</v>
      </c>
      <c r="M3" s="8">
        <f>(J3-K3)/K3</f>
        <v>-3.9684996943946448E-4</v>
      </c>
    </row>
    <row r="4" spans="1:13" x14ac:dyDescent="0.55000000000000004">
      <c r="A4" s="4">
        <f>'RAW DATA'!A9</f>
        <v>40909</v>
      </c>
      <c r="B4">
        <f>SUM(COMPONENTS!B6:P6)</f>
        <v>10634.004000000001</v>
      </c>
      <c r="C4">
        <f>IFERROR(VLOOKUP(A4,'C'!$I:$K,2),"")</f>
        <v>10896.8</v>
      </c>
      <c r="D4">
        <f>COMPONENTS!AC6</f>
        <v>2540.808</v>
      </c>
      <c r="E4">
        <f>VLOOKUP(A4,I!A:B,2,TRUE)</f>
        <v>2567.75</v>
      </c>
      <c r="F4">
        <f>COMPONENTS!AD6</f>
        <v>3144.0249999999996</v>
      </c>
      <c r="G4">
        <f>VLOOKUP(A4,G!A:B,2,1)</f>
        <v>3144.0239999999999</v>
      </c>
      <c r="H4">
        <f>COMPONENTS!AE6</f>
        <v>-602.27199999999993</v>
      </c>
      <c r="I4">
        <f t="shared" ref="I4:I67" si="0">B4+D4+F4+H4</f>
        <v>15716.565000000002</v>
      </c>
      <c r="J4">
        <f t="shared" ref="J4:J67" si="1">C4+E4+G4+H4</f>
        <v>16006.302</v>
      </c>
      <c r="K4">
        <f>COMPONENTS!AG6</f>
        <v>16068.805</v>
      </c>
      <c r="L4" s="8">
        <f t="shared" ref="L4:L67" si="2">(I4-K4)/K4</f>
        <v>-2.1920733993598028E-2</v>
      </c>
      <c r="M4" s="8">
        <f t="shared" ref="M4:M67" si="3">(J4-K4)/K4</f>
        <v>-3.8897105291899807E-3</v>
      </c>
    </row>
    <row r="5" spans="1:13" x14ac:dyDescent="0.55000000000000004">
      <c r="A5" s="4">
        <f>'RAW DATA'!A10</f>
        <v>41000</v>
      </c>
      <c r="B5">
        <f>SUM(COMPONENTS!B7:P7)</f>
        <v>10664.424999999999</v>
      </c>
      <c r="C5">
        <f>IFERROR(VLOOKUP(A5,'C'!$I:$K,2),"")</f>
        <v>11018.6</v>
      </c>
      <c r="D5">
        <f>COMPONENTS!AC7</f>
        <v>2609.6689999999994</v>
      </c>
      <c r="E5">
        <f>VLOOKUP(A5,I!A:B,2,TRUE)</f>
        <v>2636.8629999999998</v>
      </c>
      <c r="F5">
        <f>COMPONENTS!AD7</f>
        <v>3130.4380000000001</v>
      </c>
      <c r="G5">
        <f>VLOOKUP(A5,G!A:B,2,1)</f>
        <v>3130.4380000000001</v>
      </c>
      <c r="H5">
        <f>COMPONENTS!AE7</f>
        <v>-565.24100000000044</v>
      </c>
      <c r="I5">
        <f t="shared" si="0"/>
        <v>15839.290999999999</v>
      </c>
      <c r="J5">
        <f t="shared" si="1"/>
        <v>16220.659999999998</v>
      </c>
      <c r="K5">
        <f>COMPONENTS!AG7</f>
        <v>16207.115</v>
      </c>
      <c r="L5" s="8">
        <f t="shared" si="2"/>
        <v>-2.2695217501696046E-2</v>
      </c>
      <c r="M5" s="8">
        <f t="shared" si="3"/>
        <v>8.3574405438588265E-4</v>
      </c>
    </row>
    <row r="6" spans="1:13" x14ac:dyDescent="0.55000000000000004">
      <c r="A6" s="4">
        <f>'RAW DATA'!A11</f>
        <v>41091</v>
      </c>
      <c r="B6">
        <f>SUM(COMPONENTS!B8:P8)</f>
        <v>10717.119999999999</v>
      </c>
      <c r="C6">
        <f>IFERROR(VLOOKUP(A6,'C'!$I:$K,2),"")</f>
        <v>11016.800000000001</v>
      </c>
      <c r="D6">
        <f>COMPONENTS!AC8</f>
        <v>2614.1859999999997</v>
      </c>
      <c r="E6">
        <f>VLOOKUP(A6,I!A:B,2,TRUE)</f>
        <v>2644.1190000000001</v>
      </c>
      <c r="F6">
        <f>COMPONENTS!AD8</f>
        <v>3139.1120000000001</v>
      </c>
      <c r="G6">
        <f>VLOOKUP(A6,G!A:B,2,1)</f>
        <v>3139.1120000000001</v>
      </c>
      <c r="H6">
        <f>COMPONENTS!AE8</f>
        <v>-523.08300000000008</v>
      </c>
      <c r="I6">
        <f t="shared" si="0"/>
        <v>15947.334999999997</v>
      </c>
      <c r="J6">
        <f t="shared" si="1"/>
        <v>16276.948000000002</v>
      </c>
      <c r="K6">
        <f>COMPONENTS!AG8</f>
        <v>16319.540999999999</v>
      </c>
      <c r="L6" s="8">
        <f t="shared" si="2"/>
        <v>-2.2807381653687561E-2</v>
      </c>
      <c r="M6" s="8">
        <f t="shared" si="3"/>
        <v>-2.6099386006013968E-3</v>
      </c>
    </row>
    <row r="7" spans="1:13" x14ac:dyDescent="0.55000000000000004">
      <c r="A7" s="4">
        <f>'RAW DATA'!A12</f>
        <v>41183</v>
      </c>
      <c r="B7">
        <f>SUM(COMPONENTS!B9:P9)</f>
        <v>10807.717000000001</v>
      </c>
      <c r="C7">
        <f>IFERROR(VLOOKUP(A7,'C'!$I:$K,2),"")</f>
        <v>11137.5</v>
      </c>
      <c r="D7">
        <f>COMPONENTS!AC9</f>
        <v>2604.5309999999999</v>
      </c>
      <c r="E7">
        <f>VLOOKUP(A7,I!A:B,2,TRUE)</f>
        <v>2638.2820000000002</v>
      </c>
      <c r="F7">
        <f>COMPONENTS!AD9</f>
        <v>3132.3090000000002</v>
      </c>
      <c r="G7">
        <f>VLOOKUP(A7,G!A:B,2,1)</f>
        <v>3132.308</v>
      </c>
      <c r="H7">
        <f>COMPONENTS!AE9</f>
        <v>-515.875</v>
      </c>
      <c r="I7">
        <f t="shared" si="0"/>
        <v>16028.682000000001</v>
      </c>
      <c r="J7">
        <f t="shared" si="1"/>
        <v>16392.215</v>
      </c>
      <c r="K7">
        <f>COMPONENTS!AG9</f>
        <v>16420.419000000002</v>
      </c>
      <c r="L7" s="8">
        <f t="shared" si="2"/>
        <v>-2.3856699393602621E-2</v>
      </c>
      <c r="M7" s="8">
        <f t="shared" si="3"/>
        <v>-1.7176175589673772E-3</v>
      </c>
    </row>
    <row r="8" spans="1:13" x14ac:dyDescent="0.55000000000000004">
      <c r="A8" s="4">
        <f>'RAW DATA'!A13</f>
        <v>41275</v>
      </c>
      <c r="B8">
        <f>SUM(COMPONENTS!B10:P10)</f>
        <v>10934.209000000003</v>
      </c>
      <c r="C8">
        <f>IFERROR(VLOOKUP(A8,'C'!$I:$K,2),"")</f>
        <v>11252.300000000001</v>
      </c>
      <c r="D8">
        <f>COMPONENTS!AC10</f>
        <v>2713.9259999999999</v>
      </c>
      <c r="E8">
        <f>VLOOKUP(A8,I!A:B,2,TRUE)</f>
        <v>2746.42</v>
      </c>
      <c r="F8">
        <f>COMPONENTS!AD10</f>
        <v>3123.4549999999999</v>
      </c>
      <c r="G8">
        <f>VLOOKUP(A8,G!A:B,2,1)</f>
        <v>3123.4540000000002</v>
      </c>
      <c r="H8">
        <f>COMPONENTS!AE10</f>
        <v>-499.34799999999996</v>
      </c>
      <c r="I8">
        <f t="shared" si="0"/>
        <v>16272.242000000004</v>
      </c>
      <c r="J8">
        <f t="shared" si="1"/>
        <v>16622.826000000001</v>
      </c>
      <c r="K8">
        <f>COMPONENTS!AG10</f>
        <v>16648.188999999998</v>
      </c>
      <c r="L8" s="8">
        <f t="shared" si="2"/>
        <v>-2.2581855600029212E-2</v>
      </c>
      <c r="M8" s="8">
        <f t="shared" si="3"/>
        <v>-1.5234690091515395E-3</v>
      </c>
    </row>
    <row r="9" spans="1:13" x14ac:dyDescent="0.55000000000000004">
      <c r="A9" s="4">
        <f>'RAW DATA'!A14</f>
        <v>41365</v>
      </c>
      <c r="B9">
        <f>SUM(COMPONENTS!B11:P11)</f>
        <v>10967.246999999999</v>
      </c>
      <c r="C9">
        <f>IFERROR(VLOOKUP(A9,'C'!$I:$K,2),"")</f>
        <v>11281.1</v>
      </c>
      <c r="D9">
        <f>COMPONENTS!AC11</f>
        <v>2750.4960000000001</v>
      </c>
      <c r="E9">
        <f>VLOOKUP(A9,I!A:B,2,TRUE)</f>
        <v>2780.2420000000002</v>
      </c>
      <c r="F9">
        <f>COMPONENTS!AD11</f>
        <v>3131.1440000000002</v>
      </c>
      <c r="G9">
        <f>VLOOKUP(A9,G!A:B,2,1)</f>
        <v>3131.143</v>
      </c>
      <c r="H9">
        <f>COMPONENTS!AE11</f>
        <v>-498.38000000000011</v>
      </c>
      <c r="I9">
        <f t="shared" si="0"/>
        <v>16350.506999999998</v>
      </c>
      <c r="J9">
        <f t="shared" si="1"/>
        <v>16694.105</v>
      </c>
      <c r="K9">
        <f>COMPONENTS!AG11</f>
        <v>16728.687000000002</v>
      </c>
      <c r="L9" s="8">
        <f t="shared" si="2"/>
        <v>-2.2606675586673591E-2</v>
      </c>
      <c r="M9" s="8">
        <f t="shared" si="3"/>
        <v>-2.0672273920841577E-3</v>
      </c>
    </row>
    <row r="10" spans="1:13" x14ac:dyDescent="0.55000000000000004">
      <c r="A10" s="4">
        <f>'RAW DATA'!A15</f>
        <v>41456</v>
      </c>
      <c r="B10">
        <f>SUM(COMPONENTS!B12:P12)</f>
        <v>11058.813999999998</v>
      </c>
      <c r="C10">
        <f>IFERROR(VLOOKUP(A10,'C'!$I:$K,2),"")</f>
        <v>11372.6</v>
      </c>
      <c r="D10">
        <f>COMPONENTS!AC12</f>
        <v>2864.1990000000001</v>
      </c>
      <c r="E10">
        <f>VLOOKUP(A10,I!A:B,2,TRUE)</f>
        <v>2892.3539999999998</v>
      </c>
      <c r="F10">
        <f>COMPONENTS!AD12</f>
        <v>3135.192</v>
      </c>
      <c r="G10">
        <f>VLOOKUP(A10,G!A:B,2,1)</f>
        <v>3135.192</v>
      </c>
      <c r="H10">
        <f>COMPONENTS!AE12</f>
        <v>-482.06700000000001</v>
      </c>
      <c r="I10">
        <f t="shared" si="0"/>
        <v>16576.137999999999</v>
      </c>
      <c r="J10">
        <f t="shared" si="1"/>
        <v>16918.079000000002</v>
      </c>
      <c r="K10">
        <f>COMPONENTS!AG12</f>
        <v>16953.838</v>
      </c>
      <c r="L10" s="8">
        <f t="shared" si="2"/>
        <v>-2.2278141386039004E-2</v>
      </c>
      <c r="M10" s="8">
        <f t="shared" si="3"/>
        <v>-2.1091979291059755E-3</v>
      </c>
    </row>
    <row r="11" spans="1:13" x14ac:dyDescent="0.55000000000000004">
      <c r="A11" s="4">
        <f>'RAW DATA'!A16</f>
        <v>41548</v>
      </c>
      <c r="B11">
        <f>SUM(COMPONENTS!B13:P13)</f>
        <v>11203.13</v>
      </c>
      <c r="C11">
        <f>IFERROR(VLOOKUP(A11,'C'!$I:$K,2),"")</f>
        <v>11498</v>
      </c>
      <c r="D11">
        <f>COMPONENTS!AC13</f>
        <v>2909.66</v>
      </c>
      <c r="E11">
        <f>VLOOKUP(A11,I!A:B,2,TRUE)</f>
        <v>2934.2910000000002</v>
      </c>
      <c r="F11">
        <f>COMPONENTS!AD13</f>
        <v>3140.518</v>
      </c>
      <c r="G11">
        <f>VLOOKUP(A11,G!A:B,2,1)</f>
        <v>3140.5169999999998</v>
      </c>
      <c r="H11">
        <f>COMPONENTS!AE13</f>
        <v>-434.01900000000023</v>
      </c>
      <c r="I11">
        <f t="shared" si="0"/>
        <v>16819.288999999997</v>
      </c>
      <c r="J11">
        <f t="shared" si="1"/>
        <v>17138.789000000001</v>
      </c>
      <c r="K11">
        <f>COMPONENTS!AG13</f>
        <v>17192.019</v>
      </c>
      <c r="L11" s="8">
        <f t="shared" si="2"/>
        <v>-2.1680408798989997E-2</v>
      </c>
      <c r="M11" s="8">
        <f t="shared" si="3"/>
        <v>-3.0962041165729028E-3</v>
      </c>
    </row>
    <row r="12" spans="1:13" x14ac:dyDescent="0.55000000000000004">
      <c r="A12" s="4">
        <f>'RAW DATA'!A17</f>
        <v>41640</v>
      </c>
      <c r="B12">
        <f>SUM(COMPONENTS!B14:P14)</f>
        <v>11298.909</v>
      </c>
      <c r="C12">
        <f>IFERROR(VLOOKUP(A12,'C'!$I:$K,2),"")</f>
        <v>11578.8</v>
      </c>
      <c r="D12">
        <f>COMPONENTS!AC14</f>
        <v>2899.8379999999997</v>
      </c>
      <c r="E12">
        <f>VLOOKUP(A12,I!A:B,2,TRUE)</f>
        <v>2922.7649999999999</v>
      </c>
      <c r="F12">
        <f>COMPONENTS!AD14</f>
        <v>3139.0609999999997</v>
      </c>
      <c r="G12">
        <f>VLOOKUP(A12,G!A:B,2,1)</f>
        <v>3139.06</v>
      </c>
      <c r="H12">
        <f>COMPONENTS!AE14</f>
        <v>-510.08800000000019</v>
      </c>
      <c r="I12">
        <f t="shared" si="0"/>
        <v>16827.719999999998</v>
      </c>
      <c r="J12">
        <f t="shared" si="1"/>
        <v>17130.537</v>
      </c>
      <c r="K12">
        <f>COMPONENTS!AG14</f>
        <v>17197.738000000001</v>
      </c>
      <c r="L12" s="8">
        <f t="shared" si="2"/>
        <v>-2.1515503957555561E-2</v>
      </c>
      <c r="M12" s="8">
        <f t="shared" si="3"/>
        <v>-3.9075487718210926E-3</v>
      </c>
    </row>
    <row r="13" spans="1:13" x14ac:dyDescent="0.55000000000000004">
      <c r="A13" s="4">
        <f>'RAW DATA'!A18</f>
        <v>41730</v>
      </c>
      <c r="B13">
        <f>SUM(COMPONENTS!B15:P15)</f>
        <v>11457.305</v>
      </c>
      <c r="C13">
        <f>IFERROR(VLOOKUP(A13,'C'!$I:$K,2),"")</f>
        <v>11762.300000000001</v>
      </c>
      <c r="D13">
        <f>COMPONENTS!AC15</f>
        <v>3035.3809999999999</v>
      </c>
      <c r="E13">
        <f>VLOOKUP(A13,I!A:B,2,TRUE)</f>
        <v>3059.096</v>
      </c>
      <c r="F13">
        <f>COMPONENTS!AD15</f>
        <v>3154.366</v>
      </c>
      <c r="G13">
        <f>VLOOKUP(A13,G!A:B,2,1)</f>
        <v>3154.366</v>
      </c>
      <c r="H13">
        <f>COMPONENTS!AE15</f>
        <v>-505.404</v>
      </c>
      <c r="I13">
        <f t="shared" si="0"/>
        <v>17141.648000000001</v>
      </c>
      <c r="J13">
        <f t="shared" si="1"/>
        <v>17470.358000000004</v>
      </c>
      <c r="K13">
        <f>COMPONENTS!AG15</f>
        <v>17518.508000000002</v>
      </c>
      <c r="L13" s="8">
        <f t="shared" si="2"/>
        <v>-2.1512105939615438E-2</v>
      </c>
      <c r="M13" s="8">
        <f t="shared" si="3"/>
        <v>-2.7485217348416778E-3</v>
      </c>
    </row>
    <row r="14" spans="1:13" x14ac:dyDescent="0.55000000000000004">
      <c r="A14" s="4">
        <f>'RAW DATA'!A19</f>
        <v>41821</v>
      </c>
      <c r="B14">
        <f>SUM(COMPONENTS!B16:P16)</f>
        <v>11604.99</v>
      </c>
      <c r="C14">
        <f>IFERROR(VLOOKUP(A14,'C'!$I:$K,2),"")</f>
        <v>11904.4</v>
      </c>
      <c r="D14">
        <f>COMPONENTS!AC16</f>
        <v>3119.1559999999999</v>
      </c>
      <c r="E14">
        <f>VLOOKUP(A14,I!A:B,2,TRUE)</f>
        <v>3142.047</v>
      </c>
      <c r="F14">
        <f>COMPONENTS!AD16</f>
        <v>3191.7490000000003</v>
      </c>
      <c r="G14">
        <f>VLOOKUP(A14,G!A:B,2,1)</f>
        <v>3191.7489999999998</v>
      </c>
      <c r="H14">
        <f>COMPONENTS!AE16</f>
        <v>-489.35800000000017</v>
      </c>
      <c r="I14">
        <f t="shared" si="0"/>
        <v>17426.537</v>
      </c>
      <c r="J14">
        <f t="shared" si="1"/>
        <v>17748.838</v>
      </c>
      <c r="K14">
        <f>COMPONENTS!AG16</f>
        <v>17804.227999999999</v>
      </c>
      <c r="L14" s="8">
        <f t="shared" si="2"/>
        <v>-2.1213556690017614E-2</v>
      </c>
      <c r="M14" s="8">
        <f t="shared" si="3"/>
        <v>-3.111058788957287E-3</v>
      </c>
    </row>
    <row r="15" spans="1:13" x14ac:dyDescent="0.55000000000000004">
      <c r="A15" s="4">
        <f>'RAW DATA'!A20</f>
        <v>41913</v>
      </c>
      <c r="B15">
        <f>SUM(COMPONENTS!B17:P17)</f>
        <v>11723.569</v>
      </c>
      <c r="C15">
        <f>IFERROR(VLOOKUP(A15,'C'!$I:$K,2),"")</f>
        <v>12064.699999999999</v>
      </c>
      <c r="D15">
        <f>COMPONENTS!AC17</f>
        <v>3149.2900000000004</v>
      </c>
      <c r="E15">
        <f>VLOOKUP(A15,I!A:B,2,TRUE)</f>
        <v>3172.0160000000001</v>
      </c>
      <c r="F15">
        <f>COMPONENTS!AD17</f>
        <v>3189.2529999999997</v>
      </c>
      <c r="G15">
        <f>VLOOKUP(A15,G!A:B,2,1)</f>
        <v>3189.2530000000002</v>
      </c>
      <c r="H15">
        <f>COMPONENTS!AE17</f>
        <v>-530.7510000000002</v>
      </c>
      <c r="I15">
        <f t="shared" si="0"/>
        <v>17531.361000000001</v>
      </c>
      <c r="J15">
        <f t="shared" si="1"/>
        <v>17895.217999999997</v>
      </c>
      <c r="K15">
        <f>COMPONENTS!AG17</f>
        <v>17912.079000000002</v>
      </c>
      <c r="L15" s="8">
        <f t="shared" si="2"/>
        <v>-2.1254819164207614E-2</v>
      </c>
      <c r="M15" s="8">
        <f t="shared" si="3"/>
        <v>-9.4132010025214951E-4</v>
      </c>
    </row>
    <row r="16" spans="1:13" x14ac:dyDescent="0.55000000000000004">
      <c r="A16" s="4">
        <f>'RAW DATA'!A21</f>
        <v>42005</v>
      </c>
      <c r="B16">
        <f>SUM(COMPONENTS!B18:P18)</f>
        <v>11767.454000000002</v>
      </c>
      <c r="C16">
        <f>IFERROR(VLOOKUP(A16,'C'!$I:$K,2),"")</f>
        <v>12066.7</v>
      </c>
      <c r="D16">
        <f>COMPONENTS!AC18</f>
        <v>3260.4830000000002</v>
      </c>
      <c r="E16">
        <f>VLOOKUP(A16,I!A:B,2,TRUE)</f>
        <v>3282.2829999999999</v>
      </c>
      <c r="F16">
        <f>COMPONENTS!AD18</f>
        <v>3187.915</v>
      </c>
      <c r="G16">
        <f>VLOOKUP(A16,G!A:B,2,1)</f>
        <v>3187.915</v>
      </c>
      <c r="H16">
        <f>COMPONENTS!AE18</f>
        <v>-526.43100000000004</v>
      </c>
      <c r="I16">
        <f t="shared" si="0"/>
        <v>17689.421000000002</v>
      </c>
      <c r="J16">
        <f t="shared" si="1"/>
        <v>18010.467000000001</v>
      </c>
      <c r="K16">
        <f>COMPONENTS!AG18</f>
        <v>18063.528999999999</v>
      </c>
      <c r="L16" s="8">
        <f t="shared" si="2"/>
        <v>-2.0710681727806154E-2</v>
      </c>
      <c r="M16" s="8">
        <f t="shared" si="3"/>
        <v>-2.9375212340843298E-3</v>
      </c>
    </row>
    <row r="17" spans="1:13" x14ac:dyDescent="0.55000000000000004">
      <c r="A17" s="4">
        <f>'RAW DATA'!A22</f>
        <v>42095</v>
      </c>
      <c r="B17">
        <f>SUM(COMPONENTS!B19:P19)</f>
        <v>11907.674999999997</v>
      </c>
      <c r="C17">
        <f>IFERROR(VLOOKUP(A17,'C'!$I:$K,2),"")</f>
        <v>12209.099999999999</v>
      </c>
      <c r="D17">
        <f>COMPONENTS!AC19</f>
        <v>3271.6530000000002</v>
      </c>
      <c r="E17">
        <f>VLOOKUP(A17,I!A:B,2,TRUE)</f>
        <v>3291.1039999999998</v>
      </c>
      <c r="F17">
        <f>COMPONENTS!AD19</f>
        <v>3234.067</v>
      </c>
      <c r="G17">
        <f>VLOOKUP(A17,G!A:B,2,1)</f>
        <v>3234.067</v>
      </c>
      <c r="H17">
        <f>COMPONENTS!AE19</f>
        <v>-509.52700000000004</v>
      </c>
      <c r="I17">
        <f t="shared" si="0"/>
        <v>17903.867999999995</v>
      </c>
      <c r="J17">
        <f t="shared" si="1"/>
        <v>18224.743999999999</v>
      </c>
      <c r="K17">
        <f>COMPONENTS!AG19</f>
        <v>18279.784</v>
      </c>
      <c r="L17" s="8">
        <f t="shared" si="2"/>
        <v>-2.0564575598924183E-2</v>
      </c>
      <c r="M17" s="8">
        <f t="shared" si="3"/>
        <v>-3.0109764973153333E-3</v>
      </c>
    </row>
    <row r="18" spans="1:13" x14ac:dyDescent="0.55000000000000004">
      <c r="A18" s="4">
        <f>'RAW DATA'!A23</f>
        <v>42186</v>
      </c>
      <c r="B18">
        <f>SUM(COMPONENTS!B20:P20)</f>
        <v>12015.137999999997</v>
      </c>
      <c r="C18">
        <f>IFERROR(VLOOKUP(A18,'C'!$I:$K,2),"")</f>
        <v>12364.900000000001</v>
      </c>
      <c r="D18">
        <f>COMPONENTS!AC20</f>
        <v>3288.8890000000001</v>
      </c>
      <c r="E18">
        <f>VLOOKUP(A18,I!A:B,2,TRUE)</f>
        <v>3303.66</v>
      </c>
      <c r="F18">
        <f>COMPONENTS!AD20</f>
        <v>3253.5540000000001</v>
      </c>
      <c r="G18">
        <f>VLOOKUP(A18,G!A:B,2,1)</f>
        <v>3253.5540000000001</v>
      </c>
      <c r="H18">
        <f>COMPONENTS!AE20</f>
        <v>-538.08199999999988</v>
      </c>
      <c r="I18">
        <f t="shared" si="0"/>
        <v>18019.499</v>
      </c>
      <c r="J18">
        <f t="shared" si="1"/>
        <v>18384.032000000003</v>
      </c>
      <c r="K18">
        <f>COMPONENTS!AG20</f>
        <v>18401.626</v>
      </c>
      <c r="L18" s="8">
        <f t="shared" si="2"/>
        <v>-2.0765936662336275E-2</v>
      </c>
      <c r="M18" s="8">
        <f t="shared" si="3"/>
        <v>-9.5611116104616636E-4</v>
      </c>
    </row>
    <row r="19" spans="1:13" x14ac:dyDescent="0.55000000000000004">
      <c r="A19" s="4">
        <f>'RAW DATA'!A24</f>
        <v>42278</v>
      </c>
      <c r="B19">
        <f>SUM(COMPONENTS!B21:P21)</f>
        <v>12044.333999999999</v>
      </c>
      <c r="C19">
        <f>IFERROR(VLOOKUP(A19,'C'!$I:$K,2),"")</f>
        <v>12394.900000000001</v>
      </c>
      <c r="D19">
        <f>COMPONENTS!AC21</f>
        <v>3265.3360000000002</v>
      </c>
      <c r="E19">
        <f>VLOOKUP(A19,I!A:B,2,TRUE)</f>
        <v>3276.8789999999999</v>
      </c>
      <c r="F19">
        <f>COMPONENTS!AD21</f>
        <v>3258.143</v>
      </c>
      <c r="G19">
        <f>VLOOKUP(A19,G!A:B,2,1)</f>
        <v>3258.1419999999998</v>
      </c>
      <c r="H19">
        <f>COMPONENTS!AE21</f>
        <v>-523.23799999999983</v>
      </c>
      <c r="I19">
        <f t="shared" si="0"/>
        <v>18044.574999999997</v>
      </c>
      <c r="J19">
        <f t="shared" si="1"/>
        <v>18406.683000000001</v>
      </c>
      <c r="K19">
        <f>COMPONENTS!AG21</f>
        <v>18435.136999999999</v>
      </c>
      <c r="L19" s="8">
        <f t="shared" si="2"/>
        <v>-2.118573895057041E-2</v>
      </c>
      <c r="M19" s="8">
        <f t="shared" si="3"/>
        <v>-1.5434656113484759E-3</v>
      </c>
    </row>
    <row r="20" spans="1:13" x14ac:dyDescent="0.55000000000000004">
      <c r="A20" s="4">
        <f>'RAW DATA'!A25</f>
        <v>42370</v>
      </c>
      <c r="B20">
        <f>SUM(COMPONENTS!B22:P22)</f>
        <v>12142.603000000003</v>
      </c>
      <c r="C20">
        <f>IFERROR(VLOOKUP(A20,'C'!$I:$K,2),"")</f>
        <v>12477.900000000001</v>
      </c>
      <c r="D20">
        <f>COMPONENTS!AC22</f>
        <v>3237.2960000000003</v>
      </c>
      <c r="E20">
        <f>VLOOKUP(A20,I!A:B,2,TRUE)</f>
        <v>3244.317</v>
      </c>
      <c r="F20">
        <f>COMPONENTS!AD22</f>
        <v>3270.1410000000001</v>
      </c>
      <c r="G20">
        <f>VLOOKUP(A20,G!A:B,2,1)</f>
        <v>3270.1410000000001</v>
      </c>
      <c r="H20">
        <f>COMPONENTS!AE22</f>
        <v>-511.68200000000024</v>
      </c>
      <c r="I20">
        <f t="shared" si="0"/>
        <v>18138.358000000004</v>
      </c>
      <c r="J20">
        <f t="shared" si="1"/>
        <v>18480.675999999999</v>
      </c>
      <c r="K20">
        <f>COMPONENTS!AG22</f>
        <v>18525.933000000001</v>
      </c>
      <c r="L20" s="8">
        <f t="shared" si="2"/>
        <v>-2.092067373880695E-2</v>
      </c>
      <c r="M20" s="8">
        <f t="shared" si="3"/>
        <v>-2.4428999068495725E-3</v>
      </c>
    </row>
    <row r="21" spans="1:13" x14ac:dyDescent="0.55000000000000004">
      <c r="A21" s="4">
        <f>'RAW DATA'!A26</f>
        <v>42461</v>
      </c>
      <c r="B21">
        <f>SUM(COMPONENTS!B23:P23)</f>
        <v>12286.48</v>
      </c>
      <c r="C21">
        <f>IFERROR(VLOOKUP(A21,'C'!$I:$K,2),"")</f>
        <v>12611.5</v>
      </c>
      <c r="D21">
        <f>COMPONENTS!AC23</f>
        <v>3243.3109999999997</v>
      </c>
      <c r="E21">
        <f>VLOOKUP(A21,I!A:B,2,TRUE)</f>
        <v>3246.3809999999999</v>
      </c>
      <c r="F21">
        <f>COMPONENTS!AD23</f>
        <v>3289.567</v>
      </c>
      <c r="G21">
        <f>VLOOKUP(A21,G!A:B,2,1)</f>
        <v>3289.5659999999998</v>
      </c>
      <c r="H21">
        <f>COMPONENTS!AE23</f>
        <v>-489.36999999999989</v>
      </c>
      <c r="I21">
        <f t="shared" si="0"/>
        <v>18329.988000000001</v>
      </c>
      <c r="J21">
        <f t="shared" si="1"/>
        <v>18658.077000000001</v>
      </c>
      <c r="K21">
        <f>COMPONENTS!AG23</f>
        <v>18711.702000000001</v>
      </c>
      <c r="L21" s="8">
        <f t="shared" si="2"/>
        <v>-2.0399747708679836E-2</v>
      </c>
      <c r="M21" s="8">
        <f t="shared" si="3"/>
        <v>-2.8658536780887169E-3</v>
      </c>
    </row>
    <row r="22" spans="1:13" x14ac:dyDescent="0.55000000000000004">
      <c r="A22" s="4">
        <f>'RAW DATA'!A27</f>
        <v>42552</v>
      </c>
      <c r="B22">
        <f>SUM(COMPONENTS!B24:P24)</f>
        <v>12402.602999999997</v>
      </c>
      <c r="C22">
        <f>IFERROR(VLOOKUP(A22,'C'!$I:$K,2),"")</f>
        <v>12756.7</v>
      </c>
      <c r="D22">
        <f>COMPONENTS!AC24</f>
        <v>3261.1949999999997</v>
      </c>
      <c r="E22">
        <f>VLOOKUP(A22,I!A:B,2,TRUE)</f>
        <v>3261.5709999999999</v>
      </c>
      <c r="F22">
        <f>COMPONENTS!AD24</f>
        <v>3315.1709999999998</v>
      </c>
      <c r="G22">
        <f>VLOOKUP(A22,G!A:B,2,1)</f>
        <v>3315.1709999999998</v>
      </c>
      <c r="H22">
        <f>COMPONENTS!AE24</f>
        <v>-481.22899999999981</v>
      </c>
      <c r="I22">
        <f t="shared" si="0"/>
        <v>18497.739999999998</v>
      </c>
      <c r="J22">
        <f t="shared" si="1"/>
        <v>18852.213</v>
      </c>
      <c r="K22">
        <f>COMPONENTS!AG24</f>
        <v>18892.638999999999</v>
      </c>
      <c r="L22" s="8">
        <f t="shared" si="2"/>
        <v>-2.0902267809171669E-2</v>
      </c>
      <c r="M22" s="8">
        <f t="shared" si="3"/>
        <v>-2.1397751791054432E-3</v>
      </c>
    </row>
    <row r="23" spans="1:13" x14ac:dyDescent="0.55000000000000004">
      <c r="A23" s="4">
        <f>'RAW DATA'!A28</f>
        <v>42644</v>
      </c>
      <c r="B23">
        <f>SUM(COMPONENTS!B25:P25)</f>
        <v>12522.575999999999</v>
      </c>
      <c r="C23">
        <f>IFERROR(VLOOKUP(A23,'C'!$I:$K,2),"")</f>
        <v>12867.1</v>
      </c>
      <c r="D23">
        <f>COMPONENTS!AC25</f>
        <v>3362.2029999999995</v>
      </c>
      <c r="E23">
        <f>VLOOKUP(A23,I!A:B,2,TRUE)</f>
        <v>3360.9520000000002</v>
      </c>
      <c r="F23">
        <f>COMPONENTS!AD25</f>
        <v>3337.2449999999999</v>
      </c>
      <c r="G23">
        <f>VLOOKUP(A23,G!A:B,2,1)</f>
        <v>3337.2449999999999</v>
      </c>
      <c r="H23">
        <f>COMPONENTS!AE25</f>
        <v>-530.80600000000004</v>
      </c>
      <c r="I23">
        <f t="shared" si="0"/>
        <v>18691.217999999997</v>
      </c>
      <c r="J23">
        <f t="shared" si="1"/>
        <v>19034.490999999998</v>
      </c>
      <c r="K23">
        <f>COMPONENTS!AG25</f>
        <v>19089.379000000001</v>
      </c>
      <c r="L23" s="8">
        <f t="shared" si="2"/>
        <v>-2.0857724077876168E-2</v>
      </c>
      <c r="M23" s="8">
        <f t="shared" si="3"/>
        <v>-2.8753161640304092E-3</v>
      </c>
    </row>
    <row r="24" spans="1:13" x14ac:dyDescent="0.55000000000000004">
      <c r="A24" s="4">
        <f>'RAW DATA'!A29</f>
        <v>42736</v>
      </c>
      <c r="B24">
        <f>SUM(COMPONENTS!B26:P26)</f>
        <v>12696.236999999997</v>
      </c>
      <c r="C24">
        <f>IFERROR(VLOOKUP(A24,'C'!$I:$K,2),"")</f>
        <v>13063.699999999999</v>
      </c>
      <c r="D24">
        <f>COMPONENTS!AC26</f>
        <v>3362.1800000000003</v>
      </c>
      <c r="E24">
        <f>VLOOKUP(A24,I!A:B,2,TRUE)</f>
        <v>3363.1010000000001</v>
      </c>
      <c r="F24">
        <f>COMPONENTS!AD26</f>
        <v>3353.0959999999995</v>
      </c>
      <c r="G24">
        <f>VLOOKUP(A24,G!A:B,2,1)</f>
        <v>3353.096</v>
      </c>
      <c r="H24">
        <f>COMPONENTS!AE26</f>
        <v>-533.42000000000007</v>
      </c>
      <c r="I24">
        <f t="shared" si="0"/>
        <v>18878.093000000001</v>
      </c>
      <c r="J24">
        <f t="shared" si="1"/>
        <v>19246.476999999999</v>
      </c>
      <c r="K24">
        <f>COMPONENTS!AG26</f>
        <v>19280.083999999999</v>
      </c>
      <c r="L24" s="8">
        <f t="shared" si="2"/>
        <v>-2.085006476112854E-2</v>
      </c>
      <c r="M24" s="8">
        <f t="shared" si="3"/>
        <v>-1.743094065357805E-3</v>
      </c>
    </row>
    <row r="25" spans="1:13" x14ac:dyDescent="0.55000000000000004">
      <c r="A25" s="4">
        <f>'RAW DATA'!A30</f>
        <v>42826</v>
      </c>
      <c r="B25">
        <f>SUM(COMPONENTS!B27:P27)</f>
        <v>12788.664000000001</v>
      </c>
      <c r="C25">
        <f>IFERROR(VLOOKUP(A25,'C'!$I:$K,2),"")</f>
        <v>13169.1</v>
      </c>
      <c r="D25">
        <f>COMPONENTS!AC27</f>
        <v>3432.54</v>
      </c>
      <c r="E25">
        <f>VLOOKUP(A25,I!A:B,2,TRUE)</f>
        <v>3432.9679999999998</v>
      </c>
      <c r="F25">
        <f>COMPONENTS!AD27</f>
        <v>3370.444</v>
      </c>
      <c r="G25">
        <f>VLOOKUP(A25,G!A:B,2,1)</f>
        <v>3370.444</v>
      </c>
      <c r="H25">
        <f>COMPONENTS!AE27</f>
        <v>-553.4989999999998</v>
      </c>
      <c r="I25">
        <f t="shared" si="0"/>
        <v>19038.149000000001</v>
      </c>
      <c r="J25">
        <f t="shared" si="1"/>
        <v>19419.012999999999</v>
      </c>
      <c r="K25">
        <f>COMPONENTS!AG27</f>
        <v>19438.643</v>
      </c>
      <c r="L25" s="8">
        <f t="shared" si="2"/>
        <v>-2.0602981391242114E-2</v>
      </c>
      <c r="M25" s="8">
        <f t="shared" si="3"/>
        <v>-1.0098441542447699E-3</v>
      </c>
    </row>
    <row r="26" spans="1:13" x14ac:dyDescent="0.55000000000000004">
      <c r="A26" s="4">
        <f>'RAW DATA'!A31</f>
        <v>42917</v>
      </c>
      <c r="B26">
        <f>SUM(COMPONENTS!B28:P28)</f>
        <v>12932.956999999999</v>
      </c>
      <c r="C26">
        <f>IFERROR(VLOOKUP(A26,'C'!$I:$K,2),"")</f>
        <v>13263.2</v>
      </c>
      <c r="D26">
        <f>COMPONENTS!AC28</f>
        <v>3500.4239999999995</v>
      </c>
      <c r="E26">
        <f>VLOOKUP(A26,I!A:B,2,TRUE)</f>
        <v>3500.1419999999998</v>
      </c>
      <c r="F26">
        <f>COMPONENTS!AD28</f>
        <v>3398.886</v>
      </c>
      <c r="G26">
        <f>VLOOKUP(A26,G!A:B,2,1)</f>
        <v>3398.886</v>
      </c>
      <c r="H26">
        <f>COMPONENTS!AE28</f>
        <v>-531.49800000000005</v>
      </c>
      <c r="I26">
        <f t="shared" si="0"/>
        <v>19300.768999999997</v>
      </c>
      <c r="J26">
        <f t="shared" si="1"/>
        <v>19630.73</v>
      </c>
      <c r="K26">
        <f>COMPONENTS!AG28</f>
        <v>19692.595000000001</v>
      </c>
      <c r="L26" s="8">
        <f t="shared" si="2"/>
        <v>-1.9897123766573401E-2</v>
      </c>
      <c r="M26" s="8">
        <f t="shared" si="3"/>
        <v>-3.1415361967278357E-3</v>
      </c>
    </row>
    <row r="27" spans="1:13" x14ac:dyDescent="0.55000000000000004">
      <c r="A27" s="4">
        <f>'RAW DATA'!A32</f>
        <v>43009</v>
      </c>
      <c r="B27">
        <f>SUM(COMPONENTS!B29:P29)</f>
        <v>13158.982</v>
      </c>
      <c r="C27">
        <f>IFERROR(VLOOKUP(A27,'C'!$I:$K,2),"")</f>
        <v>13447.500000000002</v>
      </c>
      <c r="D27">
        <f>COMPONENTS!AC29</f>
        <v>3575.5170000000003</v>
      </c>
      <c r="E27">
        <f>VLOOKUP(A27,I!A:B,2,TRUE)</f>
        <v>3574.4459999999999</v>
      </c>
      <c r="F27">
        <f>COMPONENTS!AD29</f>
        <v>3466.1360000000004</v>
      </c>
      <c r="G27">
        <f>VLOOKUP(A27,G!A:B,2,1)</f>
        <v>3466.1370000000002</v>
      </c>
      <c r="H27">
        <f>COMPONENTS!AE29</f>
        <v>-554.89699999999993</v>
      </c>
      <c r="I27">
        <f t="shared" si="0"/>
        <v>19645.738000000001</v>
      </c>
      <c r="J27">
        <f t="shared" si="1"/>
        <v>19933.186000000002</v>
      </c>
      <c r="K27">
        <f>COMPONENTS!AG29</f>
        <v>20037.088</v>
      </c>
      <c r="L27" s="8">
        <f t="shared" si="2"/>
        <v>-1.953128119215719E-2</v>
      </c>
      <c r="M27" s="8">
        <f t="shared" si="3"/>
        <v>-5.185484038399104E-3</v>
      </c>
    </row>
    <row r="28" spans="1:13" x14ac:dyDescent="0.55000000000000004">
      <c r="A28" s="4">
        <f>'RAW DATA'!A33</f>
        <v>43101</v>
      </c>
      <c r="B28">
        <f>SUM(COMPONENTS!B30:P30)</f>
        <v>13341.548999999997</v>
      </c>
      <c r="C28">
        <f>IFERROR(VLOOKUP(A28,'C'!$I:$K,2),"")</f>
        <v>13703.300000000001</v>
      </c>
      <c r="D28">
        <f>COMPONENTS!AC30</f>
        <v>3648.0590000000002</v>
      </c>
      <c r="E28">
        <f>VLOOKUP(A28,I!A:B,2,TRUE)</f>
        <v>3645.6350000000002</v>
      </c>
      <c r="F28">
        <f>COMPONENTS!AD30</f>
        <v>3513.875</v>
      </c>
      <c r="G28">
        <f>VLOOKUP(A28,G!A:B,2,1)</f>
        <v>3513.8760000000002</v>
      </c>
      <c r="H28">
        <f>COMPONENTS!AE30</f>
        <v>-576.03099999999995</v>
      </c>
      <c r="I28">
        <f t="shared" si="0"/>
        <v>19927.451999999997</v>
      </c>
      <c r="J28">
        <f t="shared" si="1"/>
        <v>20286.780000000002</v>
      </c>
      <c r="K28">
        <f>COMPONENTS!AG30</f>
        <v>20328.553</v>
      </c>
      <c r="L28" s="8">
        <f t="shared" si="2"/>
        <v>-1.9730917394858473E-2</v>
      </c>
      <c r="M28" s="8">
        <f t="shared" si="3"/>
        <v>-2.0548929380264994E-3</v>
      </c>
    </row>
    <row r="29" spans="1:13" x14ac:dyDescent="0.55000000000000004">
      <c r="A29" s="4">
        <f>'RAW DATA'!A34</f>
        <v>43191</v>
      </c>
      <c r="B29">
        <f>SUM(COMPONENTS!B31:P31)</f>
        <v>13476.489000000001</v>
      </c>
      <c r="C29">
        <f>IFERROR(VLOOKUP(A29,'C'!$I:$K,2),"")</f>
        <v>13838.5</v>
      </c>
      <c r="D29">
        <f>COMPONENTS!AC31</f>
        <v>3665.7939999999999</v>
      </c>
      <c r="E29">
        <f>VLOOKUP(A29,I!A:B,2,TRUE)</f>
        <v>3662.7269999999999</v>
      </c>
      <c r="F29">
        <f>COMPONENTS!AD31</f>
        <v>3570.7139999999999</v>
      </c>
      <c r="G29">
        <f>VLOOKUP(A29,G!A:B,2,1)</f>
        <v>3570.7150000000001</v>
      </c>
      <c r="H29">
        <f>COMPONENTS!AE31</f>
        <v>-543.82299999999987</v>
      </c>
      <c r="I29">
        <f t="shared" si="0"/>
        <v>20169.174000000003</v>
      </c>
      <c r="J29">
        <f t="shared" si="1"/>
        <v>20528.118999999999</v>
      </c>
      <c r="K29">
        <f>COMPONENTS!AG31</f>
        <v>20580.912</v>
      </c>
      <c r="L29" s="8">
        <f t="shared" si="2"/>
        <v>-2.0005818984114871E-2</v>
      </c>
      <c r="M29" s="8">
        <f t="shared" si="3"/>
        <v>-2.565143857570621E-3</v>
      </c>
    </row>
    <row r="30" spans="1:13" x14ac:dyDescent="0.55000000000000004">
      <c r="A30" s="4">
        <f>'RAW DATA'!A35</f>
        <v>43282</v>
      </c>
      <c r="B30">
        <f>SUM(COMPONENTS!B32:P32)</f>
        <v>13582.054000000002</v>
      </c>
      <c r="C30">
        <f>IFERROR(VLOOKUP(A30,'C'!$I:$K,2),"")</f>
        <v>13974.800000000001</v>
      </c>
      <c r="D30">
        <f>COMPONENTS!AC32</f>
        <v>3786.7109999999998</v>
      </c>
      <c r="E30">
        <f>VLOOKUP(A30,I!A:B,2,TRUE)</f>
        <v>3788.692</v>
      </c>
      <c r="F30">
        <f>COMPONENTS!AD32</f>
        <v>3626.0860000000002</v>
      </c>
      <c r="G30">
        <f>VLOOKUP(A30,G!A:B,2,1)</f>
        <v>3626.0859999999998</v>
      </c>
      <c r="H30">
        <f>COMPONENTS!AE32</f>
        <v>-618.24599999999964</v>
      </c>
      <c r="I30">
        <f t="shared" si="0"/>
        <v>20376.605000000003</v>
      </c>
      <c r="J30">
        <f t="shared" si="1"/>
        <v>20771.332000000002</v>
      </c>
      <c r="K30">
        <f>COMPONENTS!AG32</f>
        <v>20798.73</v>
      </c>
      <c r="L30" s="8">
        <f t="shared" si="2"/>
        <v>-2.0295710363084495E-2</v>
      </c>
      <c r="M30" s="8">
        <f t="shared" si="3"/>
        <v>-1.317291969269153E-3</v>
      </c>
    </row>
    <row r="31" spans="1:13" x14ac:dyDescent="0.55000000000000004">
      <c r="A31" s="4">
        <f>'RAW DATA'!A36</f>
        <v>43374</v>
      </c>
      <c r="B31">
        <f>SUM(COMPONENTS!B33:P33)</f>
        <v>13653.954</v>
      </c>
      <c r="C31">
        <f>IFERROR(VLOOKUP(A31,'C'!$I:$K,2),"")</f>
        <v>14083</v>
      </c>
      <c r="D31">
        <f>COMPONENTS!AC33</f>
        <v>3802.3809999999999</v>
      </c>
      <c r="E31">
        <f>VLOOKUP(A31,I!A:B,2,TRUE)</f>
        <v>3802.0279999999998</v>
      </c>
      <c r="F31">
        <f>COMPONENTS!AD33</f>
        <v>3650.8469999999998</v>
      </c>
      <c r="G31">
        <f>VLOOKUP(A31,G!A:B,2,1)</f>
        <v>3650.8470000000002</v>
      </c>
      <c r="H31">
        <f>COMPONENTS!AE33</f>
        <v>-634.20699999999988</v>
      </c>
      <c r="I31">
        <f t="shared" si="0"/>
        <v>20472.975000000002</v>
      </c>
      <c r="J31">
        <f t="shared" si="1"/>
        <v>20901.668000000001</v>
      </c>
      <c r="K31">
        <f>COMPONENTS!AG33</f>
        <v>20917.866999999998</v>
      </c>
      <c r="L31" s="8">
        <f t="shared" si="2"/>
        <v>-2.1268516527043424E-2</v>
      </c>
      <c r="M31" s="8">
        <f t="shared" si="3"/>
        <v>-7.7440974263756851E-4</v>
      </c>
    </row>
    <row r="32" spans="1:13" x14ac:dyDescent="0.55000000000000004">
      <c r="A32" s="4">
        <f>'RAW DATA'!A37</f>
        <v>43466</v>
      </c>
      <c r="B32">
        <f>SUM(COMPONENTS!B34:P34)</f>
        <v>13744.196</v>
      </c>
      <c r="C32">
        <f>IFERROR(VLOOKUP(A32,'C'!$I:$K,2),"")</f>
        <v>14084.599999999999</v>
      </c>
      <c r="D32">
        <f>COMPONENTS!AC34</f>
        <v>3848.9540000000002</v>
      </c>
      <c r="E32">
        <f>VLOOKUP(A32,I!A:B,2,TRUE)</f>
        <v>3850.77</v>
      </c>
      <c r="F32">
        <f>COMPONENTS!AD34</f>
        <v>3702.9340000000002</v>
      </c>
      <c r="G32">
        <f>VLOOKUP(A32,G!A:B,2,1)</f>
        <v>3702.9340000000002</v>
      </c>
      <c r="H32">
        <f>COMPONENTS!AE34</f>
        <v>-592.29500000000007</v>
      </c>
      <c r="I32">
        <f t="shared" si="0"/>
        <v>20703.789000000004</v>
      </c>
      <c r="J32">
        <f t="shared" si="1"/>
        <v>21046.008999999998</v>
      </c>
      <c r="K32">
        <f>COMPONENTS!AG34</f>
        <v>21111.599999999999</v>
      </c>
      <c r="L32" s="8">
        <f t="shared" si="2"/>
        <v>-1.9316915818791292E-2</v>
      </c>
      <c r="M32" s="8">
        <f t="shared" si="3"/>
        <v>-3.1068701566911248E-3</v>
      </c>
    </row>
    <row r="33" spans="1:13" x14ac:dyDescent="0.55000000000000004">
      <c r="A33" s="4">
        <f>'RAW DATA'!A38</f>
        <v>43556</v>
      </c>
      <c r="B33">
        <f>SUM(COMPONENTS!B35:P35)</f>
        <v>13935.698</v>
      </c>
      <c r="C33">
        <f>IFERROR(VLOOKUP(A33,'C'!$I:$K,2),"")</f>
        <v>14290.000000000002</v>
      </c>
      <c r="D33">
        <f>COMPONENTS!AC35</f>
        <v>3901.578</v>
      </c>
      <c r="E33">
        <f>VLOOKUP(A33,I!A:B,2,TRUE)</f>
        <v>3903.9960000000001</v>
      </c>
      <c r="F33">
        <f>COMPONENTS!AD35</f>
        <v>3761.2419999999997</v>
      </c>
      <c r="G33">
        <f>VLOOKUP(A33,G!A:B,2,1)</f>
        <v>3761.2429999999999</v>
      </c>
      <c r="H33">
        <f>COMPONENTS!AE35</f>
        <v>-617.96199999999999</v>
      </c>
      <c r="I33">
        <f t="shared" si="0"/>
        <v>20980.556</v>
      </c>
      <c r="J33">
        <f t="shared" si="1"/>
        <v>21337.277000000002</v>
      </c>
      <c r="K33">
        <f>COMPONENTS!AG35</f>
        <v>21397.937999999998</v>
      </c>
      <c r="L33" s="8">
        <f t="shared" si="2"/>
        <v>-1.9505711251242893E-2</v>
      </c>
      <c r="M33" s="8">
        <f t="shared" si="3"/>
        <v>-2.8348993253460414E-3</v>
      </c>
    </row>
    <row r="34" spans="1:13" x14ac:dyDescent="0.55000000000000004">
      <c r="A34" s="4">
        <f>'RAW DATA'!A39</f>
        <v>43647</v>
      </c>
      <c r="B34">
        <f>SUM(COMPONENTS!B36:P36)</f>
        <v>14123.186</v>
      </c>
      <c r="C34">
        <f>IFERROR(VLOOKUP(A34,'C'!$I:$K,2),"")</f>
        <v>14496.000000000002</v>
      </c>
      <c r="D34">
        <f>COMPONENTS!AC36</f>
        <v>3939.7909999999997</v>
      </c>
      <c r="E34">
        <f>VLOOKUP(A34,I!A:B,2,TRUE)</f>
        <v>3939.5990000000002</v>
      </c>
      <c r="F34">
        <f>COMPONENTS!AD36</f>
        <v>3814.8370000000004</v>
      </c>
      <c r="G34">
        <f>VLOOKUP(A34,G!A:B,2,1)</f>
        <v>3814.837</v>
      </c>
      <c r="H34">
        <f>COMPONENTS!AE36</f>
        <v>-585.54700000000003</v>
      </c>
      <c r="I34">
        <f t="shared" si="0"/>
        <v>21292.267</v>
      </c>
      <c r="J34">
        <f t="shared" si="1"/>
        <v>21664.889000000003</v>
      </c>
      <c r="K34">
        <f>COMPONENTS!AG36</f>
        <v>21717.170999999998</v>
      </c>
      <c r="L34" s="8">
        <f t="shared" si="2"/>
        <v>-1.9565347622855604E-2</v>
      </c>
      <c r="M34" s="8">
        <f t="shared" si="3"/>
        <v>-2.407403800430342E-3</v>
      </c>
    </row>
    <row r="35" spans="1:13" x14ac:dyDescent="0.55000000000000004">
      <c r="A35" s="4">
        <f>'RAW DATA'!A40</f>
        <v>43739</v>
      </c>
      <c r="B35">
        <f>SUM(COMPONENTS!B37:P37)</f>
        <v>14276.326000000003</v>
      </c>
      <c r="C35">
        <f>IFERROR(VLOOKUP(A35,'C'!$I:$K,2),"")</f>
        <v>14617.4</v>
      </c>
      <c r="D35">
        <f>COMPONENTS!AC37</f>
        <v>3885.5200000000004</v>
      </c>
      <c r="E35">
        <f>VLOOKUP(A35,I!A:B,2,TRUE)</f>
        <v>3880.57</v>
      </c>
      <c r="F35">
        <f>COMPONENTS!AD37</f>
        <v>3864.9669999999996</v>
      </c>
      <c r="G35">
        <f>VLOOKUP(A35,G!A:B,2,1)</f>
        <v>3864.9679999999998</v>
      </c>
      <c r="H35">
        <f>COMPONENTS!AE37</f>
        <v>-513.35800000000017</v>
      </c>
      <c r="I35">
        <f t="shared" si="0"/>
        <v>21513.455000000005</v>
      </c>
      <c r="J35">
        <f t="shared" si="1"/>
        <v>21849.58</v>
      </c>
      <c r="K35">
        <f>COMPONENTS!AG37</f>
        <v>21933.217000000001</v>
      </c>
      <c r="L35" s="8">
        <f t="shared" si="2"/>
        <v>-1.9138186614393829E-2</v>
      </c>
      <c r="M35" s="8">
        <f t="shared" si="3"/>
        <v>-3.8132573073981261E-3</v>
      </c>
    </row>
    <row r="36" spans="1:13" x14ac:dyDescent="0.55000000000000004">
      <c r="A36" s="4">
        <f>'RAW DATA'!A41</f>
        <v>43831</v>
      </c>
      <c r="B36">
        <f>SUM(COMPONENTS!B38:P38)</f>
        <v>14005.719999999998</v>
      </c>
      <c r="C36">
        <f>IFERROR(VLOOKUP(A36,'C'!$I:$K,2),"")</f>
        <v>14844.3</v>
      </c>
      <c r="D36">
        <f>COMPONENTS!AC38</f>
        <v>3805.9319999999993</v>
      </c>
      <c r="E36">
        <f>VLOOKUP(A36,I!A:B,2,TRUE)</f>
        <v>3801.9969999999998</v>
      </c>
      <c r="F36">
        <f>COMPONENTS!AD38</f>
        <v>3943.0120000000002</v>
      </c>
      <c r="G36">
        <f>VLOOKUP(A36,G!A:B,2,1)</f>
        <v>3943.0120000000002</v>
      </c>
      <c r="H36">
        <f>COMPONENTS!AE38</f>
        <v>-513.57799999999997</v>
      </c>
      <c r="I36">
        <f t="shared" si="0"/>
        <v>21241.085999999996</v>
      </c>
      <c r="J36">
        <f t="shared" si="1"/>
        <v>22075.730999999996</v>
      </c>
      <c r="K36">
        <f>COMPONENTS!AG38</f>
        <v>21727.656999999999</v>
      </c>
      <c r="L36" s="8">
        <f t="shared" si="2"/>
        <v>-2.2394085105448949E-2</v>
      </c>
      <c r="M36" s="8">
        <f t="shared" si="3"/>
        <v>1.6019858929105742E-2</v>
      </c>
    </row>
    <row r="37" spans="1:13" x14ac:dyDescent="0.55000000000000004">
      <c r="A37" s="4">
        <f>'RAW DATA'!A42</f>
        <v>43922</v>
      </c>
      <c r="B37">
        <f>SUM(COMPONENTS!B39:P39)</f>
        <v>12646.539000000001</v>
      </c>
      <c r="C37">
        <f>IFERROR(VLOOKUP(A37,'C'!$I:$K,2),"")</f>
        <v>12234.499999999998</v>
      </c>
      <c r="D37">
        <f>COMPONENTS!AC39</f>
        <v>3272.1060000000007</v>
      </c>
      <c r="E37">
        <f>VLOOKUP(A37,I!A:B,2,TRUE)</f>
        <v>3270.3580000000002</v>
      </c>
      <c r="F37">
        <f>COMPONENTS!AD39</f>
        <v>4025.973</v>
      </c>
      <c r="G37">
        <f>VLOOKUP(A37,G!A:B,2,1)</f>
        <v>4025.9740000000002</v>
      </c>
      <c r="H37">
        <f>COMPONENTS!AE39</f>
        <v>-536.52499999999986</v>
      </c>
      <c r="I37">
        <f t="shared" si="0"/>
        <v>19408.093000000001</v>
      </c>
      <c r="J37">
        <f t="shared" si="1"/>
        <v>18994.306999999997</v>
      </c>
      <c r="K37">
        <f>COMPONENTS!AG39</f>
        <v>19935.444</v>
      </c>
      <c r="L37" s="8">
        <f t="shared" si="2"/>
        <v>-2.6452934782892158E-2</v>
      </c>
      <c r="M37" s="8">
        <f t="shared" si="3"/>
        <v>-4.7209231958917117E-2</v>
      </c>
    </row>
    <row r="38" spans="1:13" x14ac:dyDescent="0.55000000000000004">
      <c r="A38" s="4">
        <f>'RAW DATA'!A43</f>
        <v>44013</v>
      </c>
      <c r="B38">
        <f>SUM(COMPONENTS!B40:P40)</f>
        <v>14019.767</v>
      </c>
      <c r="C38">
        <f>IFERROR(VLOOKUP(A38,'C'!$I:$K,2),"")</f>
        <v>14303.800000000001</v>
      </c>
      <c r="D38">
        <f>COMPONENTS!AC40</f>
        <v>3906.998</v>
      </c>
      <c r="E38">
        <f>VLOOKUP(A38,I!A:B,2,TRUE)</f>
        <v>3901.3470000000002</v>
      </c>
      <c r="F38">
        <f>COMPONENTS!AD40</f>
        <v>4001.57</v>
      </c>
      <c r="G38">
        <f>VLOOKUP(A38,G!A:B,2,1)</f>
        <v>4001.57</v>
      </c>
      <c r="H38">
        <f>COMPONENTS!AE40</f>
        <v>-696.39899999999989</v>
      </c>
      <c r="I38">
        <f t="shared" si="0"/>
        <v>21231.935999999998</v>
      </c>
      <c r="J38">
        <f t="shared" si="1"/>
        <v>21510.317999999999</v>
      </c>
      <c r="K38">
        <f>COMPONENTS!AG40</f>
        <v>21684.550999999999</v>
      </c>
      <c r="L38" s="8">
        <f t="shared" si="2"/>
        <v>-2.0872694112965568E-2</v>
      </c>
      <c r="M38" s="8">
        <f t="shared" si="3"/>
        <v>-8.0348908308039303E-3</v>
      </c>
    </row>
    <row r="39" spans="1:13" x14ac:dyDescent="0.55000000000000004">
      <c r="A39" s="4">
        <f>'RAW DATA'!A44</f>
        <v>44105</v>
      </c>
      <c r="B39">
        <f>SUM(COMPONENTS!B41:P41)</f>
        <v>14302.796999999999</v>
      </c>
      <c r="C39">
        <f>IFERROR(VLOOKUP(A39,'C'!$I:$K,2),"")</f>
        <v>14726</v>
      </c>
      <c r="D39">
        <f>COMPONENTS!AC41</f>
        <v>4059.4059999999999</v>
      </c>
      <c r="E39">
        <f>VLOOKUP(A39,I!A:B,2,TRUE)</f>
        <v>4046.3490000000002</v>
      </c>
      <c r="F39">
        <f>COMPONENTS!AD41</f>
        <v>4027.9949999999999</v>
      </c>
      <c r="G39">
        <f>VLOOKUP(A39,G!A:B,2,1)</f>
        <v>4027.9949999999999</v>
      </c>
      <c r="H39">
        <f>COMPONENTS!AE41</f>
        <v>-758.30799999999999</v>
      </c>
      <c r="I39">
        <f t="shared" si="0"/>
        <v>21631.889999999996</v>
      </c>
      <c r="J39">
        <f t="shared" si="1"/>
        <v>22042.036</v>
      </c>
      <c r="K39">
        <f>COMPONENTS!AG41</f>
        <v>22068.767</v>
      </c>
      <c r="L39" s="8">
        <f t="shared" si="2"/>
        <v>-1.9796167135209868E-2</v>
      </c>
      <c r="M39" s="8">
        <f t="shared" si="3"/>
        <v>-1.2112593331562098E-3</v>
      </c>
    </row>
    <row r="40" spans="1:13" x14ac:dyDescent="0.55000000000000004">
      <c r="A40" s="4">
        <f>'RAW DATA'!A45</f>
        <v>44197</v>
      </c>
      <c r="B40">
        <f>SUM(COMPONENTS!B42:P42)</f>
        <v>14825.145</v>
      </c>
      <c r="C40">
        <f>IFERROR(VLOOKUP(A40,'C'!$I:$K,2),"")</f>
        <v>15081.599999999999</v>
      </c>
      <c r="D40">
        <f>COMPONENTS!AC42</f>
        <v>4051.9339999999997</v>
      </c>
      <c r="E40">
        <f>VLOOKUP(A40,I!A:B,2,TRUE)</f>
        <v>4045.4969999999998</v>
      </c>
      <c r="F40">
        <f>COMPONENTS!AD42</f>
        <v>4147.6270000000004</v>
      </c>
      <c r="G40">
        <f>VLOOKUP(A40,G!A:B,2,1)</f>
        <v>4147.6260000000002</v>
      </c>
      <c r="H40">
        <f>COMPONENTS!AE42</f>
        <v>-795.75799999999981</v>
      </c>
      <c r="I40">
        <f t="shared" si="0"/>
        <v>22228.948000000004</v>
      </c>
      <c r="J40">
        <f t="shared" si="1"/>
        <v>22478.964999999997</v>
      </c>
      <c r="K40">
        <f>COMPONENTS!AG42</f>
        <v>22656.793000000001</v>
      </c>
      <c r="L40" s="8">
        <f t="shared" si="2"/>
        <v>-1.888374051879264E-2</v>
      </c>
      <c r="M40" s="8">
        <f t="shared" si="3"/>
        <v>-7.8487718892962903E-3</v>
      </c>
    </row>
    <row r="41" spans="1:13" x14ac:dyDescent="0.55000000000000004">
      <c r="A41" s="4">
        <f>'RAW DATA'!A46</f>
        <v>44287</v>
      </c>
      <c r="B41">
        <f>SUM(COMPONENTS!B43:P43)</f>
        <v>15597.511999999999</v>
      </c>
      <c r="C41">
        <f>IFERROR(VLOOKUP(A41,'C'!$I:$K,2),"")</f>
        <v>15914.9</v>
      </c>
      <c r="D41">
        <f>COMPONENTS!AC43</f>
        <v>4032.9530000000004</v>
      </c>
      <c r="E41">
        <f>VLOOKUP(A41,I!A:B,2,TRUE)</f>
        <v>4017.5810000000001</v>
      </c>
      <c r="F41">
        <f>COMPONENTS!AD43</f>
        <v>4170.0159999999996</v>
      </c>
      <c r="G41">
        <f>VLOOKUP(A41,G!A:B,2,1)</f>
        <v>4170.0150000000003</v>
      </c>
      <c r="H41">
        <f>COMPONENTS!AE43</f>
        <v>-835.08199999999988</v>
      </c>
      <c r="I41">
        <f t="shared" si="0"/>
        <v>22965.399000000001</v>
      </c>
      <c r="J41">
        <f t="shared" si="1"/>
        <v>23267.414000000001</v>
      </c>
      <c r="K41">
        <f>COMPONENTS!AG43</f>
        <v>23368.861000000001</v>
      </c>
      <c r="L41" s="8">
        <f t="shared" si="2"/>
        <v>-1.7264940726037077E-2</v>
      </c>
      <c r="M41" s="8">
        <f t="shared" si="3"/>
        <v>-4.3411187220464068E-3</v>
      </c>
    </row>
    <row r="42" spans="1:13" x14ac:dyDescent="0.55000000000000004">
      <c r="A42" s="4">
        <f>'RAW DATA'!A47</f>
        <v>44378</v>
      </c>
      <c r="B42">
        <f>SUM(COMPONENTS!B44:P44)</f>
        <v>15926.243999999999</v>
      </c>
      <c r="C42">
        <f>IFERROR(VLOOKUP(A42,'C'!$I:$K,2),"")</f>
        <v>16223.5</v>
      </c>
      <c r="D42">
        <f>COMPONENTS!AC44</f>
        <v>4232.8380000000006</v>
      </c>
      <c r="E42">
        <f>VLOOKUP(A42,I!A:B,2,TRUE)</f>
        <v>4232.8249999999998</v>
      </c>
      <c r="F42">
        <f>COMPONENTS!AD44</f>
        <v>4213.9699999999993</v>
      </c>
      <c r="G42">
        <f>VLOOKUP(A42,G!A:B,2,1)</f>
        <v>4213.97</v>
      </c>
      <c r="H42">
        <f>COMPONENTS!AE44</f>
        <v>-888.67999999999984</v>
      </c>
      <c r="I42">
        <f t="shared" si="0"/>
        <v>23484.371999999996</v>
      </c>
      <c r="J42">
        <f t="shared" si="1"/>
        <v>23781.615000000002</v>
      </c>
      <c r="K42">
        <f>COMPONENTS!AG44</f>
        <v>23921.991000000002</v>
      </c>
      <c r="L42" s="8">
        <f t="shared" si="2"/>
        <v>-1.8293586014642593E-2</v>
      </c>
      <c r="M42" s="8">
        <f t="shared" si="3"/>
        <v>-5.8680734392049638E-3</v>
      </c>
    </row>
    <row r="43" spans="1:13" x14ac:dyDescent="0.55000000000000004">
      <c r="A43" s="4">
        <f>'RAW DATA'!A48</f>
        <v>44470</v>
      </c>
      <c r="B43">
        <f>SUM(COMPONENTS!B45:P45)</f>
        <v>16343.616999999997</v>
      </c>
      <c r="C43">
        <f>IFERROR(VLOOKUP(A43,'C'!$I:$K,2),"")</f>
        <v>16694</v>
      </c>
      <c r="D43">
        <f>COMPONENTS!AC45</f>
        <v>4583.9470000000001</v>
      </c>
      <c r="E43">
        <f>VLOOKUP(A43,I!A:B,2,TRUE)</f>
        <v>4599.1840000000002</v>
      </c>
      <c r="F43">
        <f>COMPONENTS!AD45</f>
        <v>4282.3179999999993</v>
      </c>
      <c r="G43">
        <f>VLOOKUP(A43,G!A:B,2,1)</f>
        <v>4282.3180000000002</v>
      </c>
      <c r="H43">
        <f>COMPONENTS!AE45</f>
        <v>-920.596</v>
      </c>
      <c r="I43">
        <f t="shared" si="0"/>
        <v>24289.285999999996</v>
      </c>
      <c r="J43">
        <f t="shared" si="1"/>
        <v>24654.905999999999</v>
      </c>
      <c r="K43">
        <f>COMPONENTS!AG45</f>
        <v>24777.038</v>
      </c>
      <c r="L43" s="8">
        <f t="shared" si="2"/>
        <v>-1.9685646040499435E-2</v>
      </c>
      <c r="M43" s="8">
        <f t="shared" si="3"/>
        <v>-4.9292413403087742E-3</v>
      </c>
    </row>
    <row r="44" spans="1:13" x14ac:dyDescent="0.55000000000000004">
      <c r="A44" s="4">
        <f>'RAW DATA'!A49</f>
        <v>44562</v>
      </c>
      <c r="B44">
        <f>SUM(COMPONENTS!B46:P46)</f>
        <v>16671.733</v>
      </c>
      <c r="C44">
        <f>IFERROR(VLOOKUP(A44,'C'!$I:$K,2),"")</f>
        <v>17017.8</v>
      </c>
      <c r="D44">
        <f>COMPONENTS!AC46</f>
        <v>4745.7839999999997</v>
      </c>
      <c r="E44">
        <f>VLOOKUP(A44,I!A:B,2,TRUE)</f>
        <v>4784.82</v>
      </c>
      <c r="F44">
        <f>COMPONENTS!AD46</f>
        <v>4332.6099999999997</v>
      </c>
      <c r="G44">
        <f>VLOOKUP(A44,G!A:B,2,1)</f>
        <v>4332.6099999999997</v>
      </c>
      <c r="H44">
        <f>COMPONENTS!AE46</f>
        <v>-1077.0440000000003</v>
      </c>
      <c r="I44">
        <f t="shared" si="0"/>
        <v>24673.082999999999</v>
      </c>
      <c r="J44">
        <f t="shared" si="1"/>
        <v>25058.185999999998</v>
      </c>
      <c r="K44">
        <f>COMPONENTS!AG46</f>
        <v>25215.491000000002</v>
      </c>
      <c r="L44" s="8">
        <f t="shared" si="2"/>
        <v>-2.1510903753569701E-2</v>
      </c>
      <c r="M44" s="8">
        <f t="shared" si="3"/>
        <v>-6.2384270050503442E-3</v>
      </c>
    </row>
    <row r="45" spans="1:13" x14ac:dyDescent="0.55000000000000004">
      <c r="A45" s="4">
        <f>'RAW DATA'!A50</f>
        <v>44652</v>
      </c>
      <c r="B45">
        <f>SUM(COMPONENTS!B47:P47)</f>
        <v>17067.322</v>
      </c>
      <c r="C45">
        <f>IFERROR(VLOOKUP(A45,'C'!$I:$K,2),"")</f>
        <v>17493.8</v>
      </c>
      <c r="D45">
        <f>COMPONENTS!AC47</f>
        <v>4719.9279999999999</v>
      </c>
      <c r="E45">
        <f>VLOOKUP(A45,I!A:B,2,TRUE)</f>
        <v>4786.5420000000004</v>
      </c>
      <c r="F45">
        <f>COMPONENTS!AD47</f>
        <v>4437.6090000000004</v>
      </c>
      <c r="G45">
        <f>VLOOKUP(A45,G!A:B,2,1)</f>
        <v>4437.6090000000004</v>
      </c>
      <c r="H45">
        <f>COMPONENTS!AE47</f>
        <v>-1022.1120000000001</v>
      </c>
      <c r="I45">
        <f t="shared" si="0"/>
        <v>25202.746999999999</v>
      </c>
      <c r="J45">
        <f t="shared" si="1"/>
        <v>25695.839</v>
      </c>
      <c r="K45">
        <f>COMPONENTS!AG47</f>
        <v>25805.791000000001</v>
      </c>
      <c r="L45" s="8">
        <f t="shared" si="2"/>
        <v>-2.336855320575144E-2</v>
      </c>
      <c r="M45" s="8">
        <f t="shared" si="3"/>
        <v>-4.260749069850296E-3</v>
      </c>
    </row>
    <row r="46" spans="1:13" x14ac:dyDescent="0.55000000000000004">
      <c r="A46" s="4">
        <f>'RAW DATA'!A51</f>
        <v>44743</v>
      </c>
      <c r="B46">
        <f>SUM(COMPONENTS!B48:P48)</f>
        <v>17323.400999999998</v>
      </c>
      <c r="C46">
        <f>IFERROR(VLOOKUP(A46,'C'!$I:$K,2),"")</f>
        <v>17744</v>
      </c>
      <c r="D46">
        <f>COMPONENTS!AC48</f>
        <v>4713.3239999999996</v>
      </c>
      <c r="E46">
        <f>VLOOKUP(A46,I!A:B,2,TRUE)</f>
        <v>4801.6239999999998</v>
      </c>
      <c r="F46">
        <f>COMPONENTS!AD48</f>
        <v>4480.05</v>
      </c>
      <c r="G46">
        <f>VLOOKUP(A46,G!A:B,2,1)</f>
        <v>4480.05</v>
      </c>
      <c r="H46">
        <f>COMPONENTS!AE48</f>
        <v>-885.89699999999993</v>
      </c>
      <c r="I46">
        <f t="shared" si="0"/>
        <v>25630.877999999997</v>
      </c>
      <c r="J46">
        <f t="shared" si="1"/>
        <v>26139.776999999998</v>
      </c>
      <c r="K46">
        <f>COMPONENTS!AG48</f>
        <v>26272.010999999999</v>
      </c>
      <c r="L46" s="8">
        <f t="shared" si="2"/>
        <v>-2.4403651475328695E-2</v>
      </c>
      <c r="M46" s="8">
        <f t="shared" si="3"/>
        <v>-5.033265249470259E-3</v>
      </c>
    </row>
    <row r="47" spans="1:13" x14ac:dyDescent="0.55000000000000004">
      <c r="A47" s="4">
        <f>'RAW DATA'!A52</f>
        <v>44835</v>
      </c>
      <c r="B47">
        <f>SUM(COMPONENTS!B49:P49)</f>
        <v>17553.462</v>
      </c>
      <c r="C47">
        <f>IFERROR(VLOOKUP(A47,'C'!$I:$K,2),"")</f>
        <v>18096.2</v>
      </c>
      <c r="D47">
        <f>COMPONENTS!AC49</f>
        <v>4803.7890000000007</v>
      </c>
      <c r="E47">
        <f>VLOOKUP(A47,I!A:B,2,TRUE)</f>
        <v>4911.8999999999996</v>
      </c>
      <c r="F47">
        <f>COMPONENTS!AD49</f>
        <v>4564.7919999999995</v>
      </c>
      <c r="G47">
        <f>VLOOKUP(A47,G!A:B,2,1)</f>
        <v>4564.7920000000004</v>
      </c>
      <c r="H47">
        <f>COMPONENTS!AE49</f>
        <v>-850.6840000000002</v>
      </c>
      <c r="I47">
        <f t="shared" si="0"/>
        <v>26071.358999999997</v>
      </c>
      <c r="J47">
        <f t="shared" si="1"/>
        <v>26722.207999999999</v>
      </c>
      <c r="K47">
        <f>COMPONENTS!AG49</f>
        <v>26734.276999999998</v>
      </c>
      <c r="L47" s="8">
        <f t="shared" si="2"/>
        <v>-2.479655612156639E-2</v>
      </c>
      <c r="M47" s="8">
        <f t="shared" si="3"/>
        <v>-4.5144291727057013E-4</v>
      </c>
    </row>
    <row r="48" spans="1:13" x14ac:dyDescent="0.55000000000000004">
      <c r="A48" s="4">
        <f>'RAW DATA'!A53</f>
        <v>44927</v>
      </c>
      <c r="B48">
        <f>SUM(COMPONENTS!B50:P50)</f>
        <v>17959.72</v>
      </c>
      <c r="C48">
        <f>IFERROR(VLOOKUP(A48,'C'!$I:$K,2),"")</f>
        <v>18475.2</v>
      </c>
      <c r="D48">
        <f>COMPONENTS!AC50</f>
        <v>4715.375</v>
      </c>
      <c r="E48">
        <f>VLOOKUP(A48,I!A:B,2,TRUE)</f>
        <v>4847.21</v>
      </c>
      <c r="F48">
        <f>COMPONENTS!AD50</f>
        <v>4624.5860000000002</v>
      </c>
      <c r="G48">
        <f>VLOOKUP(A48,G!A:B,2,1)</f>
        <v>4624.5860000000002</v>
      </c>
      <c r="H48">
        <f>COMPONENTS!AE50</f>
        <v>-813.64800000000014</v>
      </c>
      <c r="I48">
        <f t="shared" si="0"/>
        <v>26486.032999999999</v>
      </c>
      <c r="J48">
        <f t="shared" si="1"/>
        <v>27133.347999999998</v>
      </c>
      <c r="K48">
        <f>COMPONENTS!AG50</f>
        <v>27164.359</v>
      </c>
      <c r="L48" s="8">
        <f t="shared" si="2"/>
        <v>-2.4971176385940156E-2</v>
      </c>
      <c r="M48" s="8">
        <f t="shared" si="3"/>
        <v>-1.1416061759455557E-3</v>
      </c>
    </row>
    <row r="49" spans="1:13" x14ac:dyDescent="0.55000000000000004">
      <c r="A49" s="4">
        <f>'RAW DATA'!A54</f>
        <v>45017</v>
      </c>
      <c r="B49">
        <f>SUM(COMPONENTS!B51:P51)</f>
        <v>18137.324000000001</v>
      </c>
      <c r="C49">
        <f>IFERROR(VLOOKUP(A49,'C'!$I:$K,2),"")</f>
        <v>18638.599999999999</v>
      </c>
      <c r="D49">
        <f>COMPONENTS!AC51</f>
        <v>4789.2700000000004</v>
      </c>
      <c r="E49">
        <f>VLOOKUP(A49,I!A:B,2,TRUE)</f>
        <v>4925.665</v>
      </c>
      <c r="F49">
        <f>COMPONENTS!AD51</f>
        <v>4645.9059999999999</v>
      </c>
      <c r="G49">
        <f>VLOOKUP(A49,G!A:B,2,1)</f>
        <v>4645.9049999999997</v>
      </c>
      <c r="H49">
        <f>COMPONENTS!AE51</f>
        <v>-803.47900000000027</v>
      </c>
      <c r="I49">
        <f t="shared" si="0"/>
        <v>26769.021000000001</v>
      </c>
      <c r="J49">
        <f t="shared" si="1"/>
        <v>27406.690999999999</v>
      </c>
      <c r="K49">
        <f>COMPONENTS!AG51</f>
        <v>27453.814999999999</v>
      </c>
      <c r="L49" s="8">
        <f t="shared" si="2"/>
        <v>-2.4943491460112124E-2</v>
      </c>
      <c r="M49" s="8">
        <f t="shared" si="3"/>
        <v>-1.7164827547646766E-3</v>
      </c>
    </row>
    <row r="50" spans="1:13" x14ac:dyDescent="0.55000000000000004">
      <c r="A50" s="4">
        <f>'RAW DATA'!A55</f>
        <v>45108</v>
      </c>
      <c r="B50">
        <f>SUM(COMPONENTS!B52:P52)</f>
        <v>18369.599000000002</v>
      </c>
      <c r="C50">
        <f>IFERROR(VLOOKUP(A50,'C'!$I:$K,2),"")</f>
        <v>18850.5</v>
      </c>
      <c r="D50">
        <f>COMPONENTS!AC52</f>
        <v>4918.3860000000004</v>
      </c>
      <c r="E50">
        <f>VLOOKUP(A50,I!A:B,2,TRUE)</f>
        <v>5063.3530000000001</v>
      </c>
      <c r="F50">
        <f>COMPONENTS!AD52</f>
        <v>4756.4480000000003</v>
      </c>
      <c r="G50">
        <f>VLOOKUP(A50,G!A:B,2,1)</f>
        <v>4756.4480000000003</v>
      </c>
      <c r="H50">
        <f>COMPONENTS!AE52</f>
        <v>-781.09099999999989</v>
      </c>
      <c r="I50">
        <f t="shared" si="0"/>
        <v>27263.342000000001</v>
      </c>
      <c r="J50">
        <f t="shared" si="1"/>
        <v>27889.21</v>
      </c>
      <c r="K50">
        <f>COMPONENTS!AG52</f>
        <v>27967.697</v>
      </c>
      <c r="L50" s="8">
        <f t="shared" si="2"/>
        <v>-2.5184590636833613E-2</v>
      </c>
      <c r="M50" s="8">
        <f t="shared" si="3"/>
        <v>-2.8063447626739159E-3</v>
      </c>
    </row>
    <row r="51" spans="1:13" x14ac:dyDescent="0.55000000000000004">
      <c r="A51" s="4">
        <f>'RAW DATA'!A56</f>
        <v>45200</v>
      </c>
      <c r="B51">
        <f>SUM(COMPONENTS!B53:P53)</f>
        <v>18608.168000000001</v>
      </c>
      <c r="C51">
        <f>IFERROR(VLOOKUP(A51,'C'!$I:$K,2),"")</f>
        <v>19069.599999999999</v>
      </c>
      <c r="D51">
        <f>COMPONENTS!AC53</f>
        <v>4953.5</v>
      </c>
      <c r="E51">
        <f>VLOOKUP(A51,I!A:B,2,TRUE)</f>
        <v>5102.8140000000003</v>
      </c>
      <c r="F51">
        <f>COMPONENTS!AD53</f>
        <v>4815.1509999999998</v>
      </c>
      <c r="G51">
        <f>VLOOKUP(A51,G!A:B,2,1)</f>
        <v>4815.1499999999996</v>
      </c>
      <c r="H51">
        <f>COMPONENTS!AE53</f>
        <v>-791.15099999999984</v>
      </c>
      <c r="I51">
        <f t="shared" si="0"/>
        <v>27585.668000000005</v>
      </c>
      <c r="J51">
        <f t="shared" si="1"/>
        <v>28196.413</v>
      </c>
      <c r="K51">
        <f>COMPONENTS!AG53</f>
        <v>28296.967000000001</v>
      </c>
      <c r="L51" s="8">
        <f t="shared" si="2"/>
        <v>-2.5136934286985435E-2</v>
      </c>
      <c r="M51" s="8">
        <f t="shared" si="3"/>
        <v>-3.5535257188517794E-3</v>
      </c>
    </row>
    <row r="52" spans="1:13" x14ac:dyDescent="0.55000000000000004">
      <c r="A52" s="4">
        <f>'RAW DATA'!A57</f>
        <v>45292</v>
      </c>
      <c r="B52">
        <f>SUM(COMPONENTS!B54:P54)</f>
        <v>18837.757999999998</v>
      </c>
      <c r="C52">
        <f>IFERROR(VLOOKUP(A52,'C'!$I:$K,2),"")</f>
        <v>19308.400000000001</v>
      </c>
      <c r="D52">
        <f>COMPONENTS!AC54</f>
        <v>4996.8290000000006</v>
      </c>
      <c r="E52">
        <f>VLOOKUP(A52,I!A:B,2,TRUE)</f>
        <v>5159.9030000000002</v>
      </c>
      <c r="F52">
        <f>COMPONENTS!AD54</f>
        <v>4880.96</v>
      </c>
      <c r="G52">
        <f>VLOOKUP(A52,G!A:B,2,1)</f>
        <v>4880.96</v>
      </c>
      <c r="H52">
        <f>COMPONENTS!AE54</f>
        <v>-841.56800000000021</v>
      </c>
      <c r="I52">
        <f t="shared" si="0"/>
        <v>27873.978999999999</v>
      </c>
      <c r="J52">
        <f t="shared" si="1"/>
        <v>28507.695</v>
      </c>
      <c r="K52">
        <f>COMPONENTS!AG54</f>
        <v>28624.069</v>
      </c>
      <c r="L52" s="8">
        <f t="shared" si="2"/>
        <v>-2.6204869754890548E-2</v>
      </c>
      <c r="M52" s="8">
        <f t="shared" si="3"/>
        <v>-4.0655994785367446E-3</v>
      </c>
    </row>
    <row r="53" spans="1:13" x14ac:dyDescent="0.55000000000000004">
      <c r="A53" s="4">
        <f>'RAW DATA'!A58</f>
        <v>45383</v>
      </c>
      <c r="B53">
        <f>SUM(COMPONENTS!B55:P55)</f>
        <v>19061.383000000002</v>
      </c>
      <c r="C53">
        <f>IFERROR(VLOOKUP(A53,'C'!$I:$K,2),"")</f>
        <v>19603.3</v>
      </c>
      <c r="D53">
        <f>COMPONENTS!AC55</f>
        <v>5124.621000000001</v>
      </c>
      <c r="E53">
        <f>VLOOKUP(A53,I!A:B,2,TRUE)</f>
        <v>5297.8440000000001</v>
      </c>
      <c r="F53">
        <f>COMPONENTS!AD55</f>
        <v>4943.0410000000002</v>
      </c>
      <c r="G53">
        <f>VLOOKUP(A53,G!A:B,2,1)</f>
        <v>4943.0410000000002</v>
      </c>
      <c r="H53">
        <f>COMPONENTS!AE55</f>
        <v>-906.87100000000009</v>
      </c>
      <c r="I53">
        <f t="shared" si="0"/>
        <v>28222.174000000003</v>
      </c>
      <c r="J53">
        <f t="shared" si="1"/>
        <v>28937.314000000002</v>
      </c>
      <c r="K53">
        <f>COMPONENTS!AG55</f>
        <v>29016.714</v>
      </c>
      <c r="L53" s="8">
        <f t="shared" si="2"/>
        <v>-2.7382149474264979E-2</v>
      </c>
      <c r="M53" s="8">
        <f t="shared" si="3"/>
        <v>-2.7363539510365585E-3</v>
      </c>
    </row>
    <row r="54" spans="1:13" x14ac:dyDescent="0.55000000000000004">
      <c r="A54" s="4">
        <f>'RAW DATA'!A59</f>
        <v>45474</v>
      </c>
      <c r="B54">
        <f>SUM(COMPONENTS!B56:P56)</f>
        <v>19294.888000000003</v>
      </c>
      <c r="C54">
        <f>IFERROR(VLOOKUP(A54,'C'!$I:$K,2),"")</f>
        <v>19866.2</v>
      </c>
      <c r="D54">
        <f>COMPONENTS!AC56</f>
        <v>5158.08</v>
      </c>
      <c r="E54">
        <f>VLOOKUP(A54,I!A:B,2,TRUE)</f>
        <v>5345.165</v>
      </c>
      <c r="F54">
        <f>COMPONENTS!AD56</f>
        <v>5035.0079999999998</v>
      </c>
      <c r="G54">
        <f>VLOOKUP(A54,G!A:B,2,1)</f>
        <v>5035.0079999999998</v>
      </c>
      <c r="H54">
        <f>COMPONENTS!AE56</f>
        <v>-943.68300000000045</v>
      </c>
      <c r="I54">
        <f t="shared" si="0"/>
        <v>28544.293000000001</v>
      </c>
      <c r="J54">
        <f t="shared" si="1"/>
        <v>29302.69</v>
      </c>
      <c r="K54">
        <f>COMPONENTS!AG56</f>
        <v>29374.914000000001</v>
      </c>
      <c r="L54" s="8">
        <f t="shared" si="2"/>
        <v>-2.8276542358558025E-2</v>
      </c>
      <c r="M54" s="8">
        <f t="shared" si="3"/>
        <v>-2.4586965599287195E-3</v>
      </c>
    </row>
    <row r="55" spans="1:13" x14ac:dyDescent="0.55000000000000004">
      <c r="A55" s="4">
        <f>'RAW DATA'!A60</f>
        <v>0</v>
      </c>
    </row>
    <row r="56" spans="1:13" x14ac:dyDescent="0.55000000000000004">
      <c r="A56" s="4">
        <f>'RAW DATA'!A61</f>
        <v>0</v>
      </c>
    </row>
    <row r="57" spans="1:13" x14ac:dyDescent="0.55000000000000004">
      <c r="A57" s="4">
        <f>'RAW DATA'!A62</f>
        <v>0</v>
      </c>
    </row>
    <row r="58" spans="1:13" x14ac:dyDescent="0.55000000000000004">
      <c r="A58" s="4">
        <f>'RAW DATA'!A63</f>
        <v>0</v>
      </c>
    </row>
    <row r="59" spans="1:13" x14ac:dyDescent="0.55000000000000004">
      <c r="A59" s="4">
        <f>'RAW DATA'!A64</f>
        <v>0</v>
      </c>
    </row>
    <row r="60" spans="1:13" x14ac:dyDescent="0.55000000000000004">
      <c r="A60" s="4">
        <f>'RAW DATA'!A65</f>
        <v>0</v>
      </c>
    </row>
    <row r="61" spans="1:13" x14ac:dyDescent="0.55000000000000004">
      <c r="A61" s="4">
        <f>'RAW DATA'!A66</f>
        <v>0</v>
      </c>
    </row>
    <row r="62" spans="1:13" x14ac:dyDescent="0.55000000000000004">
      <c r="A62" s="4">
        <f>'RAW DATA'!A67</f>
        <v>0</v>
      </c>
    </row>
    <row r="63" spans="1:13" x14ac:dyDescent="0.55000000000000004">
      <c r="A63" s="4">
        <f>'RAW DATA'!A68</f>
        <v>0</v>
      </c>
    </row>
    <row r="64" spans="1:13" x14ac:dyDescent="0.55000000000000004">
      <c r="A64" s="4">
        <f>'RAW DATA'!A69</f>
        <v>0</v>
      </c>
    </row>
    <row r="65" spans="1:1" x14ac:dyDescent="0.55000000000000004">
      <c r="A65" s="4">
        <f>'RAW DATA'!A70</f>
        <v>0</v>
      </c>
    </row>
    <row r="66" spans="1:1" x14ac:dyDescent="0.55000000000000004">
      <c r="A66" s="4">
        <f>'RAW DATA'!A71</f>
        <v>0</v>
      </c>
    </row>
    <row r="67" spans="1:1" x14ac:dyDescent="0.55000000000000004">
      <c r="A67" s="4">
        <f>'RAW DATA'!A72</f>
        <v>0</v>
      </c>
    </row>
    <row r="68" spans="1:1" x14ac:dyDescent="0.55000000000000004">
      <c r="A68" s="4">
        <f>'RAW DATA'!A73</f>
        <v>0</v>
      </c>
    </row>
    <row r="69" spans="1:1" x14ac:dyDescent="0.55000000000000004">
      <c r="A69" s="4">
        <f>'RAW DATA'!A74</f>
        <v>0</v>
      </c>
    </row>
    <row r="70" spans="1:1" x14ac:dyDescent="0.55000000000000004">
      <c r="A70" s="4">
        <f>'RAW DATA'!A75</f>
        <v>0</v>
      </c>
    </row>
    <row r="71" spans="1:1" x14ac:dyDescent="0.55000000000000004">
      <c r="A71" s="4">
        <f>'RAW DATA'!A76</f>
        <v>0</v>
      </c>
    </row>
    <row r="72" spans="1:1" x14ac:dyDescent="0.55000000000000004">
      <c r="A72" s="4">
        <f>'RAW DATA'!A77</f>
        <v>0</v>
      </c>
    </row>
    <row r="73" spans="1:1" x14ac:dyDescent="0.55000000000000004">
      <c r="A73" s="4">
        <f>'RAW DATA'!A78</f>
        <v>0</v>
      </c>
    </row>
    <row r="74" spans="1:1" x14ac:dyDescent="0.55000000000000004">
      <c r="A74" s="4">
        <f>'RAW DATA'!A79</f>
        <v>0</v>
      </c>
    </row>
    <row r="75" spans="1:1" x14ac:dyDescent="0.55000000000000004">
      <c r="A75" s="4">
        <f>'RAW DATA'!A80</f>
        <v>0</v>
      </c>
    </row>
    <row r="76" spans="1:1" x14ac:dyDescent="0.55000000000000004">
      <c r="A76" s="4">
        <f>'RAW DATA'!A81</f>
        <v>0</v>
      </c>
    </row>
    <row r="77" spans="1:1" x14ac:dyDescent="0.55000000000000004">
      <c r="A77" s="4">
        <f>'RAW DATA'!A82</f>
        <v>0</v>
      </c>
    </row>
    <row r="78" spans="1:1" x14ac:dyDescent="0.55000000000000004">
      <c r="A78" s="4">
        <f>'RAW DATA'!A83</f>
        <v>0</v>
      </c>
    </row>
    <row r="79" spans="1:1" x14ac:dyDescent="0.55000000000000004">
      <c r="A79" s="4">
        <f>'RAW DATA'!A84</f>
        <v>0</v>
      </c>
    </row>
    <row r="80" spans="1:1" x14ac:dyDescent="0.55000000000000004">
      <c r="A80" s="4">
        <f>'RAW DATA'!A85</f>
        <v>0</v>
      </c>
    </row>
    <row r="81" spans="1:1" x14ac:dyDescent="0.55000000000000004">
      <c r="A81" s="4">
        <f>'RAW DATA'!A86</f>
        <v>0</v>
      </c>
    </row>
    <row r="82" spans="1:1" x14ac:dyDescent="0.55000000000000004">
      <c r="A82" s="4">
        <f>'RAW DATA'!A87</f>
        <v>0</v>
      </c>
    </row>
    <row r="83" spans="1:1" x14ac:dyDescent="0.55000000000000004">
      <c r="A83" s="4">
        <f>'RAW DATA'!A88</f>
        <v>0</v>
      </c>
    </row>
    <row r="84" spans="1:1" x14ac:dyDescent="0.55000000000000004">
      <c r="A84" s="4">
        <f>'RAW DATA'!A89</f>
        <v>0</v>
      </c>
    </row>
    <row r="85" spans="1:1" x14ac:dyDescent="0.55000000000000004">
      <c r="A85" s="4">
        <f>'RAW DATA'!A90</f>
        <v>0</v>
      </c>
    </row>
    <row r="86" spans="1:1" x14ac:dyDescent="0.55000000000000004">
      <c r="A86" s="4">
        <f>'RAW DATA'!A91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19C9-6411-4F62-A9DF-3EF104B35E56}">
  <dimension ref="A1:AA56"/>
  <sheetViews>
    <sheetView topLeftCell="A19" workbookViewId="0">
      <selection activeCell="L23" sqref="L23"/>
    </sheetView>
  </sheetViews>
  <sheetFormatPr defaultRowHeight="14.4" x14ac:dyDescent="0.55000000000000004"/>
  <cols>
    <col min="1" max="1" width="11.7890625" bestFit="1" customWidth="1"/>
    <col min="2" max="20" width="8.9453125" bestFit="1" customWidth="1"/>
    <col min="21" max="21" width="10.68359375" bestFit="1" customWidth="1"/>
    <col min="22" max="27" width="8.9453125" bestFit="1" customWidth="1"/>
  </cols>
  <sheetData>
    <row r="1" spans="1:27" x14ac:dyDescent="0.55000000000000004">
      <c r="A1" t="s">
        <v>90</v>
      </c>
      <c r="B1" t="s">
        <v>1</v>
      </c>
      <c r="Q1" t="s">
        <v>24</v>
      </c>
      <c r="V1" t="s">
        <v>31</v>
      </c>
      <c r="Y1" t="s">
        <v>36</v>
      </c>
    </row>
    <row r="2" spans="1:27" x14ac:dyDescent="0.55000000000000004">
      <c r="A2" t="s">
        <v>88</v>
      </c>
      <c r="B2" t="s">
        <v>0</v>
      </c>
      <c r="F2" t="s">
        <v>2</v>
      </c>
      <c r="J2" t="s">
        <v>11</v>
      </c>
      <c r="Q2" t="s">
        <v>25</v>
      </c>
      <c r="T2" t="s">
        <v>29</v>
      </c>
      <c r="U2" t="s">
        <v>30</v>
      </c>
      <c r="V2" t="s">
        <v>32</v>
      </c>
      <c r="X2" t="s">
        <v>35</v>
      </c>
      <c r="Y2" t="s">
        <v>37</v>
      </c>
      <c r="Z2" t="s">
        <v>38</v>
      </c>
    </row>
    <row r="3" spans="1:27" x14ac:dyDescent="0.55000000000000004">
      <c r="A3" t="s">
        <v>89</v>
      </c>
      <c r="B3" s="1" t="s">
        <v>3</v>
      </c>
      <c r="C3" s="1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16</v>
      </c>
      <c r="K3" s="1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33</v>
      </c>
      <c r="W3" t="s">
        <v>34</v>
      </c>
      <c r="X3" t="s">
        <v>35</v>
      </c>
      <c r="Y3" t="s">
        <v>37</v>
      </c>
      <c r="Z3" t="s">
        <v>38</v>
      </c>
    </row>
    <row r="4" spans="1:27" x14ac:dyDescent="0.55000000000000004">
      <c r="A4" t="s">
        <v>87</v>
      </c>
      <c r="B4" s="2" t="s">
        <v>100</v>
      </c>
      <c r="C4" t="s">
        <v>13</v>
      </c>
      <c r="D4" t="s">
        <v>15</v>
      </c>
      <c r="E4" s="2" t="s">
        <v>97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s="2" t="s">
        <v>50</v>
      </c>
      <c r="R4" t="s">
        <v>50</v>
      </c>
      <c r="S4" t="s">
        <v>51</v>
      </c>
      <c r="T4" t="s">
        <v>52</v>
      </c>
      <c r="U4" t="s">
        <v>53</v>
      </c>
      <c r="V4" t="s">
        <v>54</v>
      </c>
      <c r="W4" t="s">
        <v>55</v>
      </c>
      <c r="X4" t="s">
        <v>56</v>
      </c>
      <c r="Y4" t="s">
        <v>57</v>
      </c>
      <c r="Z4" t="s">
        <v>58</v>
      </c>
      <c r="AA4" t="s">
        <v>93</v>
      </c>
    </row>
    <row r="5" spans="1:27" x14ac:dyDescent="0.55000000000000004">
      <c r="A5" s="3">
        <f>'RAW DATA'!A9</f>
        <v>40909</v>
      </c>
      <c r="B5" s="7">
        <f>IFERROR((COMPONENTS!B6-COMPONENTS!B5)/COMPONENTS!B5,"")</f>
        <v>3.4216688937988654E-2</v>
      </c>
      <c r="C5" s="7">
        <f>IFERROR((COMPONENTS!C6-COMPONENTS!C5)/COMPONENTS!C5,"")</f>
        <v>2.086867458310665E-2</v>
      </c>
      <c r="D5" s="7">
        <f>IFERROR((COMPONENTS!D6-COMPONENTS!D5)/COMPONENTS!D5,"")</f>
        <v>1.1732637680405252E-2</v>
      </c>
      <c r="E5" s="7">
        <f>IFERROR((COMPONENTS!E6-COMPONENTS!E5)/COMPONENTS!E5,"")</f>
        <v>2.2182951478675245E-2</v>
      </c>
      <c r="F5" s="7">
        <f>IFERROR((COMPONENTS!F6-COMPONENTS!F5)/COMPONENTS!F5,"")</f>
        <v>1.1979030365449058E-2</v>
      </c>
      <c r="G5" s="7">
        <f>IFERROR((COMPONENTS!G6-COMPONENTS!G5)/COMPONENTS!G5,"")</f>
        <v>2.0346610918746535E-2</v>
      </c>
      <c r="H5" s="7">
        <f>IFERROR((COMPONENTS!H6-COMPONENTS!H5)/COMPONENTS!H5,"")</f>
        <v>2.2396446151999035E-2</v>
      </c>
      <c r="I5" s="7">
        <f>IFERROR((COMPONENTS!I6-COMPONENTS!I5)/COMPONENTS!I5,"")</f>
        <v>1.8122036743513297E-2</v>
      </c>
      <c r="J5" s="7">
        <f>IFERROR((COMPONENTS!J6-COMPONENTS!J5)/COMPONENTS!J5,"")</f>
        <v>-5.7372547762019896E-3</v>
      </c>
      <c r="K5" s="7">
        <f>IFERROR((COMPONENTS!K6-COMPONENTS!K5)/COMPONENTS!K5,"")</f>
        <v>1.852345475730955E-2</v>
      </c>
      <c r="L5" s="7">
        <f>IFERROR((COMPONENTS!L6-COMPONENTS!L5)/COMPONENTS!L5,"")</f>
        <v>-5.2683716239731978E-3</v>
      </c>
      <c r="M5" s="7">
        <f>IFERROR((COMPONENTS!M6-COMPONENTS!M5)/COMPONENTS!M5,"")</f>
        <v>2.5498163536747519E-2</v>
      </c>
      <c r="N5" s="7">
        <f>IFERROR((COMPONENTS!N6-COMPONENTS!N5)/COMPONENTS!N5,"")</f>
        <v>1.5033392054847199E-2</v>
      </c>
      <c r="O5" s="7">
        <f>IFERROR((COMPONENTS!O6-COMPONENTS!O5)/COMPONENTS!O5,"")</f>
        <v>2.3954897477007183E-2</v>
      </c>
      <c r="P5" s="7">
        <f>IFERROR((COMPONENTS!P6-COMPONENTS!P5)/COMPONENTS!P5,"")</f>
        <v>1.3732641508196329E-2</v>
      </c>
      <c r="Q5" s="7">
        <f>IFERROR((COMPONENTS!Q6-COMPONENTS!Q5)/COMPONENTS!Q5,"")</f>
        <v>6.4074008682937028E-2</v>
      </c>
      <c r="R5" s="7">
        <f>IFERROR((COMPONENTS!R6-COMPONENTS!R5)/COMPONENTS!R5,"")</f>
        <v>3.1142796061485845E-2</v>
      </c>
      <c r="S5" s="7">
        <f>IFERROR((COMPONENTS!S6-COMPONENTS!S5)/COMPONENTS!S5,"")</f>
        <v>7.3698799468094756E-3</v>
      </c>
      <c r="T5" s="7">
        <f>IFERROR((COMPONENTS!T6-COMPONENTS!T5)/COMPONENTS!T5,"")</f>
        <v>5.8658560903155348E-2</v>
      </c>
      <c r="U5" s="7">
        <f>IFERROR((COMPONENTS!U6-COMPONENTS!U5)/COMPONENTS!U5,"")</f>
        <v>-0.22776944091731113</v>
      </c>
      <c r="V5" s="7">
        <f>IFERROR((COMPONENTS!V6-COMPONENTS!V5)/COMPONENTS!V5,"")</f>
        <v>-2.7144480521444359E-3</v>
      </c>
      <c r="W5" s="7">
        <f>IFERROR((COMPONENTS!W6-COMPONENTS!W5)/COMPONENTS!W5,"")</f>
        <v>1.4252807371148823E-2</v>
      </c>
      <c r="X5" s="7">
        <f>IFERROR((COMPONENTS!X6-COMPONENTS!X5)/COMPONENTS!X5,"")</f>
        <v>4.8225592896389818E-3</v>
      </c>
      <c r="Y5" s="7">
        <f>IFERROR((COMPONENTS!Y6-COMPONENTS!Y5)/COMPONENTS!Y5,"")</f>
        <v>1.8537544131196296E-2</v>
      </c>
      <c r="Z5" s="7">
        <f>IFERROR((COMPONENTS!Z6-COMPONENTS!Z5)/COMPONENTS!Z5,"")</f>
        <v>1.4659631070917663E-2</v>
      </c>
      <c r="AA5" s="7">
        <f>IFERROR((COMPONENTS!AB6-COMPONENTS!AB5)/COMPONENTS!AB5,"")</f>
        <v>1.3344138267582351E-2</v>
      </c>
    </row>
    <row r="6" spans="1:27" x14ac:dyDescent="0.55000000000000004">
      <c r="A6" s="3">
        <f>'RAW DATA'!A10</f>
        <v>41000</v>
      </c>
      <c r="B6" s="7">
        <f>IFERROR((COMPONENTS!B7-COMPONENTS!B6)/COMPONENTS!B6,"")</f>
        <v>4.7333220757025089E-4</v>
      </c>
      <c r="C6" s="7">
        <f>IFERROR((COMPONENTS!C7-COMPONENTS!C6)/COMPONENTS!C6,"")</f>
        <v>-1.1514343941056545E-2</v>
      </c>
      <c r="D6" s="7">
        <f>IFERROR((COMPONENTS!D7-COMPONENTS!D6)/COMPONENTS!D6,"")</f>
        <v>-3.5654578189301608E-3</v>
      </c>
      <c r="E6" s="7">
        <f>IFERROR((COMPONENTS!E7-COMPONENTS!E6)/COMPONENTS!E6,"")</f>
        <v>-3.7227902146956681E-3</v>
      </c>
      <c r="F6" s="7">
        <f>IFERROR((COMPONENTS!F7-COMPONENTS!F6)/COMPONENTS!F6,"")</f>
        <v>7.4684316651016207E-3</v>
      </c>
      <c r="G6" s="7">
        <f>IFERROR((COMPONENTS!G7-COMPONENTS!G6)/COMPONENTS!G6,"")</f>
        <v>-7.4709479236096284E-3</v>
      </c>
      <c r="H6" s="7">
        <f>IFERROR((COMPONENTS!H7-COMPONENTS!H6)/COMPONENTS!H6,"")</f>
        <v>-2.069158268295376E-2</v>
      </c>
      <c r="I6" s="7">
        <f>IFERROR((COMPONENTS!I7-COMPONENTS!I6)/COMPONENTS!I6,"")</f>
        <v>-3.0454985215365303E-3</v>
      </c>
      <c r="J6" s="7">
        <f>IFERROR((COMPONENTS!J7-COMPONENTS!J6)/COMPONENTS!J6,"")</f>
        <v>1.3339864676219778E-2</v>
      </c>
      <c r="K6" s="7">
        <f>IFERROR((COMPONENTS!K7-COMPONENTS!K6)/COMPONENTS!K6,"")</f>
        <v>1.6470007525517729E-3</v>
      </c>
      <c r="L6" s="7">
        <f>IFERROR((COMPONENTS!L7-COMPONENTS!L6)/COMPONENTS!L6,"")</f>
        <v>2.7791235278988798E-2</v>
      </c>
      <c r="M6" s="7">
        <f>IFERROR((COMPONENTS!M7-COMPONENTS!M6)/COMPONENTS!M6,"")</f>
        <v>1.9533415991794506E-2</v>
      </c>
      <c r="N6" s="7">
        <f>IFERROR((COMPONENTS!N7-COMPONENTS!N6)/COMPONENTS!N6,"")</f>
        <v>1.4036167734588777E-2</v>
      </c>
      <c r="O6" s="7">
        <f>IFERROR((COMPONENTS!O7-COMPONENTS!O6)/COMPONENTS!O6,"")</f>
        <v>-1.0785769052725571E-2</v>
      </c>
      <c r="P6" s="7">
        <f>IFERROR((COMPONENTS!P7-COMPONENTS!P6)/COMPONENTS!P6,"")</f>
        <v>-5.2736984803337418E-3</v>
      </c>
      <c r="Q6" s="7">
        <f>IFERROR((COMPONENTS!Q7-COMPONENTS!Q6)/COMPONENTS!Q6,"")</f>
        <v>3.8275405079420441E-2</v>
      </c>
      <c r="R6" s="7">
        <f>IFERROR((COMPONENTS!R7-COMPONENTS!R6)/COMPONENTS!R6,"")</f>
        <v>2.8219170430081996E-2</v>
      </c>
      <c r="S6" s="7">
        <f>IFERROR((COMPONENTS!S7-COMPONENTS!S6)/COMPONENTS!S6,"")</f>
        <v>1.2845540547659193E-2</v>
      </c>
      <c r="T6" s="7">
        <f>IFERROR((COMPONENTS!T7-COMPONENTS!T6)/COMPONENTS!T6,"")</f>
        <v>1.2508844332503313E-2</v>
      </c>
      <c r="U6" s="7">
        <f>IFERROR((COMPONENTS!U7-COMPONENTS!U6)/COMPONENTS!U6,"")</f>
        <v>0.13861830140262588</v>
      </c>
      <c r="V6" s="7">
        <f>IFERROR((COMPONENTS!V7-COMPONENTS!V6)/COMPONENTS!V6,"")</f>
        <v>-9.7879321810124681E-3</v>
      </c>
      <c r="W6" s="7">
        <f>IFERROR((COMPONENTS!W7-COMPONENTS!W6)/COMPONENTS!W6,"")</f>
        <v>1.2012330116627805E-3</v>
      </c>
      <c r="X6" s="7">
        <f>IFERROR((COMPONENTS!X7-COMPONENTS!X6)/COMPONENTS!X6,"")</f>
        <v>-3.2944899547278019E-3</v>
      </c>
      <c r="Y6" s="7">
        <f>IFERROR((COMPONENTS!Y7-COMPONENTS!Y6)/COMPONENTS!Y6,"")</f>
        <v>1.1691882258339028E-2</v>
      </c>
      <c r="Z6" s="7">
        <f>IFERROR((COMPONENTS!Z7-COMPONENTS!Z6)/COMPONENTS!Z6,"")</f>
        <v>-4.0920360726624449E-3</v>
      </c>
      <c r="AA6" s="7">
        <f>IFERROR((COMPONENTS!AB7-COMPONENTS!AB6)/COMPONENTS!AB6,"")</f>
        <v>2.8607286587440115E-3</v>
      </c>
    </row>
    <row r="7" spans="1:27" x14ac:dyDescent="0.55000000000000004">
      <c r="A7" s="3">
        <f>'RAW DATA'!A11</f>
        <v>41091</v>
      </c>
      <c r="B7" s="7">
        <f>IFERROR((COMPONENTS!B8-COMPONENTS!B7)/COMPONENTS!B7,"")</f>
        <v>9.4059038797435421E-3</v>
      </c>
      <c r="C7" s="7">
        <f>IFERROR((COMPONENTS!C8-COMPONENTS!C7)/COMPONENTS!C7,"")</f>
        <v>3.0132185138488747E-3</v>
      </c>
      <c r="D7" s="7">
        <f>IFERROR((COMPONENTS!D8-COMPONENTS!D7)/COMPONENTS!D7,"")</f>
        <v>5.8561421735805639E-3</v>
      </c>
      <c r="E7" s="7">
        <f>IFERROR((COMPONENTS!E8-COMPONENTS!E7)/COMPONENTS!E7,"")</f>
        <v>1.0328596852078747E-2</v>
      </c>
      <c r="F7" s="7">
        <f>IFERROR((COMPONENTS!F8-COMPONENTS!F7)/COMPONENTS!F7,"")</f>
        <v>2.3278948756740438E-3</v>
      </c>
      <c r="G7" s="7">
        <f>IFERROR((COMPONENTS!G8-COMPONENTS!G7)/COMPONENTS!G7,"")</f>
        <v>1.0785653387524262E-2</v>
      </c>
      <c r="H7" s="7">
        <f>IFERROR((COMPONENTS!H8-COMPONENTS!H7)/COMPONENTS!H7,"")</f>
        <v>2.6524880865871751E-3</v>
      </c>
      <c r="I7" s="7">
        <f>IFERROR((COMPONENTS!I8-COMPONENTS!I7)/COMPONENTS!I7,"")</f>
        <v>6.1961679434871064E-4</v>
      </c>
      <c r="J7" s="7">
        <f>IFERROR((COMPONENTS!J8-COMPONENTS!J7)/COMPONENTS!J7,"")</f>
        <v>8.5376188363732886E-3</v>
      </c>
      <c r="K7" s="7">
        <f>IFERROR((COMPONENTS!K8-COMPONENTS!K7)/COMPONENTS!K7,"")</f>
        <v>5.0921807079222911E-3</v>
      </c>
      <c r="L7" s="7">
        <f>IFERROR((COMPONENTS!L8-COMPONENTS!L7)/COMPONENTS!L7,"")</f>
        <v>-4.7631656283916111E-3</v>
      </c>
      <c r="M7" s="7">
        <f>IFERROR((COMPONENTS!M8-COMPONENTS!M7)/COMPONENTS!M7,"")</f>
        <v>1.1622017175095842E-2</v>
      </c>
      <c r="N7" s="7">
        <f>IFERROR((COMPONENTS!N8-COMPONENTS!N7)/COMPONENTS!N7,"")</f>
        <v>9.8986619847772454E-3</v>
      </c>
      <c r="O7" s="7">
        <f>IFERROR((COMPONENTS!O8-COMPONENTS!O7)/COMPONENTS!O7,"")</f>
        <v>4.1354692669334715E-4</v>
      </c>
      <c r="P7" s="7">
        <f>IFERROR((COMPONENTS!P8-COMPONENTS!P7)/COMPONENTS!P7,"")</f>
        <v>2.5153059620349757E-4</v>
      </c>
      <c r="Q7" s="7">
        <f>IFERROR((COMPONENTS!Q8-COMPONENTS!Q7)/COMPONENTS!Q7,"")</f>
        <v>-6.931155575042181E-3</v>
      </c>
      <c r="R7" s="7">
        <f>IFERROR((COMPONENTS!R8-COMPONENTS!R7)/COMPONENTS!R7,"")</f>
        <v>-2.9253176842766837E-3</v>
      </c>
      <c r="S7" s="7">
        <f>IFERROR((COMPONENTS!S8-COMPONENTS!S7)/COMPONENTS!S7,"")</f>
        <v>4.9317071752973058E-3</v>
      </c>
      <c r="T7" s="7">
        <f>IFERROR((COMPONENTS!T8-COMPONENTS!T7)/COMPONENTS!T7,"")</f>
        <v>3.4470422407563393E-2</v>
      </c>
      <c r="U7" s="7">
        <f>IFERROR((COMPONENTS!U8-COMPONENTS!U7)/COMPONENTS!U7,"")</f>
        <v>-7.6329781414786815E-2</v>
      </c>
      <c r="V7" s="7">
        <f>IFERROR((COMPONENTS!V8-COMPONENTS!V7)/COMPONENTS!V7,"")</f>
        <v>5.1518976483132129E-3</v>
      </c>
      <c r="W7" s="7">
        <f>IFERROR((COMPONENTS!W8-COMPONENTS!W7)/COMPONENTS!W7,"")</f>
        <v>2.1012226449589593E-3</v>
      </c>
      <c r="X7" s="7">
        <f>IFERROR((COMPONENTS!X8-COMPONENTS!X7)/COMPONENTS!X7,"")</f>
        <v>1.887779977261991E-3</v>
      </c>
      <c r="Y7" s="7">
        <f>IFERROR((COMPONENTS!Y8-COMPONENTS!Y7)/COMPONENTS!Y7,"")</f>
        <v>5.482973804672958E-3</v>
      </c>
      <c r="Z7" s="7">
        <f>IFERROR((COMPONENTS!Z8-COMPONENTS!Z7)/COMPONENTS!Z7,"")</f>
        <v>-1.0791753676154689E-2</v>
      </c>
      <c r="AA7" s="7">
        <f>IFERROR((COMPONENTS!AB8-COMPONENTS!AB7)/COMPONENTS!AB7,"")</f>
        <v>4.9411946729429586E-3</v>
      </c>
    </row>
    <row r="8" spans="1:27" x14ac:dyDescent="0.55000000000000004">
      <c r="A8" s="3">
        <f>'RAW DATA'!A12</f>
        <v>41183</v>
      </c>
      <c r="B8" s="7">
        <f>IFERROR((COMPONENTS!B9-COMPONENTS!B8)/COMPONENTS!B8,"")</f>
        <v>3.8349771603890463E-2</v>
      </c>
      <c r="C8" s="7">
        <f>IFERROR((COMPONENTS!C9-COMPONENTS!C8)/COMPONENTS!C8,"")</f>
        <v>9.5105580634195549E-3</v>
      </c>
      <c r="D8" s="7">
        <f>IFERROR((COMPONENTS!D9-COMPONENTS!D8)/COMPONENTS!D8,"")</f>
        <v>9.052241247682417E-3</v>
      </c>
      <c r="E8" s="7">
        <f>IFERROR((COMPONENTS!E9-COMPONENTS!E8)/COMPONENTS!E8,"")</f>
        <v>8.3627823262143654E-3</v>
      </c>
      <c r="F8" s="7">
        <f>IFERROR((COMPONENTS!F9-COMPONENTS!F8)/COMPONENTS!F8,"")</f>
        <v>6.5213773960988188E-3</v>
      </c>
      <c r="G8" s="7">
        <f>IFERROR((COMPONENTS!G9-COMPONENTS!G8)/COMPONENTS!G8,"")</f>
        <v>2.7268578163184439E-3</v>
      </c>
      <c r="H8" s="7">
        <f>IFERROR((COMPONENTS!H9-COMPONENTS!H8)/COMPONENTS!H8,"")</f>
        <v>2.116376805007741E-2</v>
      </c>
      <c r="I8" s="7">
        <f>IFERROR((COMPONENTS!I9-COMPONENTS!I8)/COMPONENTS!I8,"")</f>
        <v>5.7438423869615564E-3</v>
      </c>
      <c r="J8" s="7">
        <f>IFERROR((COMPONENTS!J9-COMPONENTS!J8)/COMPONENTS!J8,"")</f>
        <v>3.9947433694213575E-3</v>
      </c>
      <c r="K8" s="7">
        <f>IFERROR((COMPONENTS!K9-COMPONENTS!K8)/COMPONENTS!K8,"")</f>
        <v>7.1646689247292141E-3</v>
      </c>
      <c r="L8" s="7">
        <f>IFERROR((COMPONENTS!L9-COMPONENTS!L8)/COMPONENTS!L8,"")</f>
        <v>6.0021868659405984E-3</v>
      </c>
      <c r="M8" s="7">
        <f>IFERROR((COMPONENTS!M9-COMPONENTS!M8)/COMPONENTS!M8,"")</f>
        <v>1.7727681764692294E-2</v>
      </c>
      <c r="N8" s="7">
        <f>IFERROR((COMPONENTS!N9-COMPONENTS!N8)/COMPONENTS!N8,"")</f>
        <v>1.2261220872721168E-2</v>
      </c>
      <c r="O8" s="7">
        <f>IFERROR((COMPONENTS!O9-COMPONENTS!O8)/COMPONENTS!O8,"")</f>
        <v>7.2824276531607444E-3</v>
      </c>
      <c r="P8" s="7">
        <f>IFERROR((COMPONENTS!P9-COMPONENTS!P8)/COMPONENTS!P8,"")</f>
        <v>2.9579930304524005E-3</v>
      </c>
      <c r="Q8" s="7">
        <f>IFERROR((COMPONENTS!Q9-COMPONENTS!Q8)/COMPONENTS!Q8,"")</f>
        <v>-2.030934407255576E-2</v>
      </c>
      <c r="R8" s="7">
        <f>IFERROR((COMPONENTS!R9-COMPONENTS!R8)/COMPONENTS!R8,"")</f>
        <v>1.991489593560505E-2</v>
      </c>
      <c r="S8" s="7">
        <f>IFERROR((COMPONENTS!S9-COMPONENTS!S8)/COMPONENTS!S8,"")</f>
        <v>1.4752957974162546E-2</v>
      </c>
      <c r="T8" s="7">
        <f>IFERROR((COMPONENTS!T9-COMPONENTS!T8)/COMPONENTS!T8,"")</f>
        <v>6.2678102088808918E-2</v>
      </c>
      <c r="U8" s="7">
        <f>IFERROR((COMPONENTS!U9-COMPONENTS!U8)/COMPONENTS!U8,"")</f>
        <v>-0.6596667021994812</v>
      </c>
      <c r="V8" s="7">
        <f>IFERROR((COMPONENTS!V9-COMPONENTS!V8)/COMPONENTS!V8,"")</f>
        <v>-2.903266708444394E-2</v>
      </c>
      <c r="W8" s="7">
        <f>IFERROR((COMPONENTS!W9-COMPONENTS!W8)/COMPONENTS!W8,"")</f>
        <v>-8.5730876841050719E-4</v>
      </c>
      <c r="X8" s="7">
        <f>IFERROR((COMPONENTS!X9-COMPONENTS!X8)/COMPONENTS!X8,"")</f>
        <v>9.4379141212676265E-3</v>
      </c>
      <c r="Y8" s="7">
        <f>IFERROR((COMPONENTS!Y9-COMPONENTS!Y8)/COMPONENTS!Y8,"")</f>
        <v>4.3829290211489002E-3</v>
      </c>
      <c r="Z8" s="7">
        <f>IFERROR((COMPONENTS!Z9-COMPONENTS!Z8)/COMPONENTS!Z8,"")</f>
        <v>9.2917849497078139E-4</v>
      </c>
      <c r="AA8" s="7">
        <f>IFERROR((COMPONENTS!AB9-COMPONENTS!AB8)/COMPONENTS!AB8,"")</f>
        <v>8.4534837717597251E-3</v>
      </c>
    </row>
    <row r="9" spans="1:27" x14ac:dyDescent="0.55000000000000004">
      <c r="A9" s="3">
        <f>'RAW DATA'!A13</f>
        <v>41275</v>
      </c>
      <c r="B9" s="7">
        <f>IFERROR((COMPONENTS!B10-COMPONENTS!B9)/COMPONENTS!B9,"")</f>
        <v>2.5824334018143408E-2</v>
      </c>
      <c r="C9" s="7">
        <f>IFERROR((COMPONENTS!C10-COMPONENTS!C9)/COMPONENTS!C9,"")</f>
        <v>1.9656365999968714E-2</v>
      </c>
      <c r="D9" s="7">
        <f>IFERROR((COMPONENTS!D10-COMPONENTS!D9)/COMPONENTS!D9,"")</f>
        <v>2.7987589328857452E-2</v>
      </c>
      <c r="E9" s="7">
        <f>IFERROR((COMPONENTS!E10-COMPONENTS!E9)/COMPONENTS!E9,"")</f>
        <v>9.6430126251633649E-3</v>
      </c>
      <c r="F9" s="7">
        <f>IFERROR((COMPONENTS!F10-COMPONENTS!F9)/COMPONENTS!F9,"")</f>
        <v>1.0436244640300662E-2</v>
      </c>
      <c r="G9" s="7">
        <f>IFERROR((COMPONENTS!G10-COMPONENTS!G9)/COMPONENTS!G9,"")</f>
        <v>1.8174747212859811E-2</v>
      </c>
      <c r="H9" s="7">
        <f>IFERROR((COMPONENTS!H10-COMPONENTS!H9)/COMPONENTS!H9,"")</f>
        <v>1.3995563582021083E-2</v>
      </c>
      <c r="I9" s="7">
        <f>IFERROR((COMPONENTS!I10-COMPONENTS!I9)/COMPONENTS!I9,"")</f>
        <v>1.7308545507225388E-2</v>
      </c>
      <c r="J9" s="7">
        <f>IFERROR((COMPONENTS!J10-COMPONENTS!J9)/COMPONENTS!J9,"")</f>
        <v>1.5857930389544975E-2</v>
      </c>
      <c r="K9" s="7">
        <f>IFERROR((COMPONENTS!K10-COMPONENTS!K9)/COMPONENTS!K9,"")</f>
        <v>1.6553622847485544E-3</v>
      </c>
      <c r="L9" s="7">
        <f>IFERROR((COMPONENTS!L10-COMPONENTS!L9)/COMPONENTS!L9,"")</f>
        <v>1.9770702858222283E-2</v>
      </c>
      <c r="M9" s="7">
        <f>IFERROR((COMPONENTS!M10-COMPONENTS!M9)/COMPONENTS!M9,"")</f>
        <v>6.8083967959953178E-3</v>
      </c>
      <c r="N9" s="7">
        <f>IFERROR((COMPONENTS!N10-COMPONENTS!N9)/COMPONENTS!N9,"")</f>
        <v>1.5334301717720598E-2</v>
      </c>
      <c r="O9" s="7">
        <f>IFERROR((COMPONENTS!O10-COMPONENTS!O9)/COMPONENTS!O9,"")</f>
        <v>2.090575610271193E-2</v>
      </c>
      <c r="P9" s="7">
        <f>IFERROR((COMPONENTS!P10-COMPONENTS!P9)/COMPONENTS!P9,"")</f>
        <v>-1.0505622956099232E-2</v>
      </c>
      <c r="Q9" s="7">
        <f>IFERROR((COMPONENTS!Q10-COMPONENTS!Q9)/COMPONENTS!Q9,"")</f>
        <v>-2.3647019431031077E-2</v>
      </c>
      <c r="R9" s="7">
        <f>IFERROR((COMPONENTS!R10-COMPONENTS!R9)/COMPONENTS!R9,"")</f>
        <v>2.0847224119987663E-2</v>
      </c>
      <c r="S9" s="7">
        <f>IFERROR((COMPONENTS!S10-COMPONENTS!S9)/COMPONENTS!S9,"")</f>
        <v>2.8337420966181345E-2</v>
      </c>
      <c r="T9" s="7">
        <f>IFERROR((COMPONENTS!T10-COMPONENTS!T9)/COMPONENTS!T9,"")</f>
        <v>5.4134503152349835E-2</v>
      </c>
      <c r="U9" s="7">
        <f>IFERROR((COMPONENTS!U10-COMPONENTS!U9)/COMPONENTS!U9,"")</f>
        <v>1.9659288647595181</v>
      </c>
      <c r="V9" s="7">
        <f>IFERROR((COMPONENTS!V10-COMPONENTS!V9)/COMPONENTS!V9,"")</f>
        <v>-2.7272693027758522E-2</v>
      </c>
      <c r="W9" s="7">
        <f>IFERROR((COMPONENTS!W10-COMPONENTS!W9)/COMPONENTS!W9,"")</f>
        <v>-1.6421194118803179E-2</v>
      </c>
      <c r="X9" s="7">
        <f>IFERROR((COMPONENTS!X10-COMPONENTS!X9)/COMPONENTS!X9,"")</f>
        <v>1.1078309951098875E-2</v>
      </c>
      <c r="Y9" s="7">
        <f>IFERROR((COMPONENTS!Y10-COMPONENTS!Y9)/COMPONENTS!Y9,"")</f>
        <v>8.2373257987269893E-3</v>
      </c>
      <c r="Z9" s="7">
        <f>IFERROR((COMPONENTS!Z10-COMPONENTS!Z9)/COMPONENTS!Z9,"")</f>
        <v>6.9151546121793024E-4</v>
      </c>
      <c r="AA9" s="7">
        <f>IFERROR((COMPONENTS!AB10-COMPONENTS!AB9)/COMPONENTS!AB9,"")</f>
        <v>1.1703859381218254E-2</v>
      </c>
    </row>
    <row r="10" spans="1:27" x14ac:dyDescent="0.55000000000000004">
      <c r="A10" s="3">
        <f>'RAW DATA'!A14</f>
        <v>41365</v>
      </c>
      <c r="B10" s="7">
        <f>IFERROR((COMPONENTS!B11-COMPONENTS!B10)/COMPONENTS!B10,"")</f>
        <v>4.1719192255548349E-3</v>
      </c>
      <c r="C10" s="7">
        <f>IFERROR((COMPONENTS!C11-COMPONENTS!C10)/COMPONENTS!C10,"")</f>
        <v>6.0059598783446149E-3</v>
      </c>
      <c r="D10" s="7">
        <f>IFERROR((COMPONENTS!D11-COMPONENTS!D10)/COMPONENTS!D10,"")</f>
        <v>-9.5431886496048293E-3</v>
      </c>
      <c r="E10" s="7">
        <f>IFERROR((COMPONENTS!E11-COMPONENTS!E10)/COMPONENTS!E10,"")</f>
        <v>-1.270400793394131E-2</v>
      </c>
      <c r="F10" s="7">
        <f>IFERROR((COMPONENTS!F11-COMPONENTS!F10)/COMPONENTS!F10,"")</f>
        <v>2.0213647344956703E-3</v>
      </c>
      <c r="G10" s="7">
        <f>IFERROR((COMPONENTS!G11-COMPONENTS!G10)/COMPONENTS!G10,"")</f>
        <v>-1.5929198532138361E-3</v>
      </c>
      <c r="H10" s="7">
        <f>IFERROR((COMPONENTS!H11-COMPONENTS!H10)/COMPONENTS!H10,"")</f>
        <v>-4.9385995712596137E-2</v>
      </c>
      <c r="I10" s="7">
        <f>IFERROR((COMPONENTS!I11-COMPONENTS!I10)/COMPONENTS!I10,"")</f>
        <v>-4.3199884295958011E-3</v>
      </c>
      <c r="J10" s="7">
        <f>IFERROR((COMPONENTS!J11-COMPONENTS!J10)/COMPONENTS!J10,"")</f>
        <v>5.8352185342282828E-3</v>
      </c>
      <c r="K10" s="7">
        <f>IFERROR((COMPONENTS!K11-COMPONENTS!K10)/COMPONENTS!K10,"")</f>
        <v>7.8907483354135437E-3</v>
      </c>
      <c r="L10" s="7">
        <f>IFERROR((COMPONENTS!L11-COMPONENTS!L10)/COMPONENTS!L10,"")</f>
        <v>1.7731648513243107E-2</v>
      </c>
      <c r="M10" s="7">
        <f>IFERROR((COMPONENTS!M11-COMPONENTS!M10)/COMPONENTS!M10,"")</f>
        <v>-2.7112476242805456E-3</v>
      </c>
      <c r="N10" s="7">
        <f>IFERROR((COMPONENTS!N11-COMPONENTS!N10)/COMPONENTS!N10,"")</f>
        <v>-4.2905432308271065E-3</v>
      </c>
      <c r="O10" s="7">
        <f>IFERROR((COMPONENTS!O11-COMPONENTS!O10)/COMPONENTS!O10,"")</f>
        <v>1.7436919724347438E-2</v>
      </c>
      <c r="P10" s="7">
        <f>IFERROR((COMPONENTS!P11-COMPONENTS!P10)/COMPONENTS!P10,"")</f>
        <v>1.7402929030693862E-2</v>
      </c>
      <c r="Q10" s="7">
        <f>IFERROR((COMPONENTS!Q11-COMPONENTS!Q10)/COMPONENTS!Q10,"")</f>
        <v>3.3490067510730512E-2</v>
      </c>
      <c r="R10" s="7">
        <f>IFERROR((COMPONENTS!R11-COMPONENTS!R10)/COMPONENTS!R10,"")</f>
        <v>1.7269505937147535E-3</v>
      </c>
      <c r="S10" s="7">
        <f>IFERROR((COMPONENTS!S11-COMPONENTS!S10)/COMPONENTS!S10,"")</f>
        <v>-1.728574429351552E-3</v>
      </c>
      <c r="T10" s="7">
        <f>IFERROR((COMPONENTS!T11-COMPONENTS!T10)/COMPONENTS!T10,"")</f>
        <v>4.7423427280099184E-2</v>
      </c>
      <c r="U10" s="7">
        <f>IFERROR((COMPONENTS!U11-COMPONENTS!U10)/COMPONENTS!U10,"")</f>
        <v>-2.9686821632657866E-2</v>
      </c>
      <c r="V10" s="7">
        <f>IFERROR((COMPONENTS!V11-COMPONENTS!V10)/COMPONENTS!V10,"")</f>
        <v>-5.28862848062634E-3</v>
      </c>
      <c r="W10" s="7">
        <f>IFERROR((COMPONENTS!W11-COMPONENTS!W10)/COMPONENTS!W10,"")</f>
        <v>-7.3506818880143534E-3</v>
      </c>
      <c r="X10" s="7">
        <f>IFERROR((COMPONENTS!X11-COMPONENTS!X10)/COMPONENTS!X10,"")</f>
        <v>8.0743346386142473E-3</v>
      </c>
      <c r="Y10" s="7">
        <f>IFERROR((COMPONENTS!Y11-COMPONENTS!Y10)/COMPONENTS!Y10,"")</f>
        <v>2.4264948054658216E-3</v>
      </c>
      <c r="Z10" s="7">
        <f>IFERROR((COMPONENTS!Z11-COMPONENTS!Z10)/COMPONENTS!Z10,"")</f>
        <v>1.6354072566931957E-3</v>
      </c>
      <c r="AA10" s="7">
        <f>IFERROR((COMPONENTS!AB11-COMPONENTS!AB10)/COMPONENTS!AB10,"")</f>
        <v>3.0215262942199861E-3</v>
      </c>
    </row>
    <row r="11" spans="1:27" x14ac:dyDescent="0.55000000000000004">
      <c r="A11" s="3">
        <f>'RAW DATA'!A15</f>
        <v>41456</v>
      </c>
      <c r="B11" s="7">
        <f>IFERROR((COMPONENTS!B12-COMPONENTS!B11)/COMPONENTS!B11,"")</f>
        <v>-6.632179334129895E-4</v>
      </c>
      <c r="C11" s="7">
        <f>IFERROR((COMPONENTS!C12-COMPONENTS!C11)/COMPONENTS!C11,"")</f>
        <v>1.2791443360359121E-2</v>
      </c>
      <c r="D11" s="7">
        <f>IFERROR((COMPONENTS!D12-COMPONENTS!D11)/COMPONENTS!D11,"")</f>
        <v>7.1904485366203873E-3</v>
      </c>
      <c r="E11" s="7">
        <f>IFERROR((COMPONENTS!E12-COMPONENTS!E11)/COMPONENTS!E11,"")</f>
        <v>-5.7813566261771393E-3</v>
      </c>
      <c r="F11" s="7">
        <f>IFERROR((COMPONENTS!F12-COMPONENTS!F11)/COMPONENTS!F11,"")</f>
        <v>1.2449973133720066E-2</v>
      </c>
      <c r="G11" s="7">
        <f>IFERROR((COMPONENTS!G12-COMPONENTS!G11)/COMPONENTS!G11,"")</f>
        <v>3.8597127602897994E-3</v>
      </c>
      <c r="H11" s="7">
        <f>IFERROR((COMPONENTS!H12-COMPONENTS!H11)/COMPONENTS!H11,"")</f>
        <v>1.8803597421248697E-2</v>
      </c>
      <c r="I11" s="7">
        <f>IFERROR((COMPONENTS!I12-COMPONENTS!I11)/COMPONENTS!I11,"")</f>
        <v>1.1845195661938718E-2</v>
      </c>
      <c r="J11" s="7">
        <f>IFERROR((COMPONENTS!J12-COMPONENTS!J11)/COMPONENTS!J11,"")</f>
        <v>1.2930379759004903E-3</v>
      </c>
      <c r="K11" s="7">
        <f>IFERROR((COMPONENTS!K12-COMPONENTS!K11)/COMPONENTS!K11,"")</f>
        <v>6.6903594423118294E-3</v>
      </c>
      <c r="L11" s="7">
        <f>IFERROR((COMPONENTS!L12-COMPONENTS!L11)/COMPONENTS!L11,"")</f>
        <v>2.1855398745519731E-2</v>
      </c>
      <c r="M11" s="7">
        <f>IFERROR((COMPONENTS!M12-COMPONENTS!M11)/COMPONENTS!M11,"")</f>
        <v>1.9258386170270408E-2</v>
      </c>
      <c r="N11" s="7">
        <f>IFERROR((COMPONENTS!N12-COMPONENTS!N11)/COMPONENTS!N11,"")</f>
        <v>9.2799298420757504E-3</v>
      </c>
      <c r="O11" s="7">
        <f>IFERROR((COMPONENTS!O12-COMPONENTS!O11)/COMPONENTS!O11,"")</f>
        <v>7.0712648564721318E-3</v>
      </c>
      <c r="P11" s="7">
        <f>IFERROR((COMPONENTS!P12-COMPONENTS!P11)/COMPONENTS!P11,"")</f>
        <v>1.3441370996224434E-2</v>
      </c>
      <c r="Q11" s="7">
        <f>IFERROR((COMPONENTS!Q12-COMPONENTS!Q11)/COMPONENTS!Q11,"")</f>
        <v>5.4942325793007347E-2</v>
      </c>
      <c r="R11" s="7">
        <f>IFERROR((COMPONENTS!R12-COMPONENTS!R11)/COMPONENTS!R11,"")</f>
        <v>2.6713550169534012E-3</v>
      </c>
      <c r="S11" s="7">
        <f>IFERROR((COMPONENTS!S12-COMPONENTS!S11)/COMPONENTS!S11,"")</f>
        <v>2.1532809917717648E-2</v>
      </c>
      <c r="T11" s="7">
        <f>IFERROR((COMPONENTS!T12-COMPONENTS!T11)/COMPONENTS!T11,"")</f>
        <v>3.1490214572034915E-2</v>
      </c>
      <c r="U11" s="7">
        <f>IFERROR((COMPONENTS!U12-COMPONENTS!U11)/COMPONENTS!U11,"")</f>
        <v>0.65248570011971996</v>
      </c>
      <c r="V11" s="7">
        <f>IFERROR((COMPONENTS!V12-COMPONENTS!V11)/COMPONENTS!V11,"")</f>
        <v>-1.6770397516688646E-2</v>
      </c>
      <c r="W11" s="7">
        <f>IFERROR((COMPONENTS!W12-COMPONENTS!W11)/COMPONENTS!W11,"")</f>
        <v>4.3292104819050896E-6</v>
      </c>
      <c r="X11" s="7">
        <f>IFERROR((COMPONENTS!X12-COMPONENTS!X11)/COMPONENTS!X11,"")</f>
        <v>8.9377229953722416E-3</v>
      </c>
      <c r="Y11" s="7">
        <f>IFERROR((COMPONENTS!Y12-COMPONENTS!Y11)/COMPONENTS!Y11,"")</f>
        <v>1.0485968224151199E-2</v>
      </c>
      <c r="Z11" s="7">
        <f>IFERROR((COMPONENTS!Z12-COMPONENTS!Z11)/COMPONENTS!Z11,"")</f>
        <v>2.6813702381673094E-3</v>
      </c>
      <c r="AA11" s="7">
        <f>IFERROR((COMPONENTS!AB12-COMPONENTS!AB11)/COMPONENTS!AB11,"")</f>
        <v>8.3491326492417927E-3</v>
      </c>
    </row>
    <row r="12" spans="1:27" x14ac:dyDescent="0.55000000000000004">
      <c r="A12" s="3">
        <f>'RAW DATA'!A16</f>
        <v>41548</v>
      </c>
      <c r="B12" s="7">
        <f>IFERROR((COMPONENTS!B13-COMPONENTS!B12)/COMPONENTS!B12,"")</f>
        <v>4.9584739656414363E-3</v>
      </c>
      <c r="C12" s="7">
        <f>IFERROR((COMPONENTS!C13-COMPONENTS!C12)/COMPONENTS!C12,"")</f>
        <v>7.1233929964617233E-4</v>
      </c>
      <c r="D12" s="7">
        <f>IFERROR((COMPONENTS!D13-COMPONENTS!D12)/COMPONENTS!D12,"")</f>
        <v>1.2678671622404726E-3</v>
      </c>
      <c r="E12" s="7">
        <f>IFERROR((COMPONENTS!E13-COMPONENTS!E12)/COMPONENTS!E12,"")</f>
        <v>1.7730457510597559E-2</v>
      </c>
      <c r="F12" s="7">
        <f>IFERROR((COMPONENTS!F13-COMPONENTS!F12)/COMPONENTS!F12,"")</f>
        <v>9.4236789521060238E-3</v>
      </c>
      <c r="G12" s="7">
        <f>IFERROR((COMPONENTS!G13-COMPONENTS!G12)/COMPONENTS!G12,"")</f>
        <v>7.3820425815412493E-3</v>
      </c>
      <c r="H12" s="7">
        <f>IFERROR((COMPONENTS!H13-COMPONENTS!H12)/COMPONENTS!H12,"")</f>
        <v>8.5174893561198468E-3</v>
      </c>
      <c r="I12" s="7">
        <f>IFERROR((COMPONENTS!I13-COMPONENTS!I12)/COMPONENTS!I12,"")</f>
        <v>1.172309381014903E-2</v>
      </c>
      <c r="J12" s="7">
        <f>IFERROR((COMPONENTS!J13-COMPONENTS!J12)/COMPONENTS!J12,"")</f>
        <v>1.3431669340615052E-2</v>
      </c>
      <c r="K12" s="7">
        <f>IFERROR((COMPONENTS!K13-COMPONENTS!K12)/COMPONENTS!K12,"")</f>
        <v>1.5402790911989053E-2</v>
      </c>
      <c r="L12" s="7">
        <f>IFERROR((COMPONENTS!L13-COMPONENTS!L12)/COMPONENTS!L12,"")</f>
        <v>6.8260601493457156E-3</v>
      </c>
      <c r="M12" s="7">
        <f>IFERROR((COMPONENTS!M13-COMPONENTS!M12)/COMPONENTS!M12,"")</f>
        <v>1.0806356210996399E-2</v>
      </c>
      <c r="N12" s="7">
        <f>IFERROR((COMPONENTS!N13-COMPONENTS!N12)/COMPONENTS!N12,"")</f>
        <v>1.7931528203390664E-2</v>
      </c>
      <c r="O12" s="7">
        <f>IFERROR((COMPONENTS!O13-COMPONENTS!O12)/COMPONENTS!O12,"")</f>
        <v>2.6800514375321979E-2</v>
      </c>
      <c r="P12" s="7">
        <f>IFERROR((COMPONENTS!P13-COMPONENTS!P12)/COMPONENTS!P12,"")</f>
        <v>1.3528973103062607E-2</v>
      </c>
      <c r="Q12" s="7">
        <f>IFERROR((COMPONENTS!Q13-COMPONENTS!Q12)/COMPONENTS!Q12,"")</f>
        <v>2.3939479665982717E-2</v>
      </c>
      <c r="R12" s="7">
        <f>IFERROR((COMPONENTS!R13-COMPONENTS!R12)/COMPONENTS!R12,"")</f>
        <v>4.0951510669977154E-2</v>
      </c>
      <c r="S12" s="7">
        <f>IFERROR((COMPONENTS!S13-COMPONENTS!S12)/COMPONENTS!S12,"")</f>
        <v>1.4782137273329443E-2</v>
      </c>
      <c r="T12" s="7">
        <f>IFERROR((COMPONENTS!T13-COMPONENTS!T12)/COMPONENTS!T12,"")</f>
        <v>2.7831434090363821E-3</v>
      </c>
      <c r="U12" s="7">
        <f>IFERROR((COMPONENTS!U13-COMPONENTS!U12)/COMPONENTS!U12,"")</f>
        <v>-0.14128167787543267</v>
      </c>
      <c r="V12" s="7">
        <f>IFERROR((COMPONENTS!V13-COMPONENTS!V12)/COMPONENTS!V12,"")</f>
        <v>-4.3687084329270551E-3</v>
      </c>
      <c r="W12" s="7">
        <f>IFERROR((COMPONENTS!W13-COMPONENTS!W12)/COMPONENTS!W12,"")</f>
        <v>2.0000865838347508E-3</v>
      </c>
      <c r="X12" s="7">
        <f>IFERROR((COMPONENTS!X13-COMPONENTS!X12)/COMPONENTS!X12,"")</f>
        <v>4.0259956534699362E-3</v>
      </c>
      <c r="Y12" s="7">
        <f>IFERROR((COMPONENTS!Y13-COMPONENTS!Y12)/COMPONENTS!Y12,"")</f>
        <v>2.8061595122523233E-2</v>
      </c>
      <c r="Z12" s="7">
        <f>IFERROR((COMPONENTS!Z13-COMPONENTS!Z12)/COMPONENTS!Z12,"")</f>
        <v>5.8095181995552955E-3</v>
      </c>
      <c r="AA12" s="7">
        <f>IFERROR((COMPONENTS!AB13-COMPONENTS!AB12)/COMPONENTS!AB12,"")</f>
        <v>1.304986230892397E-2</v>
      </c>
    </row>
    <row r="13" spans="1:27" x14ac:dyDescent="0.55000000000000004">
      <c r="A13" s="3">
        <f>'RAW DATA'!A17</f>
        <v>41640</v>
      </c>
      <c r="B13" s="7">
        <f>IFERROR((COMPONENTS!B14-COMPONENTS!B13)/COMPONENTS!B13,"")</f>
        <v>1.7983660223209654E-2</v>
      </c>
      <c r="C13" s="7">
        <f>IFERROR((COMPONENTS!C14-COMPONENTS!C13)/COMPONENTS!C13,"")</f>
        <v>7.909247039681052E-4</v>
      </c>
      <c r="D13" s="7">
        <f>IFERROR((COMPONENTS!D14-COMPONENTS!D13)/COMPONENTS!D13,"")</f>
        <v>6.8080916909702607E-3</v>
      </c>
      <c r="E13" s="7">
        <f>IFERROR((COMPONENTS!E14-COMPONENTS!E13)/COMPONENTS!E13,"")</f>
        <v>-1.8667889611265675E-3</v>
      </c>
      <c r="F13" s="7">
        <f>IFERROR((COMPONENTS!F14-COMPONENTS!F13)/COMPONENTS!F13,"")</f>
        <v>1.2515212016416597E-2</v>
      </c>
      <c r="G13" s="7">
        <f>IFERROR((COMPONENTS!G14-COMPONENTS!G13)/COMPONENTS!G13,"")</f>
        <v>3.8923590385957522E-3</v>
      </c>
      <c r="H13" s="7">
        <f>IFERROR((COMPONENTS!H14-COMPONENTS!H13)/COMPONENTS!H13,"")</f>
        <v>1.445984873210251E-2</v>
      </c>
      <c r="I13" s="7">
        <f>IFERROR((COMPONENTS!I14-COMPONENTS!I13)/COMPONENTS!I13,"")</f>
        <v>6.3852151162600568E-3</v>
      </c>
      <c r="J13" s="7">
        <f>IFERROR((COMPONENTS!J14-COMPONENTS!J13)/COMPONENTS!J13,"")</f>
        <v>1.4813544597191591E-2</v>
      </c>
      <c r="K13" s="7">
        <f>IFERROR((COMPONENTS!K14-COMPONENTS!K13)/COMPONENTS!K13,"")</f>
        <v>-4.9098679110979176E-3</v>
      </c>
      <c r="L13" s="7">
        <f>IFERROR((COMPONENTS!L14-COMPONENTS!L13)/COMPONENTS!L13,"")</f>
        <v>2.2367017222984349E-2</v>
      </c>
      <c r="M13" s="7">
        <f>IFERROR((COMPONENTS!M14-COMPONENTS!M13)/COMPONENTS!M13,"")</f>
        <v>1.8992765391350461E-2</v>
      </c>
      <c r="N13" s="7">
        <f>IFERROR((COMPONENTS!N14-COMPONENTS!N13)/COMPONENTS!N13,"")</f>
        <v>8.2045321551089314E-3</v>
      </c>
      <c r="O13" s="7">
        <f>IFERROR((COMPONENTS!O14-COMPONENTS!O13)/COMPONENTS!O13,"")</f>
        <v>5.1871299296168353E-3</v>
      </c>
      <c r="P13" s="7">
        <f>IFERROR((COMPONENTS!P14-COMPONENTS!P13)/COMPONENTS!P13,"")</f>
        <v>1.2631424928408581E-2</v>
      </c>
      <c r="Q13" s="7">
        <f>IFERROR((COMPONENTS!Q14-COMPONENTS!Q13)/COMPONENTS!Q13,"")</f>
        <v>5.2947927292961314E-2</v>
      </c>
      <c r="R13" s="7">
        <f>IFERROR((COMPONENTS!R14-COMPONENTS!R13)/COMPONENTS!R13,"")</f>
        <v>1.0079843681568555E-2</v>
      </c>
      <c r="S13" s="7">
        <f>IFERROR((COMPONENTS!S14-COMPONENTS!S13)/COMPONENTS!S13,"")</f>
        <v>1.2384747561743934E-2</v>
      </c>
      <c r="T13" s="7">
        <f>IFERROR((COMPONENTS!T14-COMPONENTS!T13)/COMPONENTS!T13,"")</f>
        <v>1.6836782185647117E-2</v>
      </c>
      <c r="U13" s="7">
        <f>IFERROR((COMPONENTS!U14-COMPONENTS!U13)/COMPONENTS!U13,"")</f>
        <v>-0.55689730107462743</v>
      </c>
      <c r="V13" s="7">
        <f>IFERROR((COMPONENTS!V14-COMPONENTS!V13)/COMPONENTS!V13,"")</f>
        <v>-1.2414645171809952E-2</v>
      </c>
      <c r="W13" s="7">
        <f>IFERROR((COMPONENTS!W14-COMPONENTS!W13)/COMPONENTS!W13,"")</f>
        <v>1.0900748319305931E-2</v>
      </c>
      <c r="X13" s="7">
        <f>IFERROR((COMPONENTS!X14-COMPONENTS!X13)/COMPONENTS!X13,"")</f>
        <v>1.4880960118299369E-3</v>
      </c>
      <c r="Y13" s="7">
        <f>IFERROR((COMPONENTS!Y14-COMPONENTS!Y13)/COMPONENTS!Y13,"")</f>
        <v>-2.3999250821541947E-3</v>
      </c>
      <c r="Z13" s="7">
        <f>IFERROR((COMPONENTS!Z14-COMPONENTS!Z13)/COMPONENTS!Z13,"")</f>
        <v>2.5305226714438016E-2</v>
      </c>
      <c r="AA13" s="7">
        <f>IFERROR((COMPONENTS!AB14-COMPONENTS!AB13)/COMPONENTS!AB13,"")</f>
        <v>8.5493072025407593E-3</v>
      </c>
    </row>
    <row r="14" spans="1:27" x14ac:dyDescent="0.55000000000000004">
      <c r="A14" s="3">
        <f>'RAW DATA'!A18</f>
        <v>41730</v>
      </c>
      <c r="B14" s="7">
        <f>IFERROR((COMPONENTS!B15-COMPONENTS!B14)/COMPONENTS!B14,"")</f>
        <v>4.4316657437891212E-2</v>
      </c>
      <c r="C14" s="7">
        <f>IFERROR((COMPONENTS!C15-COMPONENTS!C14)/COMPONENTS!C14,"")</f>
        <v>3.4449537486546077E-2</v>
      </c>
      <c r="D14" s="7">
        <f>IFERROR((COMPONENTS!D15-COMPONENTS!D14)/COMPONENTS!D14,"")</f>
        <v>1.7164979996740416E-2</v>
      </c>
      <c r="E14" s="7">
        <f>IFERROR((COMPONENTS!E15-COMPONENTS!E14)/COMPONENTS!E14,"")</f>
        <v>1.529737998583783E-2</v>
      </c>
      <c r="F14" s="7">
        <f>IFERROR((COMPONENTS!F15-COMPONENTS!F14)/COMPONENTS!F14,"")</f>
        <v>1.272870314725973E-2</v>
      </c>
      <c r="G14" s="7">
        <f>IFERROR((COMPONENTS!G15-COMPONENTS!G14)/COMPONENTS!G14,"")</f>
        <v>2.8235103645022103E-2</v>
      </c>
      <c r="H14" s="7">
        <f>IFERROR((COMPONENTS!H15-COMPONENTS!H14)/COMPONENTS!H14,"")</f>
        <v>-1.1537744206648977E-2</v>
      </c>
      <c r="I14" s="7">
        <f>IFERROR((COMPONENTS!I15-COMPONENTS!I14)/COMPONENTS!I14,"")</f>
        <v>2.4184705687131294E-2</v>
      </c>
      <c r="J14" s="7">
        <f>IFERROR((COMPONENTS!J15-COMPONENTS!J14)/COMPONENTS!J14,"")</f>
        <v>-1.9212878790354096E-3</v>
      </c>
      <c r="K14" s="7">
        <f>IFERROR((COMPONENTS!K15-COMPONENTS!K14)/COMPONENTS!K14,"")</f>
        <v>2.1461849195432616E-2</v>
      </c>
      <c r="L14" s="7">
        <f>IFERROR((COMPONENTS!L15-COMPONENTS!L14)/COMPONENTS!L14,"")</f>
        <v>1.309253155997595E-2</v>
      </c>
      <c r="M14" s="7">
        <f>IFERROR((COMPONENTS!M15-COMPONENTS!M14)/COMPONENTS!M14,"")</f>
        <v>-5.8501543193279068E-4</v>
      </c>
      <c r="N14" s="7">
        <f>IFERROR((COMPONENTS!N15-COMPONENTS!N14)/COMPONENTS!N14,"")</f>
        <v>2.3402898604745332E-2</v>
      </c>
      <c r="O14" s="7">
        <f>IFERROR((COMPONENTS!O15-COMPONENTS!O14)/COMPONENTS!O14,"")</f>
        <v>1.8756467124501078E-2</v>
      </c>
      <c r="P14" s="7">
        <f>IFERROR((COMPONENTS!P15-COMPONENTS!P14)/COMPONENTS!P14,"")</f>
        <v>7.6405760723950731E-3</v>
      </c>
      <c r="Q14" s="7">
        <f>IFERROR((COMPONENTS!Q15-COMPONENTS!Q14)/COMPONENTS!Q14,"")</f>
        <v>4.9995504496420949E-2</v>
      </c>
      <c r="R14" s="7">
        <f>IFERROR((COMPONENTS!R15-COMPONENTS!R14)/COMPONENTS!R14,"")</f>
        <v>2.6963617460645767E-2</v>
      </c>
      <c r="S14" s="7">
        <f>IFERROR((COMPONENTS!S15-COMPONENTS!S14)/COMPONENTS!S14,"")</f>
        <v>2.1413046656465363E-2</v>
      </c>
      <c r="T14" s="7">
        <f>IFERROR((COMPONENTS!T15-COMPONENTS!T14)/COMPONENTS!T14,"")</f>
        <v>3.5242027388047215E-2</v>
      </c>
      <c r="U14" s="7">
        <f>IFERROR((COMPONENTS!U15-COMPONENTS!U14)/COMPONENTS!U14,"")</f>
        <v>0.88004615828445054</v>
      </c>
      <c r="V14" s="7">
        <f>IFERROR((COMPONENTS!V15-COMPONENTS!V14)/COMPONENTS!V14,"")</f>
        <v>-3.4443600282421829E-3</v>
      </c>
      <c r="W14" s="7">
        <f>IFERROR((COMPONENTS!W15-COMPONENTS!W14)/COMPONENTS!W14,"")</f>
        <v>1.3163799551233796E-3</v>
      </c>
      <c r="X14" s="7">
        <f>IFERROR((COMPONENTS!X15-COMPONENTS!X14)/COMPONENTS!X14,"")</f>
        <v>8.9584009345188443E-3</v>
      </c>
      <c r="Y14" s="7">
        <f>IFERROR((COMPONENTS!Y15-COMPONENTS!Y14)/COMPONENTS!Y14,"")</f>
        <v>2.2002882742035663E-2</v>
      </c>
      <c r="Z14" s="7">
        <f>IFERROR((COMPONENTS!Z15-COMPONENTS!Z14)/COMPONENTS!Z14,"")</f>
        <v>1.6428553907397111E-2</v>
      </c>
      <c r="AA14" s="7">
        <f>IFERROR((COMPONENTS!AB15-COMPONENTS!AB14)/COMPONENTS!AB14,"")</f>
        <v>1.401869861948624E-2</v>
      </c>
    </row>
    <row r="15" spans="1:27" x14ac:dyDescent="0.55000000000000004">
      <c r="A15" s="3">
        <f>'RAW DATA'!A19</f>
        <v>41821</v>
      </c>
      <c r="B15" s="7">
        <f>IFERROR((COMPONENTS!B16-COMPONENTS!B15)/COMPONENTS!B15,"")</f>
        <v>1.5878016368311369E-2</v>
      </c>
      <c r="C15" s="7">
        <f>IFERROR((COMPONENTS!C16-COMPONENTS!C15)/COMPONENTS!C15,"")</f>
        <v>1.4501084125205718E-2</v>
      </c>
      <c r="D15" s="7">
        <f>IFERROR((COMPONENTS!D16-COMPONENTS!D15)/COMPONENTS!D15,"")</f>
        <v>1.2476608249012209E-2</v>
      </c>
      <c r="E15" s="7">
        <f>IFERROR((COMPONENTS!E16-COMPONENTS!E15)/COMPONENTS!E15,"")</f>
        <v>9.3595770621149096E-3</v>
      </c>
      <c r="F15" s="7">
        <f>IFERROR((COMPONENTS!F16-COMPONENTS!F15)/COMPONENTS!F15,"")</f>
        <v>1.2702429429412842E-2</v>
      </c>
      <c r="G15" s="7">
        <f>IFERROR((COMPONENTS!G16-COMPONENTS!G15)/COMPONENTS!G15,"")</f>
        <v>7.2076816783717221E-3</v>
      </c>
      <c r="H15" s="7">
        <f>IFERROR((COMPONENTS!H16-COMPONENTS!H15)/COMPONENTS!H15,"")</f>
        <v>-2.2651424204759029E-2</v>
      </c>
      <c r="I15" s="7">
        <f>IFERROR((COMPONENTS!I16-COMPONENTS!I15)/COMPONENTS!I15,"")</f>
        <v>1.5337891071746297E-2</v>
      </c>
      <c r="J15" s="7">
        <f>IFERROR((COMPONENTS!J16-COMPONENTS!J15)/COMPONENTS!J15,"")</f>
        <v>4.779727967067274E-4</v>
      </c>
      <c r="K15" s="7">
        <f>IFERROR((COMPONENTS!K16-COMPONENTS!K15)/COMPONENTS!K15,"")</f>
        <v>2.139921882624593E-2</v>
      </c>
      <c r="L15" s="7">
        <f>IFERROR((COMPONENTS!L16-COMPONENTS!L15)/COMPONENTS!L15,"")</f>
        <v>1.5632554815110562E-2</v>
      </c>
      <c r="M15" s="7">
        <f>IFERROR((COMPONENTS!M16-COMPONENTS!M15)/COMPONENTS!M15,"")</f>
        <v>1.9753676241141563E-2</v>
      </c>
      <c r="N15" s="7">
        <f>IFERROR((COMPONENTS!N16-COMPONENTS!N15)/COMPONENTS!N15,"")</f>
        <v>1.9969587743522404E-2</v>
      </c>
      <c r="O15" s="7">
        <f>IFERROR((COMPONENTS!O16-COMPONENTS!O15)/COMPONENTS!O15,"")</f>
        <v>2.3272482896383333E-2</v>
      </c>
      <c r="P15" s="7">
        <f>IFERROR((COMPONENTS!P16-COMPONENTS!P15)/COMPONENTS!P15,"")</f>
        <v>1.7997375830807693E-2</v>
      </c>
      <c r="Q15" s="7">
        <f>IFERROR((COMPONENTS!Q16-COMPONENTS!Q15)/COMPONENTS!Q15,"")</f>
        <v>1.7746174655212138E-2</v>
      </c>
      <c r="R15" s="7">
        <f>IFERROR((COMPONENTS!R16-COMPONENTS!R15)/COMPONENTS!R15,"")</f>
        <v>3.1156047480123843E-2</v>
      </c>
      <c r="S15" s="7">
        <f>IFERROR((COMPONENTS!S16-COMPONENTS!S15)/COMPONENTS!S15,"")</f>
        <v>2.1077283372365325E-2</v>
      </c>
      <c r="T15" s="7">
        <f>IFERROR((COMPONENTS!T16-COMPONENTS!T15)/COMPONENTS!T15,"")</f>
        <v>3.3206769481749818E-2</v>
      </c>
      <c r="U15" s="7">
        <f>IFERROR((COMPONENTS!U16-COMPONENTS!U15)/COMPONENTS!U15,"")</f>
        <v>6.3230795985800919E-2</v>
      </c>
      <c r="V15" s="7">
        <f>IFERROR((COMPONENTS!V16-COMPONENTS!V15)/COMPONENTS!V15,"")</f>
        <v>1.6999811427493999E-2</v>
      </c>
      <c r="W15" s="7">
        <f>IFERROR((COMPONENTS!W16-COMPONENTS!W15)/COMPONENTS!W15,"")</f>
        <v>1.5026698480043482E-2</v>
      </c>
      <c r="X15" s="7">
        <f>IFERROR((COMPONENTS!X16-COMPONENTS!X15)/COMPONENTS!X15,"")</f>
        <v>9.1186489518262012E-3</v>
      </c>
      <c r="Y15" s="7">
        <f>IFERROR((COMPONENTS!Y16-COMPONENTS!Y15)/COMPONENTS!Y15,"")</f>
        <v>1.6796316584054578E-3</v>
      </c>
      <c r="Z15" s="7">
        <f>IFERROR((COMPONENTS!Z16-COMPONENTS!Z15)/COMPONENTS!Z15,"")</f>
        <v>-4.1450444946721328E-3</v>
      </c>
      <c r="AA15" s="7">
        <f>IFERROR((COMPONENTS!AB16-COMPONENTS!AB15)/COMPONENTS!AB15,"")</f>
        <v>1.2890029548833648E-2</v>
      </c>
    </row>
    <row r="16" spans="1:27" x14ac:dyDescent="0.55000000000000004">
      <c r="A16" s="3">
        <f>'RAW DATA'!A20</f>
        <v>41913</v>
      </c>
      <c r="B16" s="7">
        <f>IFERROR((COMPONENTS!B17-COMPONENTS!B16)/COMPONENTS!B16,"")</f>
        <v>1.787266382183236E-2</v>
      </c>
      <c r="C16" s="7">
        <f>IFERROR((COMPONENTS!C17-COMPONENTS!C16)/COMPONENTS!C16,"")</f>
        <v>1.2655004984544313E-2</v>
      </c>
      <c r="D16" s="7">
        <f>IFERROR((COMPONENTS!D17-COMPONENTS!D16)/COMPONENTS!D16,"")</f>
        <v>4.2190943130311518E-3</v>
      </c>
      <c r="E16" s="7">
        <f>IFERROR((COMPONENTS!E17-COMPONENTS!E16)/COMPONENTS!E16,"")</f>
        <v>8.5554389277746577E-3</v>
      </c>
      <c r="F16" s="7">
        <f>IFERROR((COMPONENTS!F17-COMPONENTS!F16)/COMPONENTS!F16,"")</f>
        <v>1.1223866265112768E-2</v>
      </c>
      <c r="G16" s="7">
        <f>IFERROR((COMPONENTS!G17-COMPONENTS!G16)/COMPONENTS!G16,"")</f>
        <v>1.5614050219399928E-2</v>
      </c>
      <c r="H16" s="7">
        <f>IFERROR((COMPONENTS!H17-COMPONENTS!H16)/COMPONENTS!H16,"")</f>
        <v>-9.1887535081940308E-2</v>
      </c>
      <c r="I16" s="7">
        <f>IFERROR((COMPONENTS!I17-COMPONENTS!I16)/COMPONENTS!I16,"")</f>
        <v>1.414145838808856E-2</v>
      </c>
      <c r="J16" s="7">
        <f>IFERROR((COMPONENTS!J17-COMPONENTS!J16)/COMPONENTS!J16,"")</f>
        <v>1.1733254052062884E-2</v>
      </c>
      <c r="K16" s="7">
        <f>IFERROR((COMPONENTS!K17-COMPONENTS!K16)/COMPONENTS!K16,"")</f>
        <v>1.7556316116355584E-2</v>
      </c>
      <c r="L16" s="7">
        <f>IFERROR((COMPONENTS!L17-COMPONENTS!L16)/COMPONENTS!L16,"")</f>
        <v>4.5588497830536031E-3</v>
      </c>
      <c r="M16" s="7">
        <f>IFERROR((COMPONENTS!M17-COMPONENTS!M16)/COMPONENTS!M16,"")</f>
        <v>1.4732448106159838E-2</v>
      </c>
      <c r="N16" s="7">
        <f>IFERROR((COMPONENTS!N17-COMPONENTS!N16)/COMPONENTS!N16,"")</f>
        <v>2.4285792626393129E-2</v>
      </c>
      <c r="O16" s="7">
        <f>IFERROR((COMPONENTS!O17-COMPONENTS!O16)/COMPONENTS!O16,"")</f>
        <v>1.0673265447768558E-2</v>
      </c>
      <c r="P16" s="7">
        <f>IFERROR((COMPONENTS!P17-COMPONENTS!P16)/COMPONENTS!P16,"")</f>
        <v>1.4921318469030508E-2</v>
      </c>
      <c r="Q16" s="7">
        <f>IFERROR((COMPONENTS!Q17-COMPONENTS!Q16)/COMPONENTS!Q16,"")</f>
        <v>2.8200985248741983E-2</v>
      </c>
      <c r="R16" s="7">
        <f>IFERROR((COMPONENTS!R17-COMPONENTS!R16)/COMPONENTS!R16,"")</f>
        <v>-4.9124947806430787E-3</v>
      </c>
      <c r="S16" s="7">
        <f>IFERROR((COMPONENTS!S17-COMPONENTS!S16)/COMPONENTS!S16,"")</f>
        <v>2.1301705631681839E-2</v>
      </c>
      <c r="T16" s="7">
        <f>IFERROR((COMPONENTS!T17-COMPONENTS!T16)/COMPONENTS!T16,"")</f>
        <v>3.7835241513619319E-2</v>
      </c>
      <c r="U16" s="7">
        <f>IFERROR((COMPONENTS!U17-COMPONENTS!U16)/COMPONENTS!U16,"")</f>
        <v>-0.17750687936575132</v>
      </c>
      <c r="V16" s="7">
        <f>IFERROR((COMPONENTS!V17-COMPONENTS!V16)/COMPONENTS!V16,"")</f>
        <v>-2.817595335882422E-2</v>
      </c>
      <c r="W16" s="7">
        <f>IFERROR((COMPONENTS!W17-COMPONENTS!W16)/COMPONENTS!W16,"")</f>
        <v>9.1398991183897198E-3</v>
      </c>
      <c r="X16" s="7">
        <f>IFERROR((COMPONENTS!X17-COMPONENTS!X16)/COMPONENTS!X16,"")</f>
        <v>7.3586215090399787E-3</v>
      </c>
      <c r="Y16" s="7">
        <f>IFERROR((COMPONENTS!Y17-COMPONENTS!Y16)/COMPONENTS!Y16,"")</f>
        <v>-9.5753110110866364E-3</v>
      </c>
      <c r="Z16" s="7">
        <f>IFERROR((COMPONENTS!Z17-COMPONENTS!Z16)/COMPONENTS!Z16,"")</f>
        <v>6.3769041134493732E-3</v>
      </c>
      <c r="AA16" s="7">
        <f>IFERROR((COMPONENTS!AB17-COMPONENTS!AB16)/COMPONENTS!AB16,"")</f>
        <v>1.0217932113685555E-2</v>
      </c>
    </row>
    <row r="17" spans="1:27" x14ac:dyDescent="0.55000000000000004">
      <c r="A17" s="3">
        <f>'RAW DATA'!A21</f>
        <v>42005</v>
      </c>
      <c r="B17" s="7">
        <f>IFERROR((COMPONENTS!B18-COMPONENTS!B17)/COMPONENTS!B17,"")</f>
        <v>2.7230792336244092E-2</v>
      </c>
      <c r="C17" s="7">
        <f>IFERROR((COMPONENTS!C18-COMPONENTS!C17)/COMPONENTS!C17,"")</f>
        <v>8.268677117896743E-3</v>
      </c>
      <c r="D17" s="7">
        <f>IFERROR((COMPONENTS!D18-COMPONENTS!D17)/COMPONENTS!D17,"")</f>
        <v>-2.4916820042876621E-3</v>
      </c>
      <c r="E17" s="7">
        <f>IFERROR((COMPONENTS!E18-COMPONENTS!E17)/COMPONENTS!E17,"")</f>
        <v>4.4244779272942366E-3</v>
      </c>
      <c r="F17" s="7">
        <f>IFERROR((COMPONENTS!F18-COMPONENTS!F17)/COMPONENTS!F17,"")</f>
        <v>9.5454319831320186E-3</v>
      </c>
      <c r="G17" s="7">
        <f>IFERROR((COMPONENTS!G18-COMPONENTS!G17)/COMPONENTS!G17,"")</f>
        <v>-5.5731744536293185E-4</v>
      </c>
      <c r="H17" s="7">
        <f>IFERROR((COMPONENTS!H18-COMPONENTS!H17)/COMPONENTS!H17,"")</f>
        <v>-0.16740719087985972</v>
      </c>
      <c r="I17" s="7">
        <f>IFERROR((COMPONENTS!I18-COMPONENTS!I17)/COMPONENTS!I17,"")</f>
        <v>8.1193289392628761E-3</v>
      </c>
      <c r="J17" s="7">
        <f>IFERROR((COMPONENTS!J18-COMPONENTS!J17)/COMPONENTS!J17,"")</f>
        <v>1.1706684643067861E-2</v>
      </c>
      <c r="K17" s="7">
        <f>IFERROR((COMPONENTS!K18-COMPONENTS!K17)/COMPONENTS!K17,"")</f>
        <v>1.0944524665887833E-2</v>
      </c>
      <c r="L17" s="7">
        <f>IFERROR((COMPONENTS!L18-COMPONENTS!L17)/COMPONENTS!L17,"")</f>
        <v>1.5942801657640008E-3</v>
      </c>
      <c r="M17" s="7">
        <f>IFERROR((COMPONENTS!M18-COMPONENTS!M17)/COMPONENTS!M17,"")</f>
        <v>1.4682852466448735E-2</v>
      </c>
      <c r="N17" s="7">
        <f>IFERROR((COMPONENTS!N18-COMPONENTS!N17)/COMPONENTS!N17,"")</f>
        <v>1.649849843867501E-2</v>
      </c>
      <c r="O17" s="7">
        <f>IFERROR((COMPONENTS!O18-COMPONENTS!O17)/COMPONENTS!O17,"")</f>
        <v>1.477274405514147E-2</v>
      </c>
      <c r="P17" s="7">
        <f>IFERROR((COMPONENTS!P18-COMPONENTS!P17)/COMPONENTS!P17,"")</f>
        <v>-6.8077048904046505E-3</v>
      </c>
      <c r="Q17" s="7">
        <f>IFERROR((COMPONENTS!Q18-COMPONENTS!Q17)/COMPONENTS!Q17,"")</f>
        <v>-1.0540818115778682E-2</v>
      </c>
      <c r="R17" s="7">
        <f>IFERROR((COMPONENTS!R18-COMPONENTS!R17)/COMPONENTS!R17,"")</f>
        <v>1.0513759858345469E-2</v>
      </c>
      <c r="S17" s="7">
        <f>IFERROR((COMPONENTS!S18-COMPONENTS!S17)/COMPONENTS!S17,"")</f>
        <v>5.8692503568602962E-4</v>
      </c>
      <c r="T17" s="7">
        <f>IFERROR((COMPONENTS!T18-COMPONENTS!T17)/COMPONENTS!T17,"")</f>
        <v>2.6376774032854426E-2</v>
      </c>
      <c r="U17" s="7">
        <f>IFERROR((COMPONENTS!U18-COMPONENTS!U17)/COMPONENTS!U17,"")</f>
        <v>1.0499736795929109</v>
      </c>
      <c r="V17" s="7">
        <f>IFERROR((COMPONENTS!V18-COMPONENTS!V17)/COMPONENTS!V17,"")</f>
        <v>-4.8571276713181132E-3</v>
      </c>
      <c r="W17" s="7">
        <f>IFERROR((COMPONENTS!W18-COMPONENTS!W17)/COMPONENTS!W17,"")</f>
        <v>1.2669964204903005E-2</v>
      </c>
      <c r="X17" s="7">
        <f>IFERROR((COMPONENTS!X18-COMPONENTS!X17)/COMPONENTS!X17,"")</f>
        <v>-1.9513730984868978E-3</v>
      </c>
      <c r="Y17" s="7">
        <f>IFERROR((COMPONENTS!Y18-COMPONENTS!Y17)/COMPONENTS!Y17,"")</f>
        <v>-3.2477239041198987E-2</v>
      </c>
      <c r="Z17" s="7">
        <f>IFERROR((COMPONENTS!Z18-COMPONENTS!Z17)/COMPONENTS!Z17,"")</f>
        <v>-2.8033666681688017E-2</v>
      </c>
      <c r="AA17" s="7">
        <f>IFERROR((COMPONENTS!AB18-COMPONENTS!AB17)/COMPONENTS!AB17,"")</f>
        <v>3.7433140027582079E-3</v>
      </c>
    </row>
    <row r="18" spans="1:27" x14ac:dyDescent="0.55000000000000004">
      <c r="A18" s="3">
        <f>'RAW DATA'!A22</f>
        <v>42095</v>
      </c>
      <c r="B18" s="7">
        <f>IFERROR((COMPONENTS!B19-COMPONENTS!B18)/COMPONENTS!B18,"")</f>
        <v>3.7981795472678596E-2</v>
      </c>
      <c r="C18" s="7">
        <f>IFERROR((COMPONENTS!C19-COMPONENTS!C18)/COMPONENTS!C18,"")</f>
        <v>2.2828965391288467E-2</v>
      </c>
      <c r="D18" s="7">
        <f>IFERROR((COMPONENTS!D19-COMPONENTS!D18)/COMPONENTS!D18,"")</f>
        <v>2.5157907601324491E-3</v>
      </c>
      <c r="E18" s="7">
        <f>IFERROR((COMPONENTS!E19-COMPONENTS!E18)/COMPONENTS!E18,"")</f>
        <v>6.2169690973939151E-3</v>
      </c>
      <c r="F18" s="7">
        <f>IFERROR((COMPONENTS!F19-COMPONENTS!F18)/COMPONENTS!F18,"")</f>
        <v>1.5573360468248234E-3</v>
      </c>
      <c r="G18" s="7">
        <f>IFERROR((COMPONENTS!G19-COMPONENTS!G18)/COMPONENTS!G18,"")</f>
        <v>8.7069663697075007E-3</v>
      </c>
      <c r="H18" s="7">
        <f>IFERROR((COMPONENTS!H19-COMPONENTS!H18)/COMPONENTS!H18,"")</f>
        <v>6.3929680543099165E-2</v>
      </c>
      <c r="I18" s="7">
        <f>IFERROR((COMPONENTS!I19-COMPONENTS!I18)/COMPONENTS!I18,"")</f>
        <v>1.0865418162009156E-2</v>
      </c>
      <c r="J18" s="7">
        <f>IFERROR((COMPONENTS!J19-COMPONENTS!J18)/COMPONENTS!J18,"")</f>
        <v>-2.1724873678788184E-3</v>
      </c>
      <c r="K18" s="7">
        <f>IFERROR((COMPONENTS!K19-COMPONENTS!K18)/COMPONENTS!K18,"")</f>
        <v>1.0829003230716807E-2</v>
      </c>
      <c r="L18" s="7">
        <f>IFERROR((COMPONENTS!L19-COMPONENTS!L18)/COMPONENTS!L18,"")</f>
        <v>1.1088196419479461E-2</v>
      </c>
      <c r="M18" s="7">
        <f>IFERROR((COMPONENTS!M19-COMPONENTS!M18)/COMPONENTS!M18,"")</f>
        <v>1.9018514305390841E-2</v>
      </c>
      <c r="N18" s="7">
        <f>IFERROR((COMPONENTS!N19-COMPONENTS!N18)/COMPONENTS!N18,"")</f>
        <v>1.6930115198765337E-2</v>
      </c>
      <c r="O18" s="7">
        <f>IFERROR((COMPONENTS!O19-COMPONENTS!O18)/COMPONENTS!O18,"")</f>
        <v>1.8473625886985569E-2</v>
      </c>
      <c r="P18" s="7">
        <f>IFERROR((COMPONENTS!P19-COMPONENTS!P18)/COMPONENTS!P18,"")</f>
        <v>1.570705190334213E-2</v>
      </c>
      <c r="Q18" s="7">
        <f>IFERROR((COMPONENTS!Q19-COMPONENTS!Q18)/COMPONENTS!Q18,"")</f>
        <v>9.194890152454888E-3</v>
      </c>
      <c r="R18" s="7">
        <f>IFERROR((COMPONENTS!R19-COMPONENTS!R18)/COMPONENTS!R18,"")</f>
        <v>4.2437232362192755E-3</v>
      </c>
      <c r="S18" s="7">
        <f>IFERROR((COMPONENTS!S19-COMPONENTS!S18)/COMPONENTS!S18,"")</f>
        <v>7.2283993922553254E-3</v>
      </c>
      <c r="T18" s="7">
        <f>IFERROR((COMPONENTS!T19-COMPONENTS!T18)/COMPONENTS!T18,"")</f>
        <v>3.1877285323101696E-2</v>
      </c>
      <c r="U18" s="7">
        <f>IFERROR((COMPONENTS!U19-COMPONENTS!U18)/COMPONENTS!U18,"")</f>
        <v>-0.13691923169103298</v>
      </c>
      <c r="V18" s="7">
        <f>IFERROR((COMPONENTS!V19-COMPONENTS!V18)/COMPONENTS!V18,"")</f>
        <v>4.580917909129417E-3</v>
      </c>
      <c r="W18" s="7">
        <f>IFERROR((COMPONENTS!W19-COMPONENTS!W18)/COMPONENTS!W18,"")</f>
        <v>5.7691318526443026E-3</v>
      </c>
      <c r="X18" s="7">
        <f>IFERROR((COMPONENTS!X19-COMPONENTS!X18)/COMPONENTS!X18,"")</f>
        <v>2.0288820126217508E-2</v>
      </c>
      <c r="Y18" s="7">
        <f>IFERROR((COMPONENTS!Y19-COMPONENTS!Y18)/COMPONENTS!Y18,"")</f>
        <v>6.0720864532870424E-4</v>
      </c>
      <c r="Z18" s="7">
        <f>IFERROR((COMPONENTS!Z19-COMPONENTS!Z18)/COMPONENTS!Z18,"")</f>
        <v>-5.4886327117980348E-3</v>
      </c>
      <c r="AA18" s="7">
        <f>IFERROR((COMPONENTS!AB19-COMPONENTS!AB18)/COMPONENTS!AB18,"")</f>
        <v>1.1916001541199641E-2</v>
      </c>
    </row>
    <row r="19" spans="1:27" x14ac:dyDescent="0.55000000000000004">
      <c r="A19" s="3">
        <f>'RAW DATA'!A23</f>
        <v>42186</v>
      </c>
      <c r="B19" s="7">
        <f>IFERROR((COMPONENTS!B20-COMPONENTS!B19)/COMPONENTS!B19,"")</f>
        <v>1.4850080588851967E-3</v>
      </c>
      <c r="C19" s="7">
        <f>IFERROR((COMPONENTS!C20-COMPONENTS!C19)/COMPONENTS!C19,"")</f>
        <v>1.5221855191500733E-2</v>
      </c>
      <c r="D19" s="7">
        <f>IFERROR((COMPONENTS!D20-COMPONENTS!D19)/COMPONENTS!D19,"")</f>
        <v>1.1456180777521769E-2</v>
      </c>
      <c r="E19" s="7">
        <f>IFERROR((COMPONENTS!E20-COMPONENTS!E19)/COMPONENTS!E19,"")</f>
        <v>5.6921381223195796E-4</v>
      </c>
      <c r="F19" s="7">
        <f>IFERROR((COMPONENTS!F20-COMPONENTS!F19)/COMPONENTS!F19,"")</f>
        <v>1.0183249397830836E-2</v>
      </c>
      <c r="G19" s="7">
        <f>IFERROR((COMPONENTS!G20-COMPONENTS!G19)/COMPONENTS!G19,"")</f>
        <v>8.3369748916745368E-3</v>
      </c>
      <c r="H19" s="7">
        <f>IFERROR((COMPONENTS!H20-COMPONENTS!H19)/COMPONENTS!H19,"")</f>
        <v>-5.7358336608239399E-3</v>
      </c>
      <c r="I19" s="7">
        <f>IFERROR((COMPONENTS!I20-COMPONENTS!I19)/COMPONENTS!I19,"")</f>
        <v>1.4871073964822472E-2</v>
      </c>
      <c r="J19" s="7">
        <f>IFERROR((COMPONENTS!J20-COMPONENTS!J19)/COMPONENTS!J19,"")</f>
        <v>7.8873211072915395E-3</v>
      </c>
      <c r="K19" s="7">
        <f>IFERROR((COMPONENTS!K20-COMPONENTS!K19)/COMPONENTS!K19,"")</f>
        <v>1.7961051396261973E-2</v>
      </c>
      <c r="L19" s="7">
        <f>IFERROR((COMPONENTS!L20-COMPONENTS!L19)/COMPONENTS!L19,"")</f>
        <v>2.2660569591600142E-3</v>
      </c>
      <c r="M19" s="7">
        <f>IFERROR((COMPONENTS!M20-COMPONENTS!M19)/COMPONENTS!M19,"")</f>
        <v>5.4850232917380212E-3</v>
      </c>
      <c r="N19" s="7">
        <f>IFERROR((COMPONENTS!N20-COMPONENTS!N19)/COMPONENTS!N19,"")</f>
        <v>7.8917224840618048E-3</v>
      </c>
      <c r="O19" s="7">
        <f>IFERROR((COMPONENTS!O20-COMPONENTS!O19)/COMPONENTS!O19,"")</f>
        <v>1.6228845088018845E-3</v>
      </c>
      <c r="P19" s="7">
        <f>IFERROR((COMPONENTS!P20-COMPONENTS!P19)/COMPONENTS!P19,"")</f>
        <v>6.9341053618441817E-3</v>
      </c>
      <c r="Q19" s="7">
        <f>IFERROR((COMPONENTS!Q20-COMPONENTS!Q19)/COMPONENTS!Q19,"")</f>
        <v>-2.3209259621607862E-2</v>
      </c>
      <c r="R19" s="7">
        <f>IFERROR((COMPONENTS!R20-COMPONENTS!R19)/COMPONENTS!R19,"")</f>
        <v>1.666166142527304E-2</v>
      </c>
      <c r="S19" s="7">
        <f>IFERROR((COMPONENTS!S20-COMPONENTS!S19)/COMPONENTS!S19,"")</f>
        <v>1.4520367425608312E-2</v>
      </c>
      <c r="T19" s="7">
        <f>IFERROR((COMPONENTS!T20-COMPONENTS!T19)/COMPONENTS!T19,"")</f>
        <v>4.0709601453017524E-2</v>
      </c>
      <c r="U19" s="7">
        <f>IFERROR((COMPONENTS!U20-COMPONENTS!U19)/COMPONENTS!U19,"")</f>
        <v>-0.1613046122923939</v>
      </c>
      <c r="V19" s="7">
        <f>IFERROR((COMPONENTS!V20-COMPONENTS!V19)/COMPONENTS!V19,"")</f>
        <v>-9.2959151957335579E-3</v>
      </c>
      <c r="W19" s="7">
        <f>IFERROR((COMPONENTS!W20-COMPONENTS!W19)/COMPONENTS!W19,"")</f>
        <v>1.397188031233184E-2</v>
      </c>
      <c r="X19" s="7">
        <f>IFERROR((COMPONENTS!X20-COMPONENTS!X19)/COMPONENTS!X19,"")</f>
        <v>9.6814602720113954E-3</v>
      </c>
      <c r="Y19" s="7">
        <f>IFERROR((COMPONENTS!Y20-COMPONENTS!Y19)/COMPONENTS!Y19,"")</f>
        <v>-1.7264950502968626E-2</v>
      </c>
      <c r="Z19" s="7">
        <f>IFERROR((COMPONENTS!Z20-COMPONENTS!Z19)/COMPONENTS!Z19,"")</f>
        <v>-3.9722872288936416E-3</v>
      </c>
      <c r="AA19" s="7">
        <f>IFERROR((COMPONENTS!AB20-COMPONENTS!AB19)/COMPONENTS!AB19,"")</f>
        <v>9.0246836599084009E-3</v>
      </c>
    </row>
    <row r="20" spans="1:27" x14ac:dyDescent="0.55000000000000004">
      <c r="A20" s="3">
        <f>'RAW DATA'!A24</f>
        <v>42278</v>
      </c>
      <c r="B20" s="7">
        <f>IFERROR((COMPONENTS!B21-COMPONENTS!B20)/COMPONENTS!B20,"")</f>
        <v>-1.6529872112998615E-2</v>
      </c>
      <c r="C20" s="7">
        <f>IFERROR((COMPONENTS!C21-COMPONENTS!C20)/COMPONENTS!C20,"")</f>
        <v>1.1814286052513183E-2</v>
      </c>
      <c r="D20" s="7">
        <f>IFERROR((COMPONENTS!D21-COMPONENTS!D20)/COMPONENTS!D20,"")</f>
        <v>1.7246853118073533E-2</v>
      </c>
      <c r="E20" s="7">
        <f>IFERROR((COMPONENTS!E21-COMPONENTS!E20)/COMPONENTS!E20,"")</f>
        <v>-2.9530562321898536E-3</v>
      </c>
      <c r="F20" s="7">
        <f>IFERROR((COMPONENTS!F21-COMPONENTS!F20)/COMPONENTS!F20,"")</f>
        <v>2.410807007609493E-3</v>
      </c>
      <c r="G20" s="7">
        <f>IFERROR((COMPONENTS!G21-COMPONENTS!G20)/COMPONENTS!G20,"")</f>
        <v>1.7256638323312685E-3</v>
      </c>
      <c r="H20" s="7">
        <f>IFERROR((COMPONENTS!H21-COMPONENTS!H20)/COMPONENTS!H20,"")</f>
        <v>-0.10359320642909084</v>
      </c>
      <c r="I20" s="7">
        <f>IFERROR((COMPONENTS!I21-COMPONENTS!I20)/COMPONENTS!I20,"")</f>
        <v>8.3865906033194042E-3</v>
      </c>
      <c r="J20" s="7">
        <f>IFERROR((COMPONENTS!J21-COMPONENTS!J20)/COMPONENTS!J20,"")</f>
        <v>2.6011156461102536E-3</v>
      </c>
      <c r="K20" s="7">
        <f>IFERROR((COMPONENTS!K21-COMPONENTS!K20)/COMPONENTS!K20,"")</f>
        <v>1.8125736433066773E-3</v>
      </c>
      <c r="L20" s="7">
        <f>IFERROR((COMPONENTS!L21-COMPONENTS!L20)/COMPONENTS!L20,"")</f>
        <v>9.4395879061624464E-3</v>
      </c>
      <c r="M20" s="7">
        <f>IFERROR((COMPONENTS!M21-COMPONENTS!M20)/COMPONENTS!M20,"")</f>
        <v>2.7787613097845689E-2</v>
      </c>
      <c r="N20" s="7">
        <f>IFERROR((COMPONENTS!N21-COMPONENTS!N20)/COMPONENTS!N20,"")</f>
        <v>1.5755465236756184E-2</v>
      </c>
      <c r="O20" s="7">
        <f>IFERROR((COMPONENTS!O21-COMPONENTS!O20)/COMPONENTS!O20,"")</f>
        <v>3.0224379844842834E-3</v>
      </c>
      <c r="P20" s="7">
        <f>IFERROR((COMPONENTS!P21-COMPONENTS!P20)/COMPONENTS!P20,"")</f>
        <v>8.1267963713907865E-3</v>
      </c>
      <c r="Q20" s="7">
        <f>IFERROR((COMPONENTS!Q21-COMPONENTS!Q20)/COMPONENTS!Q20,"")</f>
        <v>-3.5108625120490032E-2</v>
      </c>
      <c r="R20" s="7">
        <f>IFERROR((COMPONENTS!R21-COMPONENTS!R20)/COMPONENTS!R20,"")</f>
        <v>-1.0904988718977214E-2</v>
      </c>
      <c r="S20" s="7">
        <f>IFERROR((COMPONENTS!S21-COMPONENTS!S20)/COMPONENTS!S20,"")</f>
        <v>1.8812781184917454E-2</v>
      </c>
      <c r="T20" s="7">
        <f>IFERROR((COMPONENTS!T21-COMPONENTS!T20)/COMPONENTS!T20,"")</f>
        <v>2.1956544974272053E-2</v>
      </c>
      <c r="U20" s="7">
        <f>IFERROR((COMPONENTS!U21-COMPONENTS!U20)/COMPONENTS!U20,"")</f>
        <v>-0.15530819623022282</v>
      </c>
      <c r="V20" s="7">
        <f>IFERROR((COMPONENTS!V21-COMPONENTS!V20)/COMPONENTS!V20,"")</f>
        <v>5.8866510074593228E-3</v>
      </c>
      <c r="W20" s="7">
        <f>IFERROR((COMPONENTS!W21-COMPONENTS!W20)/COMPONENTS!W20,"")</f>
        <v>6.875556066649348E-3</v>
      </c>
      <c r="X20" s="7">
        <f>IFERROR((COMPONENTS!X21-COMPONENTS!X20)/COMPONENTS!X20,"")</f>
        <v>-1.524747483698928E-3</v>
      </c>
      <c r="Y20" s="7">
        <f>IFERROR((COMPONENTS!Y21-COMPONENTS!Y20)/COMPONENTS!Y20,"")</f>
        <v>-1.7005614130694485E-2</v>
      </c>
      <c r="Z20" s="7">
        <f>IFERROR((COMPONENTS!Z21-COMPONENTS!Z20)/COMPONENTS!Z20,"")</f>
        <v>-1.9039904873721227E-2</v>
      </c>
      <c r="AA20" s="7">
        <f>IFERROR((COMPONENTS!AB21-COMPONENTS!AB20)/COMPONENTS!AB20,"")</f>
        <v>2.4299346374549954E-3</v>
      </c>
    </row>
    <row r="21" spans="1:27" x14ac:dyDescent="0.55000000000000004">
      <c r="A21" s="3">
        <f>'RAW DATA'!A25</f>
        <v>42370</v>
      </c>
      <c r="B21" s="7">
        <f>IFERROR((COMPONENTS!B22-COMPONENTS!B21)/COMPONENTS!B21,"")</f>
        <v>5.0768369569214825E-3</v>
      </c>
      <c r="C21" s="7">
        <f>IFERROR((COMPONENTS!C22-COMPONENTS!C21)/COMPONENTS!C21,"")</f>
        <v>1.518625982777988E-2</v>
      </c>
      <c r="D21" s="7">
        <f>IFERROR((COMPONENTS!D22-COMPONENTS!D21)/COMPONENTS!D21,"")</f>
        <v>1.3137019751766366E-2</v>
      </c>
      <c r="E21" s="7">
        <f>IFERROR((COMPONENTS!E22-COMPONENTS!E21)/COMPONENTS!E21,"")</f>
        <v>-1.9814511276635732E-3</v>
      </c>
      <c r="F21" s="7">
        <f>IFERROR((COMPONENTS!F22-COMPONENTS!F21)/COMPONENTS!F21,"")</f>
        <v>8.296332519368196E-3</v>
      </c>
      <c r="G21" s="7">
        <f>IFERROR((COMPONENTS!G22-COMPONENTS!G21)/COMPONENTS!G21,"")</f>
        <v>1.4568597505355654E-2</v>
      </c>
      <c r="H21" s="7">
        <f>IFERROR((COMPONENTS!H22-COMPONENTS!H21)/COMPONENTS!H21,"")</f>
        <v>-0.10220904283786099</v>
      </c>
      <c r="I21" s="7">
        <f>IFERROR((COMPONENTS!I22-COMPONENTS!I21)/COMPONENTS!I21,"")</f>
        <v>5.9560964690405886E-3</v>
      </c>
      <c r="J21" s="7">
        <f>IFERROR((COMPONENTS!J22-COMPONENTS!J21)/COMPONENTS!J21,"")</f>
        <v>9.1545659597981697E-3</v>
      </c>
      <c r="K21" s="7">
        <f>IFERROR((COMPONENTS!K22-COMPONENTS!K21)/COMPONENTS!K21,"")</f>
        <v>1.9798710632275094E-2</v>
      </c>
      <c r="L21" s="7">
        <f>IFERROR((COMPONENTS!L22-COMPONENTS!L21)/COMPONENTS!L21,"")</f>
        <v>2.0273752215281351E-2</v>
      </c>
      <c r="M21" s="7">
        <f>IFERROR((COMPONENTS!M22-COMPONENTS!M21)/COMPONENTS!M21,"")</f>
        <v>1.0805971311236149E-2</v>
      </c>
      <c r="N21" s="7">
        <f>IFERROR((COMPONENTS!N22-COMPONENTS!N21)/COMPONENTS!N21,"")</f>
        <v>1.1059174820847359E-2</v>
      </c>
      <c r="O21" s="7">
        <f>IFERROR((COMPONENTS!O22-COMPONENTS!O21)/COMPONENTS!O21,"")</f>
        <v>-4.5230434433649307E-3</v>
      </c>
      <c r="P21" s="7">
        <f>IFERROR((COMPONENTS!P22-COMPONENTS!P21)/COMPONENTS!P21,"")</f>
        <v>1.7285243794060205E-2</v>
      </c>
      <c r="Q21" s="7">
        <f>IFERROR((COMPONENTS!Q22-COMPONENTS!Q21)/COMPONENTS!Q21,"")</f>
        <v>-3.9285479809853995E-2</v>
      </c>
      <c r="R21" s="7">
        <f>IFERROR((COMPONENTS!R22-COMPONENTS!R21)/COMPONENTS!R21,"")</f>
        <v>-2.6320150512268354E-3</v>
      </c>
      <c r="S21" s="7">
        <f>IFERROR((COMPONENTS!S22-COMPONENTS!S21)/COMPONENTS!S21,"")</f>
        <v>2.2649128619041999E-2</v>
      </c>
      <c r="T21" s="7">
        <f>IFERROR((COMPONENTS!T22-COMPONENTS!T21)/COMPONENTS!T21,"")</f>
        <v>3.5638194558575351E-2</v>
      </c>
      <c r="U21" s="7">
        <f>IFERROR((COMPONENTS!U22-COMPONENTS!U21)/COMPONENTS!U21,"")</f>
        <v>-0.4184041063929072</v>
      </c>
      <c r="V21" s="7">
        <f>IFERROR((COMPONENTS!V22-COMPONENTS!V21)/COMPONENTS!V21,"")</f>
        <v>-6.1025407417437854E-3</v>
      </c>
      <c r="W21" s="7">
        <f>IFERROR((COMPONENTS!W22-COMPONENTS!W21)/COMPONENTS!W21,"")</f>
        <v>8.0668914816751942E-3</v>
      </c>
      <c r="X21" s="7">
        <f>IFERROR((COMPONENTS!X22-COMPONENTS!X21)/COMPONENTS!X21,"")</f>
        <v>6.1304922588543984E-3</v>
      </c>
      <c r="Y21" s="7">
        <f>IFERROR((COMPONENTS!Y22-COMPONENTS!Y21)/COMPONENTS!Y21,"")</f>
        <v>-1.8144436409649786E-2</v>
      </c>
      <c r="Z21" s="7">
        <f>IFERROR((COMPONENTS!Z22-COMPONENTS!Z21)/COMPONENTS!Z21,"")</f>
        <v>-1.8895530422867426E-2</v>
      </c>
      <c r="AA21" s="7">
        <f>IFERROR((COMPONENTS!AB22-COMPONENTS!AB21)/COMPONENTS!AB21,"")</f>
        <v>8.1589401290269661E-3</v>
      </c>
    </row>
    <row r="22" spans="1:27" x14ac:dyDescent="0.55000000000000004">
      <c r="A22" s="3">
        <f>'RAW DATA'!A26</f>
        <v>42461</v>
      </c>
      <c r="B22" s="7">
        <f>IFERROR((COMPONENTS!B23-COMPONENTS!B22)/COMPONENTS!B22,"")</f>
        <v>5.1446958409473997E-3</v>
      </c>
      <c r="C22" s="7">
        <f>IFERROR((COMPONENTS!C23-COMPONENTS!C22)/COMPONENTS!C22,"")</f>
        <v>5.2914931098636056E-3</v>
      </c>
      <c r="D22" s="7">
        <f>IFERROR((COMPONENTS!D23-COMPONENTS!D22)/COMPONENTS!D22,"")</f>
        <v>1.0644882498409745E-2</v>
      </c>
      <c r="E22" s="7">
        <f>IFERROR((COMPONENTS!E23-COMPONENTS!E22)/COMPONENTS!E22,"")</f>
        <v>-3.2431421057555129E-3</v>
      </c>
      <c r="F22" s="7">
        <f>IFERROR((COMPONENTS!F23-COMPONENTS!F22)/COMPONENTS!F22,"")</f>
        <v>1.256369385142019E-2</v>
      </c>
      <c r="G22" s="7">
        <f>IFERROR((COMPONENTS!G23-COMPONENTS!G22)/COMPONENTS!G22,"")</f>
        <v>4.1716757600978793E-3</v>
      </c>
      <c r="H22" s="7">
        <f>IFERROR((COMPONENTS!H23-COMPONENTS!H22)/COMPONENTS!H22,"")</f>
        <v>8.6795310631310241E-2</v>
      </c>
      <c r="I22" s="7">
        <f>IFERROR((COMPONENTS!I23-COMPONENTS!I22)/COMPONENTS!I22,"")</f>
        <v>8.0891888951081115E-3</v>
      </c>
      <c r="J22" s="7">
        <f>IFERROR((COMPONENTS!J23-COMPONENTS!J22)/COMPONENTS!J22,"")</f>
        <v>1.3633311670358833E-2</v>
      </c>
      <c r="K22" s="7">
        <f>IFERROR((COMPONENTS!K23-COMPONENTS!K22)/COMPONENTS!K22,"")</f>
        <v>1.7685281878860336E-2</v>
      </c>
      <c r="L22" s="7">
        <f>IFERROR((COMPONENTS!L23-COMPONENTS!L22)/COMPONENTS!L22,"")</f>
        <v>4.9104393032251585E-3</v>
      </c>
      <c r="M22" s="7">
        <f>IFERROR((COMPONENTS!M23-COMPONENTS!M22)/COMPONENTS!M22,"")</f>
        <v>5.3914376268433296E-3</v>
      </c>
      <c r="N22" s="7">
        <f>IFERROR((COMPONENTS!N23-COMPONENTS!N22)/COMPONENTS!N22,"")</f>
        <v>6.113759682931515E-3</v>
      </c>
      <c r="O22" s="7">
        <f>IFERROR((COMPONENTS!O23-COMPONENTS!O22)/COMPONENTS!O22,"")</f>
        <v>4.7221947234295696E-3</v>
      </c>
      <c r="P22" s="7">
        <f>IFERROR((COMPONENTS!P23-COMPONENTS!P22)/COMPONENTS!P22,"")</f>
        <v>8.4734068824543155E-3</v>
      </c>
      <c r="Q22" s="7">
        <f>IFERROR((COMPONENTS!Q23-COMPONENTS!Q22)/COMPONENTS!Q22,"")</f>
        <v>2.8786890938205911E-2</v>
      </c>
      <c r="R22" s="7">
        <f>IFERROR((COMPONENTS!R23-COMPONENTS!R22)/COMPONENTS!R22,"")</f>
        <v>-1.0346148138999492E-2</v>
      </c>
      <c r="S22" s="7">
        <f>IFERROR((COMPONENTS!S23-COMPONENTS!S22)/COMPONENTS!S22,"")</f>
        <v>2.7996981391382136E-2</v>
      </c>
      <c r="T22" s="7">
        <f>IFERROR((COMPONENTS!T23-COMPONENTS!T22)/COMPONENTS!T22,"")</f>
        <v>1.6000565523549306E-2</v>
      </c>
      <c r="U22" s="7">
        <f>IFERROR((COMPONENTS!U23-COMPONENTS!U22)/COMPONENTS!U22,"")</f>
        <v>-0.51083154144869858</v>
      </c>
      <c r="V22" s="7">
        <f>IFERROR((COMPONENTS!V23-COMPONENTS!V22)/COMPONENTS!V22,"")</f>
        <v>-4.6452667828327451E-3</v>
      </c>
      <c r="W22" s="7">
        <f>IFERROR((COMPONENTS!W23-COMPONENTS!W22)/COMPONENTS!W22,"")</f>
        <v>7.3742354945209622E-3</v>
      </c>
      <c r="X22" s="7">
        <f>IFERROR((COMPONENTS!X23-COMPONENTS!X22)/COMPONENTS!X22,"")</f>
        <v>9.356076867735881E-3</v>
      </c>
      <c r="Y22" s="7">
        <f>IFERROR((COMPONENTS!Y23-COMPONENTS!Y22)/COMPONENTS!Y22,"")</f>
        <v>1.8322542561562977E-2</v>
      </c>
      <c r="Z22" s="7">
        <f>IFERROR((COMPONENTS!Z23-COMPONENTS!Z22)/COMPONENTS!Z22,"")</f>
        <v>6.5587853457719893E-3</v>
      </c>
      <c r="AA22" s="7">
        <f>IFERROR((COMPONENTS!AB23-COMPONENTS!AB22)/COMPONENTS!AB22,"")</f>
        <v>1.1848942109035166E-2</v>
      </c>
    </row>
    <row r="23" spans="1:27" x14ac:dyDescent="0.55000000000000004">
      <c r="A23" s="3">
        <f>'RAW DATA'!A27</f>
        <v>42552</v>
      </c>
      <c r="B23" s="7">
        <f>IFERROR((COMPONENTS!B24-COMPONENTS!B23)/COMPONENTS!B23,"")</f>
        <v>3.3856831427681554E-2</v>
      </c>
      <c r="C23" s="7">
        <f>IFERROR((COMPONENTS!C24-COMPONENTS!C23)/COMPONENTS!C23,"")</f>
        <v>6.0169930101997005E-3</v>
      </c>
      <c r="D23" s="7">
        <f>IFERROR((COMPONENTS!D24-COMPONENTS!D23)/COMPONENTS!D23,"")</f>
        <v>8.1902670726993268E-3</v>
      </c>
      <c r="E23" s="7">
        <f>IFERROR((COMPONENTS!E24-COMPONENTS!E23)/COMPONENTS!E23,"")</f>
        <v>-5.5375374122702435E-3</v>
      </c>
      <c r="F23" s="7">
        <f>IFERROR((COMPONENTS!F24-COMPONENTS!F23)/COMPONENTS!F23,"")</f>
        <v>3.0978224403738616E-3</v>
      </c>
      <c r="G23" s="7">
        <f>IFERROR((COMPONENTS!G24-COMPONENTS!G23)/COMPONENTS!G23,"")</f>
        <v>9.2858823890554377E-3</v>
      </c>
      <c r="H23" s="7">
        <f>IFERROR((COMPONENTS!H24-COMPONENTS!H23)/COMPONENTS!H23,"")</f>
        <v>-1.1335646918401285E-2</v>
      </c>
      <c r="I23" s="7">
        <f>IFERROR((COMPONENTS!I24-COMPONENTS!I23)/COMPONENTS!I23,"")</f>
        <v>3.0932175783442099E-3</v>
      </c>
      <c r="J23" s="7">
        <f>IFERROR((COMPONENTS!J24-COMPONENTS!J23)/COMPONENTS!J23,"")</f>
        <v>1.3348547320992086E-2</v>
      </c>
      <c r="K23" s="7">
        <f>IFERROR((COMPONENTS!K24-COMPONENTS!K23)/COMPONENTS!K23,"")</f>
        <v>8.6358657201341351E-5</v>
      </c>
      <c r="L23" s="7">
        <f>IFERROR((COMPONENTS!L24-COMPONENTS!L23)/COMPONENTS!L23,"")</f>
        <v>1.334516737237745E-2</v>
      </c>
      <c r="M23" s="7">
        <f>IFERROR((COMPONENTS!M24-COMPONENTS!M23)/COMPONENTS!M23,"")</f>
        <v>2.0021373496098668E-2</v>
      </c>
      <c r="N23" s="7">
        <f>IFERROR((COMPONENTS!N24-COMPONENTS!N23)/COMPONENTS!N23,"")</f>
        <v>1.0890245157738601E-2</v>
      </c>
      <c r="O23" s="7">
        <f>IFERROR((COMPONENTS!O24-COMPONENTS!O23)/COMPONENTS!O23,"")</f>
        <v>2.0016902530097493E-2</v>
      </c>
      <c r="P23" s="7">
        <f>IFERROR((COMPONENTS!P24-COMPONENTS!P23)/COMPONENTS!P23,"")</f>
        <v>1.3045886606002944E-2</v>
      </c>
      <c r="Q23" s="7">
        <f>IFERROR((COMPONENTS!Q24-COMPONENTS!Q23)/COMPONENTS!Q23,"")</f>
        <v>3.8616692967668599E-2</v>
      </c>
      <c r="R23" s="7">
        <f>IFERROR((COMPONENTS!R24-COMPONENTS!R23)/COMPONENTS!R23,"")</f>
        <v>-1.0890654417897354E-3</v>
      </c>
      <c r="S23" s="7">
        <f>IFERROR((COMPONENTS!S24-COMPONENTS!S23)/COMPONENTS!S23,"")</f>
        <v>1.7226870193289036E-2</v>
      </c>
      <c r="T23" s="7">
        <f>IFERROR((COMPONENTS!T24-COMPONENTS!T23)/COMPONENTS!T23,"")</f>
        <v>1.1806819698574578E-2</v>
      </c>
      <c r="U23" s="7">
        <f>IFERROR((COMPONENTS!U24-COMPONENTS!U23)/COMPONENTS!U23,"")</f>
        <v>-0.82535100380527493</v>
      </c>
      <c r="V23" s="7">
        <f>IFERROR((COMPONENTS!V24-COMPONENTS!V23)/COMPONENTS!V23,"")</f>
        <v>1.3725661012402225E-2</v>
      </c>
      <c r="W23" s="7">
        <f>IFERROR((COMPONENTS!W24-COMPONENTS!W23)/COMPONENTS!W23,"")</f>
        <v>2.7406558237456618E-3</v>
      </c>
      <c r="X23" s="7">
        <f>IFERROR((COMPONENTS!X24-COMPONENTS!X23)/COMPONENTS!X23,"")</f>
        <v>6.9378121687738532E-3</v>
      </c>
      <c r="Y23" s="7">
        <f>IFERROR((COMPONENTS!Y24-COMPONENTS!Y23)/COMPONENTS!Y23,"")</f>
        <v>2.1631586148295832E-2</v>
      </c>
      <c r="Z23" s="7">
        <f>IFERROR((COMPONENTS!Z24-COMPONENTS!Z23)/COMPONENTS!Z23,"")</f>
        <v>1.4724638237070908E-2</v>
      </c>
      <c r="AA23" s="7">
        <f>IFERROR((COMPONENTS!AB24-COMPONENTS!AB23)/COMPONENTS!AB23,"")</f>
        <v>9.4512830363129054E-3</v>
      </c>
    </row>
    <row r="24" spans="1:27" x14ac:dyDescent="0.55000000000000004">
      <c r="A24" s="3">
        <f>'RAW DATA'!A28</f>
        <v>42644</v>
      </c>
      <c r="B24" s="7">
        <f>IFERROR((COMPONENTS!B25-COMPONENTS!B24)/COMPONENTS!B24,"")</f>
        <v>1.8711514838548209E-2</v>
      </c>
      <c r="C24" s="7">
        <f>IFERROR((COMPONENTS!C25-COMPONENTS!C24)/COMPONENTS!C24,"")</f>
        <v>2.9725954698036098E-3</v>
      </c>
      <c r="D24" s="7">
        <f>IFERROR((COMPONENTS!D25-COMPONENTS!D24)/COMPONENTS!D24,"")</f>
        <v>-3.5495835957730535E-3</v>
      </c>
      <c r="E24" s="7">
        <f>IFERROR((COMPONENTS!E25-COMPONENTS!E24)/COMPONENTS!E24,"")</f>
        <v>-2.233640939597251E-3</v>
      </c>
      <c r="F24" s="7">
        <f>IFERROR((COMPONENTS!F25-COMPONENTS!F24)/COMPONENTS!F24,"")</f>
        <v>9.7010947305160213E-3</v>
      </c>
      <c r="G24" s="7">
        <f>IFERROR((COMPONENTS!G25-COMPONENTS!G24)/COMPONENTS!G24,"")</f>
        <v>-1.7640528607563365E-3</v>
      </c>
      <c r="H24" s="7">
        <f>IFERROR((COMPONENTS!H25-COMPONENTS!H24)/COMPONENTS!H24,"")</f>
        <v>6.369593434660635E-2</v>
      </c>
      <c r="I24" s="7">
        <f>IFERROR((COMPONENTS!I25-COMPONENTS!I24)/COMPONENTS!I24,"")</f>
        <v>-4.9924386366267861E-4</v>
      </c>
      <c r="J24" s="7">
        <f>IFERROR((COMPONENTS!J25-COMPONENTS!J24)/COMPONENTS!J24,"")</f>
        <v>5.4496317609713423E-3</v>
      </c>
      <c r="K24" s="7">
        <f>IFERROR((COMPONENTS!K25-COMPONENTS!K24)/COMPONENTS!K24,"")</f>
        <v>1.5811505027533097E-2</v>
      </c>
      <c r="L24" s="7">
        <f>IFERROR((COMPONENTS!L25-COMPONENTS!L24)/COMPONENTS!L24,"")</f>
        <v>9.3296492187386459E-3</v>
      </c>
      <c r="M24" s="7">
        <f>IFERROR((COMPONENTS!M25-COMPONENTS!M24)/COMPONENTS!M24,"")</f>
        <v>1.3956169404201295E-2</v>
      </c>
      <c r="N24" s="7">
        <f>IFERROR((COMPONENTS!N25-COMPONENTS!N24)/COMPONENTS!N24,"")</f>
        <v>1.1443372923300058E-2</v>
      </c>
      <c r="O24" s="7">
        <f>IFERROR((COMPONENTS!O25-COMPONENTS!O24)/COMPONENTS!O24,"")</f>
        <v>1.1853523393356151E-2</v>
      </c>
      <c r="P24" s="7">
        <f>IFERROR((COMPONENTS!P25-COMPONENTS!P24)/COMPONENTS!P24,"")</f>
        <v>4.4804787126028556E-3</v>
      </c>
      <c r="Q24" s="7">
        <f>IFERROR((COMPONENTS!Q25-COMPONENTS!Q24)/COMPONENTS!Q24,"")</f>
        <v>1.6142832696366335E-2</v>
      </c>
      <c r="R24" s="7">
        <f>IFERROR((COMPONENTS!R25-COMPONENTS!R24)/COMPONENTS!R24,"")</f>
        <v>4.9389440456736747E-3</v>
      </c>
      <c r="S24" s="7">
        <f>IFERROR((COMPONENTS!S25-COMPONENTS!S24)/COMPONENTS!S24,"")</f>
        <v>1.7527719659748451E-2</v>
      </c>
      <c r="T24" s="7">
        <f>IFERROR((COMPONENTS!T25-COMPONENTS!T24)/COMPONENTS!T24,"")</f>
        <v>2.5841707960913243E-2</v>
      </c>
      <c r="U24" s="7">
        <f>IFERROR((COMPONENTS!U25-COMPONENTS!U24)/COMPONENTS!U24,"")</f>
        <v>9.9216754320060101</v>
      </c>
      <c r="V24" s="7">
        <f>IFERROR((COMPONENTS!V25-COMPONENTS!V24)/COMPONENTS!V24,"")</f>
        <v>2.4908027177849889E-3</v>
      </c>
      <c r="W24" s="7">
        <f>IFERROR((COMPONENTS!W25-COMPONENTS!W24)/COMPONENTS!W24,"")</f>
        <v>1.0539116335630309E-2</v>
      </c>
      <c r="X24" s="7">
        <f>IFERROR((COMPONENTS!X25-COMPONENTS!X24)/COMPONENTS!X24,"")</f>
        <v>7.1807710408358285E-3</v>
      </c>
      <c r="Y24" s="7">
        <f>IFERROR((COMPONENTS!Y25-COMPONENTS!Y24)/COMPONENTS!Y24,"")</f>
        <v>-7.3171806167403449E-4</v>
      </c>
      <c r="Z24" s="7">
        <f>IFERROR((COMPONENTS!Z25-COMPONENTS!Z24)/COMPONENTS!Z24,"")</f>
        <v>1.7416216534501552E-2</v>
      </c>
      <c r="AA24" s="7">
        <f>IFERROR((COMPONENTS!AB25-COMPONENTS!AB24)/COMPONENTS!AB24,"")</f>
        <v>9.6732113412000536E-3</v>
      </c>
    </row>
    <row r="25" spans="1:27" x14ac:dyDescent="0.55000000000000004">
      <c r="A25" s="3">
        <f>'RAW DATA'!A29</f>
        <v>42736</v>
      </c>
      <c r="B25" s="7">
        <f>IFERROR((COMPONENTS!B26-COMPONENTS!B25)/COMPONENTS!B25,"")</f>
        <v>-7.5921367429465795E-3</v>
      </c>
      <c r="C25" s="7">
        <f>IFERROR((COMPONENTS!C26-COMPONENTS!C25)/COMPONENTS!C25,"")</f>
        <v>1.8081362886785326E-2</v>
      </c>
      <c r="D25" s="7">
        <f>IFERROR((COMPONENTS!D26-COMPONENTS!D25)/COMPONENTS!D25,"")</f>
        <v>2.4820413701654918E-2</v>
      </c>
      <c r="E25" s="7">
        <f>IFERROR((COMPONENTS!E26-COMPONENTS!E25)/COMPONENTS!E25,"")</f>
        <v>-2.448842317676901E-3</v>
      </c>
      <c r="F25" s="7">
        <f>IFERROR((COMPONENTS!F26-COMPONENTS!F25)/COMPONENTS!F25,"")</f>
        <v>1.2889673890333355E-2</v>
      </c>
      <c r="G25" s="7">
        <f>IFERROR((COMPONENTS!G26-COMPONENTS!G25)/COMPONENTS!G25,"")</f>
        <v>1.2187380982607476E-2</v>
      </c>
      <c r="H25" s="7">
        <f>IFERROR((COMPONENTS!H26-COMPONENTS!H25)/COMPONENTS!H25,"")</f>
        <v>6.067554313418691E-2</v>
      </c>
      <c r="I25" s="7">
        <f>IFERROR((COMPONENTS!I26-COMPONENTS!I25)/COMPONENTS!I25,"")</f>
        <v>1.253194574436598E-2</v>
      </c>
      <c r="J25" s="7">
        <f>IFERROR((COMPONENTS!J26-COMPONENTS!J25)/COMPONENTS!J25,"")</f>
        <v>1.3437244547855835E-3</v>
      </c>
      <c r="K25" s="7">
        <f>IFERROR((COMPONENTS!K26-COMPONENTS!K25)/COMPONENTS!K25,"")</f>
        <v>1.0690894147510533E-2</v>
      </c>
      <c r="L25" s="7">
        <f>IFERROR((COMPONENTS!L26-COMPONENTS!L25)/COMPONENTS!L25,"")</f>
        <v>2.8358287667621922E-3</v>
      </c>
      <c r="M25" s="7">
        <f>IFERROR((COMPONENTS!M26-COMPONENTS!M25)/COMPONENTS!M25,"")</f>
        <v>2.568565762209063E-2</v>
      </c>
      <c r="N25" s="7">
        <f>IFERROR((COMPONENTS!N26-COMPONENTS!N25)/COMPONENTS!N25,"")</f>
        <v>2.3325735680876081E-2</v>
      </c>
      <c r="O25" s="7">
        <f>IFERROR((COMPONENTS!O26-COMPONENTS!O25)/COMPONENTS!O25,"")</f>
        <v>2.5655535948555065E-2</v>
      </c>
      <c r="P25" s="7">
        <f>IFERROR((COMPONENTS!P26-COMPONENTS!P25)/COMPONENTS!P25,"")</f>
        <v>2.4535496626346107E-2</v>
      </c>
      <c r="Q25" s="7">
        <f>IFERROR((COMPONENTS!Q26-COMPONENTS!Q25)/COMPONENTS!Q25,"")</f>
        <v>7.4813476632271262E-3</v>
      </c>
      <c r="R25" s="7">
        <f>IFERROR((COMPONENTS!R26-COMPONENTS!R25)/COMPONENTS!R25,"")</f>
        <v>6.531727128893266E-3</v>
      </c>
      <c r="S25" s="7">
        <f>IFERROR((COMPONENTS!S26-COMPONENTS!S25)/COMPONENTS!S25,"")</f>
        <v>2.0126163320378719E-2</v>
      </c>
      <c r="T25" s="7">
        <f>IFERROR((COMPONENTS!T26-COMPONENTS!T25)/COMPONENTS!T25,"")</f>
        <v>3.0999352926128355E-2</v>
      </c>
      <c r="U25" s="7">
        <f>IFERROR((COMPONENTS!U26-COMPONENTS!U25)/COMPONENTS!U25,"")</f>
        <v>-0.89146473592790687</v>
      </c>
      <c r="V25" s="7">
        <f>IFERROR((COMPONENTS!V26-COMPONENTS!V25)/COMPONENTS!V25,"")</f>
        <v>4.3405907829794412E-4</v>
      </c>
      <c r="W25" s="7">
        <f>IFERROR((COMPONENTS!W26-COMPONENTS!W25)/COMPONENTS!W25,"")</f>
        <v>5.6468792229887109E-4</v>
      </c>
      <c r="X25" s="7">
        <f>IFERROR((COMPONENTS!X26-COMPONENTS!X25)/COMPONENTS!X25,"")</f>
        <v>7.2971384033810108E-3</v>
      </c>
      <c r="Y25" s="7">
        <f>IFERROR((COMPONENTS!Y26-COMPONENTS!Y25)/COMPONENTS!Y25,"")</f>
        <v>3.1471927256023075E-2</v>
      </c>
      <c r="Z25" s="7">
        <f>IFERROR((COMPONENTS!Z26-COMPONENTS!Z25)/COMPONENTS!Z25,"")</f>
        <v>2.6437715802504036E-2</v>
      </c>
      <c r="AA25" s="7">
        <f>IFERROR((COMPONENTS!AB26-COMPONENTS!AB25)/COMPONENTS!AB25,"")</f>
        <v>1.3867833583122055E-2</v>
      </c>
    </row>
    <row r="26" spans="1:27" x14ac:dyDescent="0.55000000000000004">
      <c r="A26" s="3">
        <f>'RAW DATA'!A30</f>
        <v>42826</v>
      </c>
      <c r="B26" s="7">
        <f>IFERROR((COMPONENTS!B27-COMPONENTS!B26)/COMPONENTS!B26,"")</f>
        <v>-1.7490635544686183E-3</v>
      </c>
      <c r="C26" s="7">
        <f>IFERROR((COMPONENTS!C27-COMPONENTS!C26)/COMPONENTS!C26,"")</f>
        <v>3.5648009387096407E-3</v>
      </c>
      <c r="D26" s="7">
        <f>IFERROR((COMPONENTS!D27-COMPONENTS!D26)/COMPONENTS!D26,"")</f>
        <v>2.5082786903221656E-2</v>
      </c>
      <c r="E26" s="7">
        <f>IFERROR((COMPONENTS!E27-COMPONENTS!E26)/COMPONENTS!E26,"")</f>
        <v>-3.3187938554911074E-4</v>
      </c>
      <c r="F26" s="7">
        <f>IFERROR((COMPONENTS!F27-COMPONENTS!F26)/COMPONENTS!F26,"")</f>
        <v>1.0273490169245862E-2</v>
      </c>
      <c r="G26" s="7">
        <f>IFERROR((COMPONENTS!G27-COMPONENTS!G26)/COMPONENTS!G26,"")</f>
        <v>2.7342280195661152E-3</v>
      </c>
      <c r="H26" s="7">
        <f>IFERROR((COMPONENTS!H27-COMPONENTS!H26)/COMPONENTS!H26,"")</f>
        <v>-4.1660996820762776E-2</v>
      </c>
      <c r="I26" s="7">
        <f>IFERROR((COMPONENTS!I27-COMPONENTS!I26)/COMPONENTS!I26,"")</f>
        <v>1.0549194130843483E-2</v>
      </c>
      <c r="J26" s="7">
        <f>IFERROR((COMPONENTS!J27-COMPONENTS!J26)/COMPONENTS!J26,"")</f>
        <v>1.6496691417562749E-2</v>
      </c>
      <c r="K26" s="7">
        <f>IFERROR((COMPONENTS!K27-COMPONENTS!K26)/COMPONENTS!K26,"")</f>
        <v>-4.2458757883429124E-4</v>
      </c>
      <c r="L26" s="7">
        <f>IFERROR((COMPONENTS!L27-COMPONENTS!L26)/COMPONENTS!L26,"")</f>
        <v>1.2198066189389024E-2</v>
      </c>
      <c r="M26" s="7">
        <f>IFERROR((COMPONENTS!M27-COMPONENTS!M26)/COMPONENTS!M26,"")</f>
        <v>3.8851778299332797E-3</v>
      </c>
      <c r="N26" s="7">
        <f>IFERROR((COMPONENTS!N27-COMPONENTS!N26)/COMPONENTS!N26,"")</f>
        <v>1.2689766167844384E-3</v>
      </c>
      <c r="O26" s="7">
        <f>IFERROR((COMPONENTS!O27-COMPONENTS!O26)/COMPONENTS!O26,"")</f>
        <v>2.2121681723752538E-2</v>
      </c>
      <c r="P26" s="7">
        <f>IFERROR((COMPONENTS!P27-COMPONENTS!P26)/COMPONENTS!P26,"")</f>
        <v>5.2135472577284417E-3</v>
      </c>
      <c r="Q26" s="7">
        <f>IFERROR((COMPONENTS!Q27-COMPONENTS!Q26)/COMPONENTS!Q26,"")</f>
        <v>1.0725019417147832E-2</v>
      </c>
      <c r="R26" s="7">
        <f>IFERROR((COMPONENTS!R27-COMPONENTS!R26)/COMPONENTS!R26,"")</f>
        <v>1.9027283131802131E-2</v>
      </c>
      <c r="S26" s="7">
        <f>IFERROR((COMPONENTS!S27-COMPONENTS!S26)/COMPONENTS!S26,"")</f>
        <v>1.1088853266288449E-2</v>
      </c>
      <c r="T26" s="7">
        <f>IFERROR((COMPONENTS!T27-COMPONENTS!T26)/COMPONENTS!T26,"")</f>
        <v>1.8004545918956269E-2</v>
      </c>
      <c r="U26" s="7">
        <f>IFERROR((COMPONENTS!U27-COMPONENTS!U26)/COMPONENTS!U26,"")</f>
        <v>3.0450007922674693</v>
      </c>
      <c r="V26" s="7">
        <f>IFERROR((COMPONENTS!V27-COMPONENTS!V26)/COMPONENTS!V26,"")</f>
        <v>1.6672061715734463E-2</v>
      </c>
      <c r="W26" s="7">
        <f>IFERROR((COMPONENTS!W27-COMPONENTS!W26)/COMPONENTS!W26,"")</f>
        <v>-2.9055284831310782E-3</v>
      </c>
      <c r="X26" s="7">
        <f>IFERROR((COMPONENTS!X27-COMPONENTS!X26)/COMPONENTS!X26,"")</f>
        <v>3.1287933589543397E-3</v>
      </c>
      <c r="Y26" s="7">
        <f>IFERROR((COMPONENTS!Y27-COMPONENTS!Y26)/COMPONENTS!Y26,"")</f>
        <v>4.253913275389265E-3</v>
      </c>
      <c r="Z26" s="7">
        <f>IFERROR((COMPONENTS!Z27-COMPONENTS!Z26)/COMPONENTS!Z26,"")</f>
        <v>1.0452646365589137E-2</v>
      </c>
      <c r="AA26" s="7">
        <f>IFERROR((COMPONENTS!AB27-COMPONENTS!AB26)/COMPONENTS!AB26,"")</f>
        <v>7.2798735562358621E-3</v>
      </c>
    </row>
    <row r="27" spans="1:27" x14ac:dyDescent="0.55000000000000004">
      <c r="A27" s="3">
        <f>'RAW DATA'!A31</f>
        <v>42917</v>
      </c>
      <c r="B27" s="7">
        <f>IFERROR((COMPONENTS!B28-COMPONENTS!B27)/COMPONENTS!B27,"")</f>
        <v>2.7444838974772616E-2</v>
      </c>
      <c r="C27" s="7">
        <f>IFERROR((COMPONENTS!C28-COMPONENTS!C27)/COMPONENTS!C27,"")</f>
        <v>1.2924953930228073E-2</v>
      </c>
      <c r="D27" s="7">
        <f>IFERROR((COMPONENTS!D28-COMPONENTS!D27)/COMPONENTS!D27,"")</f>
        <v>6.6614608682629538E-3</v>
      </c>
      <c r="E27" s="7">
        <f>IFERROR((COMPONENTS!E28-COMPONENTS!E27)/COMPONENTS!E27,"")</f>
        <v>1.4207045556346148E-2</v>
      </c>
      <c r="F27" s="7">
        <f>IFERROR((COMPONENTS!F28-COMPONENTS!F27)/COMPONENTS!F27,"")</f>
        <v>1.0548489586964541E-2</v>
      </c>
      <c r="G27" s="7">
        <f>IFERROR((COMPONENTS!G28-COMPONENTS!G27)/COMPONENTS!G27,"")</f>
        <v>3.3171561514983862E-3</v>
      </c>
      <c r="H27" s="7">
        <f>IFERROR((COMPONENTS!H28-COMPONENTS!H27)/COMPONENTS!H27,"")</f>
        <v>2.779812635335948E-2</v>
      </c>
      <c r="I27" s="7">
        <f>IFERROR((COMPONENTS!I28-COMPONENTS!I27)/COMPONENTS!I27,"")</f>
        <v>8.5944838712429406E-3</v>
      </c>
      <c r="J27" s="7">
        <f>IFERROR((COMPONENTS!J28-COMPONENTS!J27)/COMPONENTS!J27,"")</f>
        <v>7.1826554007607749E-3</v>
      </c>
      <c r="K27" s="7">
        <f>IFERROR((COMPONENTS!K28-COMPONENTS!K27)/COMPONENTS!K27,"")</f>
        <v>1.458744864762725E-2</v>
      </c>
      <c r="L27" s="7">
        <f>IFERROR((COMPONENTS!L28-COMPONENTS!L27)/COMPONENTS!L27,"")</f>
        <v>2.337004779807678E-2</v>
      </c>
      <c r="M27" s="7">
        <f>IFERROR((COMPONENTS!M28-COMPONENTS!M27)/COMPONENTS!M27,"")</f>
        <v>-6.9957485990520673E-4</v>
      </c>
      <c r="N27" s="7">
        <f>IFERROR((COMPONENTS!N28-COMPONENTS!N27)/COMPONENTS!N27,"")</f>
        <v>8.056841691561404E-3</v>
      </c>
      <c r="O27" s="7">
        <f>IFERROR((COMPONENTS!O28-COMPONENTS!O27)/COMPONENTS!O27,"")</f>
        <v>1.6631634089029273E-2</v>
      </c>
      <c r="P27" s="7">
        <f>IFERROR((COMPONENTS!P28-COMPONENTS!P27)/COMPONENTS!P27,"")</f>
        <v>6.7685719276696782E-3</v>
      </c>
      <c r="Q27" s="7">
        <f>IFERROR((COMPONENTS!Q28-COMPONENTS!Q27)/COMPONENTS!Q27,"")</f>
        <v>-1.4672275196621544E-2</v>
      </c>
      <c r="R27" s="7">
        <f>IFERROR((COMPONENTS!R28-COMPONENTS!R27)/COMPONENTS!R27,"")</f>
        <v>1.6676883528645436E-2</v>
      </c>
      <c r="S27" s="7">
        <f>IFERROR((COMPONENTS!S28-COMPONENTS!S27)/COMPONENTS!S27,"")</f>
        <v>2.1237914961129981E-2</v>
      </c>
      <c r="T27" s="7">
        <f>IFERROR((COMPONENTS!T28-COMPONENTS!T27)/COMPONENTS!T27,"")</f>
        <v>1.2012325146113471E-2</v>
      </c>
      <c r="U27" s="7">
        <f>IFERROR((COMPONENTS!U28-COMPONENTS!U27)/COMPONENTS!U27,"")</f>
        <v>1.148973675963648</v>
      </c>
      <c r="V27" s="7">
        <f>IFERROR((COMPONENTS!V28-COMPONENTS!V27)/COMPONENTS!V27,"")</f>
        <v>-3.5986622073579328E-4</v>
      </c>
      <c r="W27" s="7">
        <f>IFERROR((COMPONENTS!W28-COMPONENTS!W27)/COMPONENTS!W27,"")</f>
        <v>9.751051517014532E-3</v>
      </c>
      <c r="X27" s="7">
        <f>IFERROR((COMPONENTS!X28-COMPONENTS!X27)/COMPONENTS!X27,"")</f>
        <v>1.123619994229106E-2</v>
      </c>
      <c r="Y27" s="7">
        <f>IFERROR((COMPONENTS!Y28-COMPONENTS!Y27)/COMPONENTS!Y27,"")</f>
        <v>1.4828821444272583E-2</v>
      </c>
      <c r="Z27" s="7">
        <f>IFERROR((COMPONENTS!Z28-COMPONENTS!Z27)/COMPONENTS!Z27,"")</f>
        <v>4.4234253473777367E-3</v>
      </c>
      <c r="AA27" s="7">
        <f>IFERROR((COMPONENTS!AB28-COMPONENTS!AB27)/COMPONENTS!AB27,"")</f>
        <v>1.1282883028281752E-2</v>
      </c>
    </row>
    <row r="28" spans="1:27" x14ac:dyDescent="0.55000000000000004">
      <c r="A28" s="3">
        <f>'RAW DATA'!A32</f>
        <v>43009</v>
      </c>
      <c r="B28" s="7">
        <f>IFERROR((COMPONENTS!B29-COMPONENTS!B28)/COMPONENTS!B28,"")</f>
        <v>4.6505968640115719E-2</v>
      </c>
      <c r="C28" s="7">
        <f>IFERROR((COMPONENTS!C29-COMPONENTS!C28)/COMPONENTS!C28,"")</f>
        <v>3.3750721437354116E-2</v>
      </c>
      <c r="D28" s="7">
        <f>IFERROR((COMPONENTS!D29-COMPONENTS!D28)/COMPONENTS!D28,"")</f>
        <v>2.9598892764449439E-2</v>
      </c>
      <c r="E28" s="7">
        <f>IFERROR((COMPONENTS!E29-COMPONENTS!E28)/COMPONENTS!E28,"")</f>
        <v>1.0360540577051972E-2</v>
      </c>
      <c r="F28" s="7">
        <f>IFERROR((COMPONENTS!F29-COMPONENTS!F28)/COMPONENTS!F28,"")</f>
        <v>1.4472399053439741E-2</v>
      </c>
      <c r="G28" s="7">
        <f>IFERROR((COMPONENTS!G29-COMPONENTS!G28)/COMPONENTS!G28,"")</f>
        <v>9.5146434751388325E-3</v>
      </c>
      <c r="H28" s="7">
        <f>IFERROR((COMPONENTS!H29-COMPONENTS!H28)/COMPONENTS!H28,"")</f>
        <v>8.0771513166777165E-2</v>
      </c>
      <c r="I28" s="7">
        <f>IFERROR((COMPONENTS!I29-COMPONENTS!I28)/COMPONENTS!I28,"")</f>
        <v>1.516287829661501E-2</v>
      </c>
      <c r="J28" s="7">
        <f>IFERROR((COMPONENTS!J29-COMPONENTS!J28)/COMPONENTS!J28,"")</f>
        <v>1.5416747739395555E-2</v>
      </c>
      <c r="K28" s="7">
        <f>IFERROR((COMPONENTS!K29-COMPONENTS!K28)/COMPONENTS!K28,"")</f>
        <v>1.1478134068118344E-2</v>
      </c>
      <c r="L28" s="7">
        <f>IFERROR((COMPONENTS!L29-COMPONENTS!L28)/COMPONENTS!L28,"")</f>
        <v>2.1087173238812661E-2</v>
      </c>
      <c r="M28" s="7">
        <f>IFERROR((COMPONENTS!M29-COMPONENTS!M28)/COMPONENTS!M28,"")</f>
        <v>-7.0906286724148533E-4</v>
      </c>
      <c r="N28" s="7">
        <f>IFERROR((COMPONENTS!N29-COMPONENTS!N28)/COMPONENTS!N28,"")</f>
        <v>1.7766714269443474E-2</v>
      </c>
      <c r="O28" s="7">
        <f>IFERROR((COMPONENTS!O29-COMPONENTS!O28)/COMPONENTS!O28,"")</f>
        <v>1.816855431866763E-2</v>
      </c>
      <c r="P28" s="7">
        <f>IFERROR((COMPONENTS!P29-COMPONENTS!P28)/COMPONENTS!P28,"")</f>
        <v>9.1459460813119089E-3</v>
      </c>
      <c r="Q28" s="7">
        <f>IFERROR((COMPONENTS!Q29-COMPONENTS!Q28)/COMPONENTS!Q28,"")</f>
        <v>1.5382424397579796E-2</v>
      </c>
      <c r="R28" s="7">
        <f>IFERROR((COMPONENTS!R29-COMPONENTS!R28)/COMPONENTS!R28,"")</f>
        <v>3.0694163074373785E-2</v>
      </c>
      <c r="S28" s="7">
        <f>IFERROR((COMPONENTS!S29-COMPONENTS!S28)/COMPONENTS!S28,"")</f>
        <v>2.1066668418390555E-2</v>
      </c>
      <c r="T28" s="7">
        <f>IFERROR((COMPONENTS!T29-COMPONENTS!T28)/COMPONENTS!T28,"")</f>
        <v>2.8144270943345651E-2</v>
      </c>
      <c r="U28" s="7">
        <f>IFERROR((COMPONENTS!U29-COMPONENTS!U28)/COMPONENTS!U28,"")</f>
        <v>-0.19798027670938231</v>
      </c>
      <c r="V28" s="7">
        <f>IFERROR((COMPONENTS!V29-COMPONENTS!V28)/COMPONENTS!V28,"")</f>
        <v>2.1370901367850172E-2</v>
      </c>
      <c r="W28" s="7">
        <f>IFERROR((COMPONENTS!W29-COMPONENTS!W28)/COMPONENTS!W28,"")</f>
        <v>1.95959802919102E-2</v>
      </c>
      <c r="X28" s="7">
        <f>IFERROR((COMPONENTS!X29-COMPONENTS!X28)/COMPONENTS!X28,"")</f>
        <v>1.9277010210354301E-2</v>
      </c>
      <c r="Y28" s="7">
        <f>IFERROR((COMPONENTS!Y29-COMPONENTS!Y28)/COMPONENTS!Y28,"")</f>
        <v>3.9665358788588449E-2</v>
      </c>
      <c r="Z28" s="7">
        <f>IFERROR((COMPONENTS!Z29-COMPONENTS!Z28)/COMPONENTS!Z28,"")</f>
        <v>4.0459914225612827E-2</v>
      </c>
      <c r="AA28" s="7">
        <f>IFERROR((COMPONENTS!AB29-COMPONENTS!AB28)/COMPONENTS!AB28,"")</f>
        <v>1.7476668328828548E-2</v>
      </c>
    </row>
    <row r="29" spans="1:27" x14ac:dyDescent="0.55000000000000004">
      <c r="A29" s="3">
        <f>'RAW DATA'!A33</f>
        <v>43101</v>
      </c>
      <c r="B29" s="7">
        <f>IFERROR((COMPONENTS!B30-COMPONENTS!B29)/COMPONENTS!B29,"")</f>
        <v>-1.8290891327193592E-2</v>
      </c>
      <c r="C29" s="7">
        <f>IFERROR((COMPONENTS!C30-COMPONENTS!C29)/COMPONENTS!C29,"")</f>
        <v>1.9473978056121975E-2</v>
      </c>
      <c r="D29" s="7">
        <f>IFERROR((COMPONENTS!D30-COMPONENTS!D29)/COMPONENTS!D29,"")</f>
        <v>4.6747081210088359E-2</v>
      </c>
      <c r="E29" s="7">
        <f>IFERROR((COMPONENTS!E30-COMPONENTS!E29)/COMPONENTS!E29,"")</f>
        <v>1.3319276953536678E-2</v>
      </c>
      <c r="F29" s="7">
        <f>IFERROR((COMPONENTS!F30-COMPONENTS!F29)/COMPONENTS!F29,"")</f>
        <v>1.2235440418534664E-2</v>
      </c>
      <c r="G29" s="7">
        <f>IFERROR((COMPONENTS!G30-COMPONENTS!G29)/COMPONENTS!G29,"")</f>
        <v>1.4051007454023694E-2</v>
      </c>
      <c r="H29" s="7">
        <f>IFERROR((COMPONENTS!H30-COMPONENTS!H29)/COMPONENTS!H29,"")</f>
        <v>4.3208334301717499E-2</v>
      </c>
      <c r="I29" s="7">
        <f>IFERROR((COMPONENTS!I30-COMPONENTS!I29)/COMPONENTS!I29,"")</f>
        <v>1.1896165453905745E-2</v>
      </c>
      <c r="J29" s="7">
        <f>IFERROR((COMPONENTS!J30-COMPONENTS!J29)/COMPONENTS!J29,"")</f>
        <v>1.0358355170681956E-2</v>
      </c>
      <c r="K29" s="7">
        <f>IFERROR((COMPONENTS!K30-COMPONENTS!K29)/COMPONENTS!K29,"")</f>
        <v>1.2626880461614587E-2</v>
      </c>
      <c r="L29" s="7">
        <f>IFERROR((COMPONENTS!L30-COMPONENTS!L29)/COMPONENTS!L29,"")</f>
        <v>2.8224876944146823E-2</v>
      </c>
      <c r="M29" s="7">
        <f>IFERROR((COMPONENTS!M30-COMPONENTS!M29)/COMPONENTS!M29,"")</f>
        <v>2.750378645305257E-2</v>
      </c>
      <c r="N29" s="7">
        <f>IFERROR((COMPONENTS!N30-COMPONENTS!N29)/COMPONENTS!N29,"")</f>
        <v>1.2813463390488914E-2</v>
      </c>
      <c r="O29" s="7">
        <f>IFERROR((COMPONENTS!O30-COMPONENTS!O29)/COMPONENTS!O29,"")</f>
        <v>1.4750723296964533E-2</v>
      </c>
      <c r="P29" s="7">
        <f>IFERROR((COMPONENTS!P30-COMPONENTS!P29)/COMPONENTS!P29,"")</f>
        <v>8.8973222950642309E-3</v>
      </c>
      <c r="Q29" s="7">
        <f>IFERROR((COMPONENTS!Q30-COMPONENTS!Q29)/COMPONENTS!Q29,"")</f>
        <v>5.6942538178199352E-2</v>
      </c>
      <c r="R29" s="7">
        <f>IFERROR((COMPONENTS!R30-COMPONENTS!R29)/COMPONENTS!R29,"")</f>
        <v>1.7693135359725144E-2</v>
      </c>
      <c r="S29" s="7">
        <f>IFERROR((COMPONENTS!S30-COMPONENTS!S29)/COMPONENTS!S29,"")</f>
        <v>2.5889207701248494E-2</v>
      </c>
      <c r="T29" s="7">
        <f>IFERROR((COMPONENTS!T30-COMPONENTS!T29)/COMPONENTS!T29,"")</f>
        <v>2.4865961817908673E-3</v>
      </c>
      <c r="U29" s="7">
        <f>IFERROR((COMPONENTS!U30-COMPONENTS!U29)/COMPONENTS!U29,"")</f>
        <v>-0.20348652211464149</v>
      </c>
      <c r="V29" s="7">
        <f>IFERROR((COMPONENTS!V30-COMPONENTS!V29)/COMPONENTS!V29,"")</f>
        <v>1.3029350104821751E-2</v>
      </c>
      <c r="W29" s="7">
        <f>IFERROR((COMPONENTS!W30-COMPONENTS!W29)/COMPONENTS!W29,"")</f>
        <v>2.9496349686912841E-2</v>
      </c>
      <c r="X29" s="7">
        <f>IFERROR((COMPONENTS!X30-COMPONENTS!X29)/COMPONENTS!X29,"")</f>
        <v>1.0221347612697471E-2</v>
      </c>
      <c r="Y29" s="7">
        <f>IFERROR((COMPONENTS!Y30-COMPONENTS!Y29)/COMPONENTS!Y29,"")</f>
        <v>1.5393042736759672E-2</v>
      </c>
      <c r="Z29" s="7">
        <f>IFERROR((COMPONENTS!Z30-COMPONENTS!Z29)/COMPONENTS!Z29,"")</f>
        <v>1.9543481155595073E-2</v>
      </c>
      <c r="AA29" s="7">
        <f>IFERROR((COMPONENTS!AB30-COMPONENTS!AB29)/COMPONENTS!AB29,"")</f>
        <v>1.3873945568129608E-2</v>
      </c>
    </row>
    <row r="30" spans="1:27" x14ac:dyDescent="0.55000000000000004">
      <c r="A30" s="3">
        <f>'RAW DATA'!A34</f>
        <v>43191</v>
      </c>
      <c r="B30" s="7">
        <f>IFERROR((COMPONENTS!B31-COMPONENTS!B30)/COMPONENTS!B30,"")</f>
        <v>4.0138814931786702E-3</v>
      </c>
      <c r="C30" s="7">
        <f>IFERROR((COMPONENTS!C31-COMPONENTS!C30)/COMPONENTS!C30,"")</f>
        <v>1.7024518878762888E-3</v>
      </c>
      <c r="D30" s="7">
        <f>IFERROR((COMPONENTS!D31-COMPONENTS!D30)/COMPONENTS!D30,"")</f>
        <v>-1.4271875531498147E-3</v>
      </c>
      <c r="E30" s="7">
        <f>IFERROR((COMPONENTS!E31-COMPONENTS!E30)/COMPONENTS!E30,"")</f>
        <v>1.3260930244360423E-2</v>
      </c>
      <c r="F30" s="7">
        <f>IFERROR((COMPONENTS!F31-COMPONENTS!F30)/COMPONENTS!F30,"")</f>
        <v>-2.1057703289857847E-3</v>
      </c>
      <c r="G30" s="7">
        <f>IFERROR((COMPONENTS!G31-COMPONENTS!G30)/COMPONENTS!G30,"")</f>
        <v>2.6621461330682411E-3</v>
      </c>
      <c r="H30" s="7">
        <f>IFERROR((COMPONENTS!H31-COMPONENTS!H30)/COMPONENTS!H30,"")</f>
        <v>2.7388753206029647E-2</v>
      </c>
      <c r="I30" s="7">
        <f>IFERROR((COMPONENTS!I31-COMPONENTS!I30)/COMPONENTS!I30,"")</f>
        <v>7.7207395954366105E-3</v>
      </c>
      <c r="J30" s="7">
        <f>IFERROR((COMPONENTS!J31-COMPONENTS!J30)/COMPONENTS!J30,"")</f>
        <v>1.1446289170237099E-2</v>
      </c>
      <c r="K30" s="7">
        <f>IFERROR((COMPONENTS!K31-COMPONENTS!K30)/COMPONENTS!K30,"")</f>
        <v>1.0616638839431179E-2</v>
      </c>
      <c r="L30" s="7">
        <f>IFERROR((COMPONENTS!L31-COMPONENTS!L30)/COMPONENTS!L30,"")</f>
        <v>7.2751889680884552E-4</v>
      </c>
      <c r="M30" s="7">
        <f>IFERROR((COMPONENTS!M31-COMPONENTS!M30)/COMPONENTS!M30,"")</f>
        <v>5.6595406815635125E-3</v>
      </c>
      <c r="N30" s="7">
        <f>IFERROR((COMPONENTS!N31-COMPONENTS!N30)/COMPONENTS!N30,"")</f>
        <v>1.4646589669192699E-2</v>
      </c>
      <c r="O30" s="7">
        <f>IFERROR((COMPONENTS!O31-COMPONENTS!O30)/COMPONENTS!O30,"")</f>
        <v>9.8734955588486301E-3</v>
      </c>
      <c r="P30" s="7">
        <f>IFERROR((COMPONENTS!P31-COMPONENTS!P30)/COMPONENTS!P30,"")</f>
        <v>2.8427838040121108E-2</v>
      </c>
      <c r="Q30" s="7">
        <f>IFERROR((COMPONENTS!Q31-COMPONENTS!Q30)/COMPONENTS!Q30,"")</f>
        <v>8.4691274160551503E-3</v>
      </c>
      <c r="R30" s="7">
        <f>IFERROR((COMPONENTS!R31-COMPONENTS!R30)/COMPONENTS!R30,"")</f>
        <v>1.7318480977880409E-3</v>
      </c>
      <c r="S30" s="7">
        <f>IFERROR((COMPONENTS!S31-COMPONENTS!S30)/COMPONENTS!S30,"")</f>
        <v>3.0681258772979607E-2</v>
      </c>
      <c r="T30" s="7">
        <f>IFERROR((COMPONENTS!T31-COMPONENTS!T30)/COMPONENTS!T30,"")</f>
        <v>2.4176991371608243E-2</v>
      </c>
      <c r="U30" s="7">
        <f>IFERROR((COMPONENTS!U31-COMPONENTS!U30)/COMPONENTS!U30,"")</f>
        <v>-1.0970751890426595</v>
      </c>
      <c r="V30" s="7">
        <f>IFERROR((COMPONENTS!V31-COMPONENTS!V30)/COMPONENTS!V30,"")</f>
        <v>1.6313907887793144E-2</v>
      </c>
      <c r="W30" s="7">
        <f>IFERROR((COMPONENTS!W31-COMPONENTS!W30)/COMPONENTS!W30,"")</f>
        <v>1.0903271902299703E-2</v>
      </c>
      <c r="X30" s="7">
        <f>IFERROR((COMPONENTS!X31-COMPONENTS!X30)/COMPONENTS!X30,"")</f>
        <v>1.7429720300880445E-2</v>
      </c>
      <c r="Y30" s="7">
        <f>IFERROR((COMPONENTS!Y31-COMPONENTS!Y30)/COMPONENTS!Y30,"")</f>
        <v>1.7838386695417412E-2</v>
      </c>
      <c r="Z30" s="7">
        <f>IFERROR((COMPONENTS!Z31-COMPONENTS!Z30)/COMPONENTS!Z30,"")</f>
        <v>4.1043558996398059E-3</v>
      </c>
      <c r="AA30" s="7">
        <f>IFERROR((COMPONENTS!AB31-COMPONENTS!AB30)/COMPONENTS!AB30,"")</f>
        <v>1.0114267841013377E-2</v>
      </c>
    </row>
    <row r="31" spans="1:27" x14ac:dyDescent="0.55000000000000004">
      <c r="A31" s="3">
        <f>'RAW DATA'!A35</f>
        <v>43282</v>
      </c>
      <c r="B31" s="7">
        <f>IFERROR((COMPONENTS!B32-COMPONENTS!B31)/COMPONENTS!B31,"")</f>
        <v>1.1883773838872144E-2</v>
      </c>
      <c r="C31" s="7">
        <f>IFERROR((COMPONENTS!C32-COMPONENTS!C31)/COMPONENTS!C31,"")</f>
        <v>-3.4288295033842501E-3</v>
      </c>
      <c r="D31" s="7">
        <f>IFERROR((COMPONENTS!D32-COMPONENTS!D31)/COMPONENTS!D31,"")</f>
        <v>1.4687223843165807E-3</v>
      </c>
      <c r="E31" s="7">
        <f>IFERROR((COMPONENTS!E32-COMPONENTS!E31)/COMPONENTS!E31,"")</f>
        <v>-1.2270983381582451E-2</v>
      </c>
      <c r="F31" s="7">
        <f>IFERROR((COMPONENTS!F32-COMPONENTS!F31)/COMPONENTS!F31,"")</f>
        <v>2.8527322654023227E-3</v>
      </c>
      <c r="G31" s="7">
        <f>IFERROR((COMPONENTS!G32-COMPONENTS!G31)/COMPONENTS!G31,"")</f>
        <v>-1.1339344708305818E-2</v>
      </c>
      <c r="H31" s="7">
        <f>IFERROR((COMPONENTS!H32-COMPONENTS!H31)/COMPONENTS!H31,"")</f>
        <v>1.5219936897572426E-2</v>
      </c>
      <c r="I31" s="7">
        <f>IFERROR((COMPONENTS!I32-COMPONENTS!I31)/COMPONENTS!I31,"")</f>
        <v>4.6864687067906894E-3</v>
      </c>
      <c r="J31" s="7">
        <f>IFERROR((COMPONENTS!J32-COMPONENTS!J31)/COMPONENTS!J31,"")</f>
        <v>7.9072665066640332E-3</v>
      </c>
      <c r="K31" s="7">
        <f>IFERROR((COMPONENTS!K32-COMPONENTS!K31)/COMPONENTS!K31,"")</f>
        <v>1.5018806713090443E-2</v>
      </c>
      <c r="L31" s="7">
        <f>IFERROR((COMPONENTS!L32-COMPONENTS!L31)/COMPONENTS!L31,"")</f>
        <v>-1.3178066426240665E-4</v>
      </c>
      <c r="M31" s="7">
        <f>IFERROR((COMPONENTS!M32-COMPONENTS!M31)/COMPONENTS!M31,"")</f>
        <v>1.05024661449711E-2</v>
      </c>
      <c r="N31" s="7">
        <f>IFERROR((COMPONENTS!N32-COMPONENTS!N31)/COMPONENTS!N31,"")</f>
        <v>1.8886337482945579E-2</v>
      </c>
      <c r="O31" s="7">
        <f>IFERROR((COMPONENTS!O32-COMPONENTS!O31)/COMPONENTS!O31,"")</f>
        <v>5.0685856548492846E-3</v>
      </c>
      <c r="P31" s="7">
        <f>IFERROR((COMPONENTS!P32-COMPONENTS!P31)/COMPONENTS!P31,"")</f>
        <v>7.5688659172113123E-3</v>
      </c>
      <c r="Q31" s="7">
        <f>IFERROR((COMPONENTS!Q32-COMPONENTS!Q31)/COMPONENTS!Q31,"")</f>
        <v>5.670728077623189E-3</v>
      </c>
      <c r="R31" s="7">
        <f>IFERROR((COMPONENTS!R32-COMPONENTS!R31)/COMPONENTS!R31,"")</f>
        <v>2.9385620146828686E-5</v>
      </c>
      <c r="S31" s="7">
        <f>IFERROR((COMPONENTS!S32-COMPONENTS!S31)/COMPONENTS!S31,"")</f>
        <v>1.535906089270354E-2</v>
      </c>
      <c r="T31" s="7">
        <f>IFERROR((COMPONENTS!T32-COMPONENTS!T31)/COMPONENTS!T31,"")</f>
        <v>5.9784312840301667E-5</v>
      </c>
      <c r="U31" s="7">
        <f>IFERROR((COMPONENTS!U32-COMPONENTS!U31)/COMPONENTS!U31,"")</f>
        <v>-30.001763668430335</v>
      </c>
      <c r="V31" s="7">
        <f>IFERROR((COMPONENTS!V32-COMPONENTS!V31)/COMPONENTS!V31,"")</f>
        <v>2.1250844726804972E-2</v>
      </c>
      <c r="W31" s="7">
        <f>IFERROR((COMPONENTS!W32-COMPONENTS!W31)/COMPONENTS!W31,"")</f>
        <v>1.363647127615583E-2</v>
      </c>
      <c r="X31" s="7">
        <f>IFERROR((COMPONENTS!X32-COMPONENTS!X31)/COMPONENTS!X31,"")</f>
        <v>1.3948196501949074E-2</v>
      </c>
      <c r="Y31" s="7">
        <f>IFERROR((COMPONENTS!Y32-COMPONENTS!Y31)/COMPONENTS!Y31,"")</f>
        <v>-1.0409527541476459E-2</v>
      </c>
      <c r="Z31" s="7">
        <f>IFERROR((COMPONENTS!Z32-COMPONENTS!Z31)/COMPONENTS!Z31,"")</f>
        <v>1.5374139365968056E-2</v>
      </c>
      <c r="AA31" s="7">
        <f>IFERROR((COMPONENTS!AB32-COMPONENTS!AB31)/COMPONENTS!AB31,"")</f>
        <v>7.8332717074900225E-3</v>
      </c>
    </row>
    <row r="32" spans="1:27" x14ac:dyDescent="0.55000000000000004">
      <c r="A32" s="3">
        <f>'RAW DATA'!A36</f>
        <v>43374</v>
      </c>
      <c r="B32" s="7">
        <f>IFERROR((COMPONENTS!B33-COMPONENTS!B32)/COMPONENTS!B32,"")</f>
        <v>3.6111000661493663E-3</v>
      </c>
      <c r="C32" s="7">
        <f>IFERROR((COMPONENTS!C33-COMPONENTS!C32)/COMPONENTS!C32,"")</f>
        <v>1.3714803639789017E-3</v>
      </c>
      <c r="D32" s="7">
        <f>IFERROR((COMPONENTS!D33-COMPONENTS!D32)/COMPONENTS!D32,"")</f>
        <v>-3.4901863158076276E-3</v>
      </c>
      <c r="E32" s="7">
        <f>IFERROR((COMPONENTS!E33-COMPONENTS!E32)/COMPONENTS!E32,"")</f>
        <v>-2.0688815869538105E-3</v>
      </c>
      <c r="F32" s="7">
        <f>IFERROR((COMPONENTS!F33-COMPONENTS!F32)/COMPONENTS!F32,"")</f>
        <v>1.014605757712639E-2</v>
      </c>
      <c r="G32" s="7">
        <f>IFERROR((COMPONENTS!G33-COMPONENTS!G32)/COMPONENTS!G32,"")</f>
        <v>3.1769353998565256E-3</v>
      </c>
      <c r="H32" s="7">
        <f>IFERROR((COMPONENTS!H33-COMPONENTS!H32)/COMPONENTS!H32,"")</f>
        <v>-2.7743439268006705E-2</v>
      </c>
      <c r="I32" s="7">
        <f>IFERROR((COMPONENTS!I33-COMPONENTS!I32)/COMPONENTS!I32,"")</f>
        <v>1.0845530262571672E-2</v>
      </c>
      <c r="J32" s="7">
        <f>IFERROR((COMPONENTS!J33-COMPONENTS!J32)/COMPONENTS!J32,"")</f>
        <v>1.4072861438592495E-2</v>
      </c>
      <c r="K32" s="7">
        <f>IFERROR((COMPONENTS!K33-COMPONENTS!K32)/COMPONENTS!K32,"")</f>
        <v>-1.1223856202943298E-3</v>
      </c>
      <c r="L32" s="7">
        <f>IFERROR((COMPONENTS!L33-COMPONENTS!L32)/COMPONENTS!L32,"")</f>
        <v>1.1022708801033235E-2</v>
      </c>
      <c r="M32" s="7">
        <f>IFERROR((COMPONENTS!M33-COMPONENTS!M32)/COMPONENTS!M32,"")</f>
        <v>-5.0879964677243844E-4</v>
      </c>
      <c r="N32" s="7">
        <f>IFERROR((COMPONENTS!N33-COMPONENTS!N32)/COMPONENTS!N32,"")</f>
        <v>4.0387805143732839E-4</v>
      </c>
      <c r="O32" s="7">
        <f>IFERROR((COMPONENTS!O33-COMPONENTS!O32)/COMPONENTS!O32,"")</f>
        <v>3.0414889382792414E-3</v>
      </c>
      <c r="P32" s="7">
        <f>IFERROR((COMPONENTS!P33-COMPONENTS!P32)/COMPONENTS!P32,"")</f>
        <v>1.453994564157696E-2</v>
      </c>
      <c r="Q32" s="7">
        <f>IFERROR((COMPONENTS!Q33-COMPONENTS!Q32)/COMPONENTS!Q32,"")</f>
        <v>-1.3723040689360743E-2</v>
      </c>
      <c r="R32" s="7">
        <f>IFERROR((COMPONENTS!R33-COMPONENTS!R32)/COMPONENTS!R32,"")</f>
        <v>1.3087644117947234E-2</v>
      </c>
      <c r="S32" s="7">
        <f>IFERROR((COMPONENTS!S33-COMPONENTS!S32)/COMPONENTS!S32,"")</f>
        <v>2.3391199611694637E-2</v>
      </c>
      <c r="T32" s="7">
        <f>IFERROR((COMPONENTS!T33-COMPONENTS!T32)/COMPONENTS!T32,"")</f>
        <v>-1.4194875448660533E-2</v>
      </c>
      <c r="U32" s="7">
        <f>IFERROR((COMPONENTS!U33-COMPONENTS!U32)/COMPONENTS!U32,"")</f>
        <v>-3.3852266277466993E-2</v>
      </c>
      <c r="V32" s="7">
        <f>IFERROR((COMPONENTS!V33-COMPONENTS!V32)/COMPONENTS!V32,"")</f>
        <v>2.0498345701628073E-2</v>
      </c>
      <c r="W32" s="7">
        <f>IFERROR((COMPONENTS!W33-COMPONENTS!W32)/COMPONENTS!W32,"")</f>
        <v>-1.2579633573356057E-5</v>
      </c>
      <c r="X32" s="7">
        <f>IFERROR((COMPONENTS!X33-COMPONENTS!X32)/COMPONENTS!X32,"")</f>
        <v>3.6693225404644193E-3</v>
      </c>
      <c r="Y32" s="7">
        <f>IFERROR((COMPONENTS!Y33-COMPONENTS!Y32)/COMPONENTS!Y32,"")</f>
        <v>7.5488039641860116E-4</v>
      </c>
      <c r="Z32" s="7">
        <f>IFERROR((COMPONENTS!Z33-COMPONENTS!Z32)/COMPONENTS!Z32,"")</f>
        <v>5.6678611188532247E-3</v>
      </c>
      <c r="AA32" s="7">
        <f>IFERROR((COMPONENTS!AB33-COMPONENTS!AB32)/COMPONENTS!AB32,"")</f>
        <v>5.2937501205633413E-3</v>
      </c>
    </row>
    <row r="33" spans="1:27" x14ac:dyDescent="0.55000000000000004">
      <c r="A33" s="3">
        <f>'RAW DATA'!A37</f>
        <v>43466</v>
      </c>
      <c r="B33" s="7">
        <f>IFERROR((COMPONENTS!B34-COMPONENTS!B33)/COMPONENTS!B33,"")</f>
        <v>-3.716423071104942E-2</v>
      </c>
      <c r="C33" s="7">
        <f>IFERROR((COMPONENTS!C34-COMPONENTS!C33)/COMPONENTS!C33,"")</f>
        <v>2.4414644022582059E-3</v>
      </c>
      <c r="D33" s="7">
        <f>IFERROR((COMPONENTS!D34-COMPONENTS!D33)/COMPONENTS!D33,"")</f>
        <v>2.1845542712834488E-2</v>
      </c>
      <c r="E33" s="7">
        <f>IFERROR((COMPONENTS!E34-COMPONENTS!E33)/COMPONENTS!E33,"")</f>
        <v>6.7936991869918138E-3</v>
      </c>
      <c r="F33" s="7">
        <f>IFERROR((COMPONENTS!F34-COMPONENTS!F33)/COMPONENTS!F33,"")</f>
        <v>1.0601471635414137E-2</v>
      </c>
      <c r="G33" s="7">
        <f>IFERROR((COMPONENTS!G34-COMPONENTS!G33)/COMPONENTS!G33,"")</f>
        <v>3.2476995461548606E-3</v>
      </c>
      <c r="H33" s="7">
        <f>IFERROR((COMPONENTS!H34-COMPONENTS!H33)/COMPONENTS!H33,"")</f>
        <v>-6.8785219196590391E-2</v>
      </c>
      <c r="I33" s="7">
        <f>IFERROR((COMPONENTS!I34-COMPONENTS!I33)/COMPONENTS!I33,"")</f>
        <v>1.4020684174344909E-2</v>
      </c>
      <c r="J33" s="7">
        <f>IFERROR((COMPONENTS!J34-COMPONENTS!J33)/COMPONENTS!J33,"")</f>
        <v>7.8174960990457613E-3</v>
      </c>
      <c r="K33" s="7">
        <f>IFERROR((COMPONENTS!K34-COMPONENTS!K33)/COMPONENTS!K33,"")</f>
        <v>2.3174422604443433E-2</v>
      </c>
      <c r="L33" s="7">
        <f>IFERROR((COMPONENTS!L34-COMPONENTS!L33)/COMPONENTS!L33,"")</f>
        <v>1.719245643766569E-2</v>
      </c>
      <c r="M33" s="7">
        <f>IFERROR((COMPONENTS!M34-COMPONENTS!M33)/COMPONENTS!M33,"")</f>
        <v>1.0010336479143339E-2</v>
      </c>
      <c r="N33" s="7">
        <f>IFERROR((COMPONENTS!N34-COMPONENTS!N33)/COMPONENTS!N33,"")</f>
        <v>6.4245129995202871E-3</v>
      </c>
      <c r="O33" s="7">
        <f>IFERROR((COMPONENTS!O34-COMPONENTS!O33)/COMPONENTS!O33,"")</f>
        <v>-6.8221603010144875E-3</v>
      </c>
      <c r="P33" s="7">
        <f>IFERROR((COMPONENTS!P34-COMPONENTS!P33)/COMPONENTS!P33,"")</f>
        <v>8.494822136005678E-3</v>
      </c>
      <c r="Q33" s="7">
        <f>IFERROR((COMPONENTS!Q34-COMPONENTS!Q33)/COMPONENTS!Q33,"")</f>
        <v>1.4275651635564181E-2</v>
      </c>
      <c r="R33" s="7">
        <f>IFERROR((COMPONENTS!R34-COMPONENTS!R33)/COMPONENTS!R33,"")</f>
        <v>5.5335376047709744E-3</v>
      </c>
      <c r="S33" s="7">
        <f>IFERROR((COMPONENTS!S34-COMPONENTS!S33)/COMPONENTS!S33,"")</f>
        <v>1.5279668584310603E-2</v>
      </c>
      <c r="T33" s="7">
        <f>IFERROR((COMPONENTS!T34-COMPONENTS!T33)/COMPONENTS!T33,"")</f>
        <v>-5.6829784153253514E-3</v>
      </c>
      <c r="U33" s="7">
        <f>IFERROR((COMPONENTS!U34-COMPONENTS!U33)/COMPONENTS!U33,"")</f>
        <v>0.20562502622634382</v>
      </c>
      <c r="V33" s="7">
        <f>IFERROR((COMPONENTS!V34-COMPONENTS!V33)/COMPONENTS!V33,"")</f>
        <v>2.4333743637837916E-2</v>
      </c>
      <c r="W33" s="7">
        <f>IFERROR((COMPONENTS!W34-COMPONENTS!W33)/COMPONENTS!W33,"")</f>
        <v>1.4206179193743123E-2</v>
      </c>
      <c r="X33" s="7">
        <f>IFERROR((COMPONENTS!X34-COMPONENTS!X33)/COMPONENTS!X33,"")</f>
        <v>1.0659219202854812E-2</v>
      </c>
      <c r="Y33" s="7">
        <f>IFERROR((COMPONENTS!Y34-COMPONENTS!Y33)/COMPONENTS!Y33,"")</f>
        <v>1.1149141941701212E-3</v>
      </c>
      <c r="Z33" s="7">
        <f>IFERROR((COMPONENTS!Z34-COMPONENTS!Z33)/COMPONENTS!Z33,"")</f>
        <v>-1.2322716893753301E-2</v>
      </c>
      <c r="AA33" s="7">
        <f>IFERROR((COMPONENTS!AB34-COMPONENTS!AB33)/COMPONENTS!AB33,"")</f>
        <v>6.6092210358992117E-3</v>
      </c>
    </row>
    <row r="34" spans="1:27" x14ac:dyDescent="0.55000000000000004">
      <c r="A34" s="3">
        <f>'RAW DATA'!A38</f>
        <v>43556</v>
      </c>
      <c r="B34" s="7">
        <f>IFERROR((COMPONENTS!B35-COMPONENTS!B34)/COMPONENTS!B34,"")</f>
        <v>1.7878819051538063E-2</v>
      </c>
      <c r="C34" s="7">
        <f>IFERROR((COMPONENTS!C35-COMPONENTS!C34)/COMPONENTS!C34,"")</f>
        <v>2.3247317959867404E-2</v>
      </c>
      <c r="D34" s="7">
        <f>IFERROR((COMPONENTS!D35-COMPONENTS!D34)/COMPONENTS!D34,"")</f>
        <v>3.4314069591527961E-2</v>
      </c>
      <c r="E34" s="7">
        <f>IFERROR((COMPONENTS!E35-COMPONENTS!E34)/COMPONENTS!E34,"")</f>
        <v>1.865880678520419E-2</v>
      </c>
      <c r="F34" s="7">
        <f>IFERROR((COMPONENTS!F35-COMPONENTS!F34)/COMPONENTS!F34,"")</f>
        <v>1.3338769804287134E-2</v>
      </c>
      <c r="G34" s="7">
        <f>IFERROR((COMPONENTS!G35-COMPONENTS!G34)/COMPONENTS!G34,"")</f>
        <v>1.2230997399997535E-2</v>
      </c>
      <c r="H34" s="7">
        <f>IFERROR((COMPONENTS!H35-COMPONENTS!H34)/COMPONENTS!H34,"")</f>
        <v>7.859923326452363E-2</v>
      </c>
      <c r="I34" s="7">
        <f>IFERROR((COMPONENTS!I35-COMPONENTS!I34)/COMPONENTS!I34,"")</f>
        <v>1.485387241838034E-2</v>
      </c>
      <c r="J34" s="7">
        <f>IFERROR((COMPONENTS!J35-COMPONENTS!J34)/COMPONENTS!J34,"")</f>
        <v>7.706490275077223E-3</v>
      </c>
      <c r="K34" s="7">
        <f>IFERROR((COMPONENTS!K35-COMPONENTS!K34)/COMPONENTS!K34,"")</f>
        <v>1.3677278025079684E-2</v>
      </c>
      <c r="L34" s="7">
        <f>IFERROR((COMPONENTS!L35-COMPONENTS!L34)/COMPONENTS!L34,"")</f>
        <v>2.7515469708846954E-2</v>
      </c>
      <c r="M34" s="7">
        <f>IFERROR((COMPONENTS!M35-COMPONENTS!M34)/COMPONENTS!M34,"")</f>
        <v>1.5364717701289143E-2</v>
      </c>
      <c r="N34" s="7">
        <f>IFERROR((COMPONENTS!N35-COMPONENTS!N34)/COMPONENTS!N34,"")</f>
        <v>1.7922595698944572E-2</v>
      </c>
      <c r="O34" s="7">
        <f>IFERROR((COMPONENTS!O35-COMPONENTS!O34)/COMPONENTS!O34,"")</f>
        <v>3.7301855988320233E-4</v>
      </c>
      <c r="P34" s="7">
        <f>IFERROR((COMPONENTS!P35-COMPONENTS!P34)/COMPONENTS!P34,"")</f>
        <v>9.3545834558922316E-4</v>
      </c>
      <c r="Q34" s="7">
        <f>IFERROR((COMPONENTS!Q35-COMPONENTS!Q34)/COMPONENTS!Q34,"")</f>
        <v>4.4267106810024638E-2</v>
      </c>
      <c r="R34" s="7">
        <f>IFERROR((COMPONENTS!R35-COMPONENTS!R34)/COMPONENTS!R34,"")</f>
        <v>1.0165645454785752E-2</v>
      </c>
      <c r="S34" s="7">
        <f>IFERROR((COMPONENTS!S35-COMPONENTS!S34)/COMPONENTS!S34,"")</f>
        <v>2.5620174710098115E-2</v>
      </c>
      <c r="T34" s="7">
        <f>IFERROR((COMPONENTS!T35-COMPONENTS!T34)/COMPONENTS!T34,"")</f>
        <v>2.0626435243672487E-2</v>
      </c>
      <c r="U34" s="7">
        <f>IFERROR((COMPONENTS!U35-COMPONENTS!U34)/COMPONENTS!U34,"")</f>
        <v>-0.27598868827496198</v>
      </c>
      <c r="V34" s="7">
        <f>IFERROR((COMPONENTS!V35-COMPONENTS!V34)/COMPONENTS!V34,"")</f>
        <v>1.727403970525595E-3</v>
      </c>
      <c r="W34" s="7">
        <f>IFERROR((COMPONENTS!W35-COMPONENTS!W34)/COMPONENTS!W34,"")</f>
        <v>6.0281419607941195E-3</v>
      </c>
      <c r="X34" s="7">
        <f>IFERROR((COMPONENTS!X35-COMPONENTS!X34)/COMPONENTS!X34,"")</f>
        <v>2.3244700510925049E-2</v>
      </c>
      <c r="Y34" s="7">
        <f>IFERROR((COMPONENTS!Y35-COMPONENTS!Y34)/COMPONENTS!Y34,"")</f>
        <v>2.8359480427863318E-3</v>
      </c>
      <c r="Z34" s="7">
        <f>IFERROR((COMPONENTS!Z35-COMPONENTS!Z34)/COMPONENTS!Z34,"")</f>
        <v>1.0493404870617616E-2</v>
      </c>
      <c r="AA34" s="7">
        <f>IFERROR((COMPONENTS!AB35-COMPONENTS!AB34)/COMPONENTS!AB34,"")</f>
        <v>1.3933299554226409E-2</v>
      </c>
    </row>
    <row r="35" spans="1:27" x14ac:dyDescent="0.55000000000000004">
      <c r="A35" s="3">
        <f>'RAW DATA'!A39</f>
        <v>43647</v>
      </c>
      <c r="B35" s="7">
        <f>IFERROR((COMPONENTS!B36-COMPONENTS!B35)/COMPONENTS!B35,"")</f>
        <v>7.7046896992726821E-3</v>
      </c>
      <c r="C35" s="7">
        <f>IFERROR((COMPONENTS!C36-COMPONENTS!C35)/COMPONENTS!C35,"")</f>
        <v>2.0745346302440244E-2</v>
      </c>
      <c r="D35" s="7">
        <f>IFERROR((COMPONENTS!D36-COMPONENTS!D35)/COMPONENTS!D35,"")</f>
        <v>2.4841973222622951E-2</v>
      </c>
      <c r="E35" s="7">
        <f>IFERROR((COMPONENTS!E36-COMPONENTS!E35)/COMPONENTS!E35,"")</f>
        <v>2.185954794534125E-2</v>
      </c>
      <c r="F35" s="7">
        <f>IFERROR((COMPONENTS!F36-COMPONENTS!F35)/COMPONENTS!F35,"")</f>
        <v>1.5199135186452249E-2</v>
      </c>
      <c r="G35" s="7">
        <f>IFERROR((COMPONENTS!G36-COMPONENTS!G35)/COMPONENTS!G35,"")</f>
        <v>5.8558938800120528E-3</v>
      </c>
      <c r="H35" s="7">
        <f>IFERROR((COMPONENTS!H36-COMPONENTS!H35)/COMPONENTS!H35,"")</f>
        <v>-4.2892334444283406E-2</v>
      </c>
      <c r="I35" s="7">
        <f>IFERROR((COMPONENTS!I36-COMPONENTS!I35)/COMPONENTS!I35,"")</f>
        <v>1.6222682045856075E-2</v>
      </c>
      <c r="J35" s="7">
        <f>IFERROR((COMPONENTS!J36-COMPONENTS!J35)/COMPONENTS!J35,"")</f>
        <v>1.4895257390661637E-2</v>
      </c>
      <c r="K35" s="7">
        <f>IFERROR((COMPONENTS!K36-COMPONENTS!K35)/COMPONENTS!K35,"")</f>
        <v>1.236168480718774E-2</v>
      </c>
      <c r="L35" s="7">
        <f>IFERROR((COMPONENTS!L36-COMPONENTS!L35)/COMPONENTS!L35,"")</f>
        <v>2.667470455561213E-2</v>
      </c>
      <c r="M35" s="7">
        <f>IFERROR((COMPONENTS!M36-COMPONENTS!M35)/COMPONENTS!M35,"")</f>
        <v>1.011618808840737E-2</v>
      </c>
      <c r="N35" s="7">
        <f>IFERROR((COMPONENTS!N36-COMPONENTS!N35)/COMPONENTS!N35,"")</f>
        <v>1.8368108199167312E-2</v>
      </c>
      <c r="O35" s="7">
        <f>IFERROR((COMPONENTS!O36-COMPONENTS!O35)/COMPONENTS!O35,"")</f>
        <v>3.1447346679826156E-3</v>
      </c>
      <c r="P35" s="7">
        <f>IFERROR((COMPONENTS!P36-COMPONENTS!P35)/COMPONENTS!P35,"")</f>
        <v>2.5167546340138958E-2</v>
      </c>
      <c r="Q35" s="7">
        <f>IFERROR((COMPONENTS!Q36-COMPONENTS!Q35)/COMPONENTS!Q35,"")</f>
        <v>4.7493155832304471E-2</v>
      </c>
      <c r="R35" s="7">
        <f>IFERROR((COMPONENTS!R36-COMPONENTS!R35)/COMPONENTS!R35,"")</f>
        <v>-1.4894734253764154E-2</v>
      </c>
      <c r="S35" s="7">
        <f>IFERROR((COMPONENTS!S36-COMPONENTS!S35)/COMPONENTS!S35,"")</f>
        <v>1.8626886821629867E-2</v>
      </c>
      <c r="T35" s="7">
        <f>IFERROR((COMPONENTS!T36-COMPONENTS!T35)/COMPONENTS!T35,"")</f>
        <v>2.2241273550103909E-2</v>
      </c>
      <c r="U35" s="7">
        <f>IFERROR((COMPONENTS!U36-COMPONENTS!U35)/COMPONENTS!U35,"")</f>
        <v>-0.15591236314252407</v>
      </c>
      <c r="V35" s="7">
        <f>IFERROR((COMPONENTS!V36-COMPONENTS!V35)/COMPONENTS!V35,"")</f>
        <v>1.7551292426334134E-2</v>
      </c>
      <c r="W35" s="7">
        <f>IFERROR((COMPONENTS!W36-COMPONENTS!W35)/COMPONENTS!W35,"")</f>
        <v>7.2249473804721675E-3</v>
      </c>
      <c r="X35" s="7">
        <f>IFERROR((COMPONENTS!X36-COMPONENTS!X35)/COMPONENTS!X35,"")</f>
        <v>1.4764956928991095E-2</v>
      </c>
      <c r="Y35" s="7">
        <f>IFERROR((COMPONENTS!Y36-COMPONENTS!Y35)/COMPONENTS!Y35,"")</f>
        <v>-5.905125443188503E-3</v>
      </c>
      <c r="Z35" s="7">
        <f>IFERROR((COMPONENTS!Z36-COMPONENTS!Z35)/COMPONENTS!Z35,"")</f>
        <v>-1.4992686571407695E-2</v>
      </c>
      <c r="AA35" s="7">
        <f>IFERROR((COMPONENTS!AB36-COMPONENTS!AB35)/COMPONENTS!AB35,"")</f>
        <v>1.345379327250055E-2</v>
      </c>
    </row>
    <row r="36" spans="1:27" x14ac:dyDescent="0.55000000000000004">
      <c r="A36" s="3">
        <f>'RAW DATA'!A40</f>
        <v>43739</v>
      </c>
      <c r="B36" s="7">
        <f>IFERROR((COMPONENTS!B37-COMPONENTS!B36)/COMPONENTS!B36,"")</f>
        <v>7.5418439224881643E-3</v>
      </c>
      <c r="C36" s="7">
        <f>IFERROR((COMPONENTS!C37-COMPONENTS!C36)/COMPONENTS!C36,"")</f>
        <v>6.6655671135023064E-3</v>
      </c>
      <c r="D36" s="7">
        <f>IFERROR((COMPONENTS!D37-COMPONENTS!D36)/COMPONENTS!D36,"")</f>
        <v>8.6089569689166317E-4</v>
      </c>
      <c r="E36" s="7">
        <f>IFERROR((COMPONENTS!E37-COMPONENTS!E36)/COMPONENTS!E36,"")</f>
        <v>-5.8134460789543178E-3</v>
      </c>
      <c r="F36" s="7">
        <f>IFERROR((COMPONENTS!F37-COMPONENTS!F36)/COMPONENTS!F36,"")</f>
        <v>-8.2191180338541382E-5</v>
      </c>
      <c r="G36" s="7">
        <f>IFERROR((COMPONENTS!G37-COMPONENTS!G36)/COMPONENTS!G36,"")</f>
        <v>-4.2440649030218748E-3</v>
      </c>
      <c r="H36" s="7">
        <f>IFERROR((COMPONENTS!H37-COMPONENTS!H36)/COMPONENTS!H36,"")</f>
        <v>1.4463028294745228E-2</v>
      </c>
      <c r="I36" s="7">
        <f>IFERROR((COMPONENTS!I37-COMPONENTS!I36)/COMPONENTS!I36,"")</f>
        <v>1.0214208597578706E-2</v>
      </c>
      <c r="J36" s="7">
        <f>IFERROR((COMPONENTS!J37-COMPONENTS!J36)/COMPONENTS!J36,"")</f>
        <v>1.0837248927888945E-2</v>
      </c>
      <c r="K36" s="7">
        <f>IFERROR((COMPONENTS!K37-COMPONENTS!K36)/COMPONENTS!K36,"")</f>
        <v>1.7936183793764982E-2</v>
      </c>
      <c r="L36" s="7">
        <f>IFERROR((COMPONENTS!L37-COMPONENTS!L36)/COMPONENTS!L36,"")</f>
        <v>1.6471379080639885E-2</v>
      </c>
      <c r="M36" s="7">
        <f>IFERROR((COMPONENTS!M37-COMPONENTS!M36)/COMPONENTS!M36,"")</f>
        <v>1.4369314367481931E-2</v>
      </c>
      <c r="N36" s="7">
        <f>IFERROR((COMPONENTS!N37-COMPONENTS!N36)/COMPONENTS!N36,"")</f>
        <v>1.7136836715603621E-2</v>
      </c>
      <c r="O36" s="7">
        <f>IFERROR((COMPONENTS!O37-COMPONENTS!O36)/COMPONENTS!O36,"")</f>
        <v>5.4893366640476381E-3</v>
      </c>
      <c r="P36" s="7">
        <f>IFERROR((COMPONENTS!P37-COMPONENTS!P36)/COMPONENTS!P36,"")</f>
        <v>1.5681182661553789E-2</v>
      </c>
      <c r="Q36" s="7">
        <f>IFERROR((COMPONENTS!Q37-COMPONENTS!Q36)/COMPONENTS!Q36,"")</f>
        <v>-9.0890326621541652E-3</v>
      </c>
      <c r="R36" s="7">
        <f>IFERROR((COMPONENTS!R37-COMPONENTS!R36)/COMPONENTS!R36,"")</f>
        <v>-2.2628380206387317E-2</v>
      </c>
      <c r="S36" s="7">
        <f>IFERROR((COMPONENTS!S37-COMPONENTS!S36)/COMPONENTS!S36,"")</f>
        <v>1.6954938029094153E-2</v>
      </c>
      <c r="T36" s="7">
        <f>IFERROR((COMPONENTS!T37-COMPONENTS!T36)/COMPONENTS!T36,"")</f>
        <v>1.0221355331675088E-2</v>
      </c>
      <c r="U36" s="7">
        <f>IFERROR((COMPONENTS!U37-COMPONENTS!U36)/COMPONENTS!U36,"")</f>
        <v>-0.66604493550132415</v>
      </c>
      <c r="V36" s="7">
        <f>IFERROR((COMPONENTS!V37-COMPONENTS!V36)/COMPONENTS!V36,"")</f>
        <v>1.0359894646724958E-2</v>
      </c>
      <c r="W36" s="7">
        <f>IFERROR((COMPONENTS!W37-COMPONENTS!W36)/COMPONENTS!W36,"")</f>
        <v>7.2588077089203555E-3</v>
      </c>
      <c r="X36" s="7">
        <f>IFERROR((COMPONENTS!X37-COMPONENTS!X36)/COMPONENTS!X36,"")</f>
        <v>1.5545119834904402E-2</v>
      </c>
      <c r="Y36" s="7">
        <f>IFERROR((COMPONENTS!Y37-COMPONENTS!Y36)/COMPONENTS!Y36,"")</f>
        <v>1.998495501311873E-3</v>
      </c>
      <c r="Z36" s="7">
        <f>IFERROR((COMPONENTS!Z37-COMPONENTS!Z36)/COMPONENTS!Z36,"")</f>
        <v>-2.1529516811034984E-2</v>
      </c>
      <c r="AA36" s="7">
        <f>IFERROR((COMPONENTS!AB37-COMPONENTS!AB36)/COMPONENTS!AB36,"")</f>
        <v>1.0843162442242357E-2</v>
      </c>
    </row>
    <row r="37" spans="1:27" x14ac:dyDescent="0.55000000000000004">
      <c r="A37" s="3">
        <f>'RAW DATA'!A41</f>
        <v>43831</v>
      </c>
      <c r="B37" s="7">
        <f>IFERROR((COMPONENTS!B38-COMPONENTS!B37)/COMPONENTS!B37,"")</f>
        <v>-0.10454389975078859</v>
      </c>
      <c r="C37" s="7">
        <f>IFERROR((COMPONENTS!C38-COMPONENTS!C37)/COMPONENTS!C37,"")</f>
        <v>-6.6186066745386116E-3</v>
      </c>
      <c r="D37" s="7">
        <f>IFERROR((COMPONENTS!D38-COMPONENTS!D37)/COMPONENTS!D37,"")</f>
        <v>-7.2440125669358431E-3</v>
      </c>
      <c r="E37" s="7">
        <f>IFERROR((COMPONENTS!E38-COMPONENTS!E37)/COMPONENTS!E37,"")</f>
        <v>-5.653825708252249E-2</v>
      </c>
      <c r="F37" s="7">
        <f>IFERROR((COMPONENTS!F38-COMPONENTS!F37)/COMPONENTS!F37,"")</f>
        <v>6.9575073201828902E-2</v>
      </c>
      <c r="G37" s="7">
        <f>IFERROR((COMPONENTS!G38-COMPONENTS!G37)/COMPONENTS!G37,"")</f>
        <v>-9.4359749857326286E-2</v>
      </c>
      <c r="H37" s="7">
        <f>IFERROR((COMPONENTS!H38-COMPONENTS!H37)/COMPONENTS!H37,"")</f>
        <v>-0.10731341938681269</v>
      </c>
      <c r="I37" s="7">
        <f>IFERROR((COMPONENTS!I38-COMPONENTS!I37)/COMPONENTS!I37,"")</f>
        <v>2.9913944101744042E-2</v>
      </c>
      <c r="J37" s="7">
        <f>IFERROR((COMPONENTS!J38-COMPONENTS!J37)/COMPONENTS!J37,"")</f>
        <v>7.4077256709343042E-3</v>
      </c>
      <c r="K37" s="7">
        <f>IFERROR((COMPONENTS!K38-COMPONENTS!K37)/COMPONENTS!K37,"")</f>
        <v>-3.3931610144294987E-2</v>
      </c>
      <c r="L37" s="7">
        <f>IFERROR((COMPONENTS!L38-COMPONENTS!L37)/COMPONENTS!L37,"")</f>
        <v>-8.9398472576899007E-2</v>
      </c>
      <c r="M37" s="7">
        <f>IFERROR((COMPONENTS!M38-COMPONENTS!M37)/COMPONENTS!M37,"")</f>
        <v>-7.2889792473063528E-2</v>
      </c>
      <c r="N37" s="7">
        <f>IFERROR((COMPONENTS!N38-COMPONENTS!N37)/COMPONENTS!N37,"")</f>
        <v>-7.8504812225433956E-2</v>
      </c>
      <c r="O37" s="7">
        <f>IFERROR((COMPONENTS!O38-COMPONENTS!O37)/COMPONENTS!O37,"")</f>
        <v>6.9056804762756092E-3</v>
      </c>
      <c r="P37" s="7">
        <f>IFERROR((COMPONENTS!P38-COMPONENTS!P37)/COMPONENTS!P37,"")</f>
        <v>-7.7592902793414888E-4</v>
      </c>
      <c r="Q37" s="7">
        <f>IFERROR((COMPONENTS!Q38-COMPONENTS!Q37)/COMPONENTS!Q37,"")</f>
        <v>-5.1012052692822173E-3</v>
      </c>
      <c r="R37" s="7">
        <f>IFERROR((COMPONENTS!R38-COMPONENTS!R37)/COMPONENTS!R37,"")</f>
        <v>-5.4632721305154869E-2</v>
      </c>
      <c r="S37" s="7">
        <f>IFERROR((COMPONENTS!S38-COMPONENTS!S37)/COMPONENTS!S37,"")</f>
        <v>1.7804975803146508E-2</v>
      </c>
      <c r="T37" s="7">
        <f>IFERROR((COMPONENTS!T38-COMPONENTS!T37)/COMPONENTS!T37,"")</f>
        <v>3.9078285288487523E-2</v>
      </c>
      <c r="U37" s="7">
        <f>IFERROR((COMPONENTS!U38-COMPONENTS!U37)/COMPONENTS!U37,"")</f>
        <v>-2.664421232146664</v>
      </c>
      <c r="V37" s="7">
        <f>IFERROR((COMPONENTS!V38-COMPONENTS!V37)/COMPONENTS!V37,"")</f>
        <v>8.6319259717138538E-3</v>
      </c>
      <c r="W37" s="7">
        <f>IFERROR((COMPONENTS!W38-COMPONENTS!W37)/COMPONENTS!W37,"")</f>
        <v>2.0708045721587194E-2</v>
      </c>
      <c r="X37" s="7">
        <f>IFERROR((COMPONENTS!X38-COMPONENTS!X37)/COMPONENTS!X37,"")</f>
        <v>2.4188962559065361E-2</v>
      </c>
      <c r="Y37" s="7">
        <f>IFERROR((COMPONENTS!Y38-COMPONENTS!Y37)/COMPONENTS!Y37,"")</f>
        <v>-4.7797684776860007E-2</v>
      </c>
      <c r="Z37" s="7">
        <f>IFERROR((COMPONENTS!Z38-COMPONENTS!Z37)/COMPONENTS!Z37,"")</f>
        <v>-3.968272178270528E-2</v>
      </c>
      <c r="AA37" s="7">
        <f>IFERROR((COMPONENTS!AB38-COMPONENTS!AB37)/COMPONENTS!AB37,"")</f>
        <v>-1.8954876765913384E-2</v>
      </c>
    </row>
    <row r="38" spans="1:27" x14ac:dyDescent="0.55000000000000004">
      <c r="A38" s="3">
        <f>'RAW DATA'!A42</f>
        <v>43922</v>
      </c>
      <c r="B38" s="7">
        <f>IFERROR((COMPONENTS!B39-COMPONENTS!B38)/COMPONENTS!B38,"")</f>
        <v>-1.6183015412973102E-2</v>
      </c>
      <c r="C38" s="7">
        <f>IFERROR((COMPONENTS!C39-COMPONENTS!C38)/COMPONENTS!C38,"")</f>
        <v>-1.8483815286968342E-2</v>
      </c>
      <c r="D38" s="7">
        <f>IFERROR((COMPONENTS!D39-COMPONENTS!D38)/COMPONENTS!D38,"")</f>
        <v>7.6510279970031111E-2</v>
      </c>
      <c r="E38" s="7">
        <f>IFERROR((COMPONENTS!E39-COMPONENTS!E38)/COMPONENTS!E38,"")</f>
        <v>-0.19668241545793835</v>
      </c>
      <c r="F38" s="7">
        <f>IFERROR((COMPONENTS!F39-COMPONENTS!F38)/COMPONENTS!F38,"")</f>
        <v>2.8613342874245273E-2</v>
      </c>
      <c r="G38" s="7">
        <f>IFERROR((COMPONENTS!G39-COMPONENTS!G38)/COMPONENTS!G38,"")</f>
        <v>-0.2133571924264219</v>
      </c>
      <c r="H38" s="7">
        <f>IFERROR((COMPONENTS!H39-COMPONENTS!H38)/COMPONENTS!H38,"")</f>
        <v>-0.37761578206915691</v>
      </c>
      <c r="I38" s="7">
        <f>IFERROR((COMPONENTS!I39-COMPONENTS!I38)/COMPONENTS!I38,"")</f>
        <v>1.216127616991272E-2</v>
      </c>
      <c r="J38" s="7">
        <f>IFERROR((COMPONENTS!J39-COMPONENTS!J38)/COMPONENTS!J38,"")</f>
        <v>1.9201857696432123E-2</v>
      </c>
      <c r="K38" s="7">
        <f>IFERROR((COMPONENTS!K39-COMPONENTS!K38)/COMPONENTS!K38,"")</f>
        <v>-0.15781753771933196</v>
      </c>
      <c r="L38" s="7">
        <f>IFERROR((COMPONENTS!L39-COMPONENTS!L38)/COMPONENTS!L38,"")</f>
        <v>-0.34290658044983835</v>
      </c>
      <c r="M38" s="7">
        <f>IFERROR((COMPONENTS!M39-COMPONENTS!M38)/COMPONENTS!M38,"")</f>
        <v>-0.32262269992985543</v>
      </c>
      <c r="N38" s="7">
        <f>IFERROR((COMPONENTS!N39-COMPONENTS!N38)/COMPONENTS!N38,"")</f>
        <v>-0.33133452183477452</v>
      </c>
      <c r="O38" s="7">
        <f>IFERROR((COMPONENTS!O39-COMPONENTS!O38)/COMPONENTS!O38,"")</f>
        <v>-2.6123035617496536E-2</v>
      </c>
      <c r="P38" s="7">
        <f>IFERROR((COMPONENTS!P39-COMPONENTS!P38)/COMPONENTS!P38,"")</f>
        <v>-0.13427312747290701</v>
      </c>
      <c r="Q38" s="7">
        <f>IFERROR((COMPONENTS!Q39-COMPONENTS!Q38)/COMPONENTS!Q38,"")</f>
        <v>-0.12019770156766416</v>
      </c>
      <c r="R38" s="7">
        <f>IFERROR((COMPONENTS!R39-COMPONENTS!R38)/COMPONENTS!R38,"")</f>
        <v>-0.11383437994000971</v>
      </c>
      <c r="S38" s="7">
        <f>IFERROR((COMPONENTS!S39-COMPONENTS!S38)/COMPONENTS!S38,"")</f>
        <v>-1.3303241187247272E-2</v>
      </c>
      <c r="T38" s="7">
        <f>IFERROR((COMPONENTS!T39-COMPONENTS!T38)/COMPONENTS!T38,"")</f>
        <v>-7.0180303555497411E-2</v>
      </c>
      <c r="U38" s="7">
        <f>IFERROR((COMPONENTS!U39-COMPONENTS!U38)/COMPONENTS!U38,"")</f>
        <v>6.2306155383078465</v>
      </c>
      <c r="V38" s="7">
        <f>IFERROR((COMPONENTS!V39-COMPONENTS!V38)/COMPONENTS!V38,"")</f>
        <v>3.3500010902709756E-3</v>
      </c>
      <c r="W38" s="7">
        <f>IFERROR((COMPONENTS!W39-COMPONENTS!W38)/COMPONENTS!W38,"")</f>
        <v>0.17948722309911269</v>
      </c>
      <c r="X38" s="7">
        <f>IFERROR((COMPONENTS!X39-COMPONENTS!X38)/COMPONENTS!X38,"")</f>
        <v>-1.0260764744036548E-2</v>
      </c>
      <c r="Y38" s="7">
        <f>IFERROR((COMPONENTS!Y39-COMPONENTS!Y38)/COMPONENTS!Y38,"")</f>
        <v>-0.24906246676056137</v>
      </c>
      <c r="Z38" s="7">
        <f>IFERROR((COMPONENTS!Z39-COMPONENTS!Z38)/COMPONENTS!Z38,"")</f>
        <v>-0.19757017556734191</v>
      </c>
      <c r="AA38" s="7">
        <f>IFERROR((COMPONENTS!AB39-COMPONENTS!AB38)/COMPONENTS!AB38,"")</f>
        <v>-9.7044707448099565E-2</v>
      </c>
    </row>
    <row r="39" spans="1:27" x14ac:dyDescent="0.55000000000000004">
      <c r="A39" s="3">
        <f>'RAW DATA'!A43</f>
        <v>44013</v>
      </c>
      <c r="B39" s="7">
        <f>IFERROR((COMPONENTS!B40-COMPONENTS!B39)/COMPONENTS!B39,"")</f>
        <v>0.22850580663186582</v>
      </c>
      <c r="C39" s="7">
        <f>IFERROR((COMPONENTS!C40-COMPONENTS!C39)/COMPONENTS!C39,"")</f>
        <v>0.18460767356493674</v>
      </c>
      <c r="D39" s="7">
        <f>IFERROR((COMPONENTS!D40-COMPONENTS!D39)/COMPONENTS!D39,"")</f>
        <v>0.12743136873971264</v>
      </c>
      <c r="E39" s="7">
        <f>IFERROR((COMPONENTS!E40-COMPONENTS!E39)/COMPONENTS!E39,"")</f>
        <v>0.39480711688813097</v>
      </c>
      <c r="F39" s="7">
        <f>IFERROR((COMPONENTS!F40-COMPONENTS!F39)/COMPONENTS!F39,"")</f>
        <v>5.3303735827316557E-3</v>
      </c>
      <c r="G39" s="7">
        <f>IFERROR((COMPONENTS!G40-COMPONENTS!G39)/COMPONENTS!G39,"")</f>
        <v>0.33350571565704723</v>
      </c>
      <c r="H39" s="7">
        <f>IFERROR((COMPONENTS!H40-COMPONENTS!H39)/COMPONENTS!H39,"")</f>
        <v>0.31343033952165922</v>
      </c>
      <c r="I39" s="7">
        <f>IFERROR((COMPONENTS!I40-COMPONENTS!I39)/COMPONENTS!I39,"")</f>
        <v>5.4293052281597191E-2</v>
      </c>
      <c r="J39" s="7">
        <f>IFERROR((COMPONENTS!J40-COMPONENTS!J39)/COMPONENTS!J39,"")</f>
        <v>9.7632219716021259E-3</v>
      </c>
      <c r="K39" s="7">
        <f>IFERROR((COMPONENTS!K40-COMPONENTS!K39)/COMPONENTS!K39,"")</f>
        <v>0.17023418912404553</v>
      </c>
      <c r="L39" s="7">
        <f>IFERROR((COMPONENTS!L40-COMPONENTS!L39)/COMPONENTS!L39,"")</f>
        <v>0.14933834911863123</v>
      </c>
      <c r="M39" s="7">
        <f>IFERROR((COMPONENTS!M40-COMPONENTS!M39)/COMPONENTS!M39,"")</f>
        <v>0.20777329163310787</v>
      </c>
      <c r="N39" s="7">
        <f>IFERROR((COMPONENTS!N40-COMPONENTS!N39)/COMPONENTS!N39,"")</f>
        <v>0.34416702539819216</v>
      </c>
      <c r="O39" s="7">
        <f>IFERROR((COMPONENTS!O40-COMPONENTS!O39)/COMPONENTS!O39,"")</f>
        <v>3.1435230721264584E-2</v>
      </c>
      <c r="P39" s="7">
        <f>IFERROR((COMPONENTS!P40-COMPONENTS!P39)/COMPONENTS!P39,"")</f>
        <v>8.1249362424835173E-2</v>
      </c>
      <c r="Q39" s="7">
        <f>IFERROR((COMPONENTS!Q40-COMPONENTS!Q39)/COMPONENTS!Q39,"")</f>
        <v>-1.8419044336673261E-2</v>
      </c>
      <c r="R39" s="7">
        <f>IFERROR((COMPONENTS!R40-COMPONENTS!R39)/COMPONENTS!R39,"")</f>
        <v>0.1074303932279861</v>
      </c>
      <c r="S39" s="7">
        <f>IFERROR((COMPONENTS!S40-COMPONENTS!S39)/COMPONENTS!S39,"")</f>
        <v>2.1275234837476328E-2</v>
      </c>
      <c r="T39" s="7">
        <f>IFERROR((COMPONENTS!T40-COMPONENTS!T39)/COMPONENTS!T39,"")</f>
        <v>0.1613426828478291</v>
      </c>
      <c r="U39" s="7">
        <f>IFERROR((COMPONENTS!U40-COMPONENTS!U39)/COMPONENTS!U39,"")</f>
        <v>-1.3506320055548469</v>
      </c>
      <c r="V39" s="7">
        <f>IFERROR((COMPONENTS!V40-COMPONENTS!V39)/COMPONENTS!V39,"")</f>
        <v>6.8331918806948571E-3</v>
      </c>
      <c r="W39" s="7">
        <f>IFERROR((COMPONENTS!W40-COMPONENTS!W39)/COMPONENTS!W39,"")</f>
        <v>-6.8058425611748449E-2</v>
      </c>
      <c r="X39" s="7">
        <f>IFERROR((COMPONENTS!X40-COMPONENTS!X39)/COMPONENTS!X39,"")</f>
        <v>6.8418646125207707E-3</v>
      </c>
      <c r="Y39" s="7">
        <f>IFERROR((COMPONENTS!Y40-COMPONENTS!Y39)/COMPONENTS!Y39,"")</f>
        <v>0.16020824503513831</v>
      </c>
      <c r="Z39" s="7">
        <f>IFERROR((COMPONENTS!Z40-COMPONENTS!Z39)/COMPONENTS!Z39,"")</f>
        <v>0.1916504390184974</v>
      </c>
      <c r="AA39" s="7">
        <f>IFERROR((COMPONENTS!AB40-COMPONENTS!AB39)/COMPONENTS!AB39,"")</f>
        <v>0.10858528171225337</v>
      </c>
    </row>
    <row r="40" spans="1:27" x14ac:dyDescent="0.55000000000000004">
      <c r="A40" s="3">
        <f>'RAW DATA'!A44</f>
        <v>44105</v>
      </c>
      <c r="B40" s="7">
        <f>IFERROR((COMPONENTS!B41-COMPONENTS!B40)/COMPONENTS!B40,"")</f>
        <v>1.5526729888411505E-2</v>
      </c>
      <c r="C40" s="7">
        <f>IFERROR((COMPONENTS!C41-COMPONENTS!C40)/COMPONENTS!C40,"")</f>
        <v>6.5789795489118947E-3</v>
      </c>
      <c r="D40" s="7">
        <f>IFERROR((COMPONENTS!D41-COMPONENTS!D40)/COMPONENTS!D40,"")</f>
        <v>2.7320634956703185E-2</v>
      </c>
      <c r="E40" s="7">
        <f>IFERROR((COMPONENTS!E41-COMPONENTS!E40)/COMPONENTS!E40,"")</f>
        <v>3.2676693116811213E-2</v>
      </c>
      <c r="F40" s="7">
        <f>IFERROR((COMPONENTS!F41-COMPONENTS!F40)/COMPONENTS!F40,"")</f>
        <v>-1.8727906149078666E-3</v>
      </c>
      <c r="G40" s="7">
        <f>IFERROR((COMPONENTS!G41-COMPONENTS!G40)/COMPONENTS!G40,"")</f>
        <v>2.8274650654080934E-2</v>
      </c>
      <c r="H40" s="7">
        <f>IFERROR((COMPONENTS!H41-COMPONENTS!H40)/COMPONENTS!H40,"")</f>
        <v>3.8742190785996436E-3</v>
      </c>
      <c r="I40" s="7">
        <f>IFERROR((COMPONENTS!I41-COMPONENTS!I40)/COMPONENTS!I40,"")</f>
        <v>8.529214754817778E-3</v>
      </c>
      <c r="J40" s="7">
        <f>IFERROR((COMPONENTS!J41-COMPONENTS!J40)/COMPONENTS!J40,"")</f>
        <v>1.0445481468983255E-2</v>
      </c>
      <c r="K40" s="7">
        <f>IFERROR((COMPONENTS!K41-COMPONENTS!K40)/COMPONENTS!K40,"")</f>
        <v>4.1161296538069214E-2</v>
      </c>
      <c r="L40" s="7">
        <f>IFERROR((COMPONENTS!L41-COMPONENTS!L40)/COMPONENTS!L40,"")</f>
        <v>5.1572221385454774E-2</v>
      </c>
      <c r="M40" s="7">
        <f>IFERROR((COMPONENTS!M41-COMPONENTS!M40)/COMPONENTS!M40,"")</f>
        <v>2.1941381393344745E-2</v>
      </c>
      <c r="N40" s="7">
        <f>IFERROR((COMPONENTS!N41-COMPONENTS!N40)/COMPONENTS!N40,"")</f>
        <v>-4.3117705843507834E-3</v>
      </c>
      <c r="O40" s="7">
        <f>IFERROR((COMPONENTS!O41-COMPONENTS!O40)/COMPONENTS!O40,"")</f>
        <v>2.9073186617690244E-2</v>
      </c>
      <c r="P40" s="7">
        <f>IFERROR((COMPONENTS!P41-COMPONENTS!P40)/COMPONENTS!P40,"")</f>
        <v>3.6893707262550791E-2</v>
      </c>
      <c r="Q40" s="7">
        <f>IFERROR((COMPONENTS!Q41-COMPONENTS!Q40)/COMPONENTS!Q40,"")</f>
        <v>1.304147188057979E-3</v>
      </c>
      <c r="R40" s="7">
        <f>IFERROR((COMPONENTS!R41-COMPONENTS!R40)/COMPONENTS!R40,"")</f>
        <v>4.0630971747639792E-2</v>
      </c>
      <c r="S40" s="7">
        <f>IFERROR((COMPONENTS!S41-COMPONENTS!S40)/COMPONENTS!S40,"")</f>
        <v>3.7704242708657847E-2</v>
      </c>
      <c r="T40" s="7">
        <f>IFERROR((COMPONENTS!T41-COMPONENTS!T40)/COMPONENTS!T40,"")</f>
        <v>8.8458105826832625E-2</v>
      </c>
      <c r="U40" s="7">
        <f>IFERROR((COMPONENTS!U41-COMPONENTS!U40)/COMPONENTS!U40,"")</f>
        <v>-0.21136650669360937</v>
      </c>
      <c r="V40" s="7">
        <f>IFERROR((COMPONENTS!V41-COMPONENTS!V40)/COMPONENTS!V40,"")</f>
        <v>3.8331765571960233E-2</v>
      </c>
      <c r="W40" s="7">
        <f>IFERROR((COMPONENTS!W41-COMPONENTS!W40)/COMPONENTS!W40,"")</f>
        <v>-3.35542430605308E-2</v>
      </c>
      <c r="X40" s="7">
        <f>IFERROR((COMPONENTS!X41-COMPONENTS!X40)/COMPONENTS!X40,"")</f>
        <v>5.8054994066827851E-3</v>
      </c>
      <c r="Y40" s="7">
        <f>IFERROR((COMPONENTS!Y41-COMPONENTS!Y40)/COMPONENTS!Y40,"")</f>
        <v>7.7815459057908876E-2</v>
      </c>
      <c r="Z40" s="7">
        <f>IFERROR((COMPONENTS!Z41-COMPONENTS!Z40)/COMPONENTS!Z40,"")</f>
        <v>8.0570569434320866E-2</v>
      </c>
      <c r="AA40" s="7">
        <f>IFERROR((COMPONENTS!AB41-COMPONENTS!AB40)/COMPONENTS!AB40,"")</f>
        <v>2.0187924663797825E-2</v>
      </c>
    </row>
    <row r="41" spans="1:27" x14ac:dyDescent="0.55000000000000004">
      <c r="A41" s="3">
        <f>'RAW DATA'!A45</f>
        <v>44197</v>
      </c>
      <c r="B41" s="7">
        <f>IFERROR((COMPONENTS!B42-COMPONENTS!B41)/COMPONENTS!B41,"")</f>
        <v>0.10748971654212357</v>
      </c>
      <c r="C41" s="7">
        <f>IFERROR((COMPONENTS!C42-COMPONENTS!C41)/COMPONENTS!C41,"")</f>
        <v>7.2899253586284754E-2</v>
      </c>
      <c r="D41" s="7">
        <f>IFERROR((COMPONENTS!D42-COMPONENTS!D41)/COMPONENTS!D41,"")</f>
        <v>4.6852967686400827E-2</v>
      </c>
      <c r="E41" s="7">
        <f>IFERROR((COMPONENTS!E42-COMPONENTS!E41)/COMPONENTS!E41,"")</f>
        <v>5.1236804367346858E-2</v>
      </c>
      <c r="F41" s="7">
        <f>IFERROR((COMPONENTS!F42-COMPONENTS!F41)/COMPONENTS!F41,"")</f>
        <v>3.6332304454403164E-2</v>
      </c>
      <c r="G41" s="7">
        <f>IFERROR((COMPONENTS!G42-COMPONENTS!G41)/COMPONENTS!G41,"")</f>
        <v>8.066496088030406E-2</v>
      </c>
      <c r="H41" s="7">
        <f>IFERROR((COMPONENTS!H42-COMPONENTS!H41)/COMPONENTS!H41,"")</f>
        <v>0.22484845456327623</v>
      </c>
      <c r="I41" s="7">
        <f>IFERROR((COMPONENTS!I42-COMPONENTS!I41)/COMPONENTS!I41,"")</f>
        <v>9.0998757164625858E-3</v>
      </c>
      <c r="J41" s="7">
        <f>IFERROR((COMPONENTS!J42-COMPONENTS!J41)/COMPONENTS!J41,"")</f>
        <v>1.4952941116157295E-2</v>
      </c>
      <c r="K41" s="7">
        <f>IFERROR((COMPONENTS!K42-COMPONENTS!K41)/COMPONENTS!K41,"")</f>
        <v>1.0648285896385742E-2</v>
      </c>
      <c r="L41" s="7">
        <f>IFERROR((COMPONENTS!L42-COMPONENTS!L41)/COMPONENTS!L41,"")</f>
        <v>3.5510358105930596E-2</v>
      </c>
      <c r="M41" s="7">
        <f>IFERROR((COMPONENTS!M42-COMPONENTS!M41)/COMPONENTS!M41,"")</f>
        <v>6.7622738087419323E-2</v>
      </c>
      <c r="N41" s="7">
        <f>IFERROR((COMPONENTS!N42-COMPONENTS!N41)/COMPONENTS!N41,"")</f>
        <v>6.0205945466241577E-2</v>
      </c>
      <c r="O41" s="7">
        <f>IFERROR((COMPONENTS!O42-COMPONENTS!O41)/COMPONENTS!O41,"")</f>
        <v>3.2221900523172524E-2</v>
      </c>
      <c r="P41" s="7">
        <f>IFERROR((COMPONENTS!P42-COMPONENTS!P41)/COMPONENTS!P41,"")</f>
        <v>3.3780875974755771E-2</v>
      </c>
      <c r="Q41" s="7">
        <f>IFERROR((COMPONENTS!Q42-COMPONENTS!Q41)/COMPONENTS!Q41,"")</f>
        <v>2.29097369721744E-2</v>
      </c>
      <c r="R41" s="7">
        <f>IFERROR((COMPONENTS!R42-COMPONENTS!R41)/COMPONENTS!R41,"")</f>
        <v>1.305751724561641E-2</v>
      </c>
      <c r="S41" s="7">
        <f>IFERROR((COMPONENTS!S42-COMPONENTS!S41)/COMPONENTS!S41,"")</f>
        <v>2.5915901467380369E-2</v>
      </c>
      <c r="T41" s="7">
        <f>IFERROR((COMPONENTS!T42-COMPONENTS!T41)/COMPONENTS!T41,"")</f>
        <v>5.0563476293384896E-2</v>
      </c>
      <c r="U41" s="7">
        <f>IFERROR((COMPONENTS!U42-COMPONENTS!U41)/COMPONENTS!U41,"")</f>
        <v>-1.5280763564153481</v>
      </c>
      <c r="V41" s="7">
        <f>IFERROR((COMPONENTS!V42-COMPONENTS!V41)/COMPONENTS!V41,"")</f>
        <v>-9.8000277906336742E-3</v>
      </c>
      <c r="W41" s="7">
        <f>IFERROR((COMPONENTS!W42-COMPONENTS!W41)/COMPONENTS!W41,"")</f>
        <v>0.13421936591192193</v>
      </c>
      <c r="X41" s="7">
        <f>IFERROR((COMPONENTS!X42-COMPONENTS!X41)/COMPONENTS!X41,"")</f>
        <v>1.7979172792552133E-2</v>
      </c>
      <c r="Y41" s="7">
        <f>IFERROR((COMPONENTS!Y42-COMPONENTS!Y41)/COMPONENTS!Y41,"")</f>
        <v>4.9510091053294354E-2</v>
      </c>
      <c r="Z41" s="7">
        <f>IFERROR((COMPONENTS!Z42-COMPONENTS!Z41)/COMPONENTS!Z41,"")</f>
        <v>4.9479072898742336E-2</v>
      </c>
      <c r="AA41" s="7">
        <f>IFERROR((COMPONENTS!AB42-COMPONENTS!AB41)/COMPONENTS!AB41,"")</f>
        <v>3.6520688925390038E-2</v>
      </c>
    </row>
    <row r="42" spans="1:27" x14ac:dyDescent="0.55000000000000004">
      <c r="A42" s="3">
        <f>'RAW DATA'!A46</f>
        <v>44287</v>
      </c>
      <c r="B42" s="7">
        <f>IFERROR((COMPONENTS!B43-COMPONENTS!B42)/COMPONENTS!B42,"")</f>
        <v>0.10716022142163634</v>
      </c>
      <c r="C42" s="7">
        <f>IFERROR((COMPONENTS!C43-COMPONENTS!C42)/COMPONENTS!C42,"")</f>
        <v>3.121128878481599E-2</v>
      </c>
      <c r="D42" s="7">
        <f>IFERROR((COMPONENTS!D43-COMPONENTS!D42)/COMPONENTS!D42,"")</f>
        <v>5.1187965053015608E-2</v>
      </c>
      <c r="E42" s="7">
        <f>IFERROR((COMPONENTS!E43-COMPONENTS!E42)/COMPONENTS!E42,"")</f>
        <v>7.6502685795879433E-2</v>
      </c>
      <c r="F42" s="7">
        <f>IFERROR((COMPONENTS!F43-COMPONENTS!F42)/COMPONENTS!F42,"")</f>
        <v>2.3526434608789507E-2</v>
      </c>
      <c r="G42" s="7">
        <f>IFERROR((COMPONENTS!G43-COMPONENTS!G42)/COMPONENTS!G42,"")</f>
        <v>9.8729020396804798E-2</v>
      </c>
      <c r="H42" s="7">
        <f>IFERROR((COMPONENTS!H43-COMPONENTS!H42)/COMPONENTS!H42,"")</f>
        <v>0.15882101880444863</v>
      </c>
      <c r="I42" s="7">
        <f>IFERROR((COMPONENTS!I43-COMPONENTS!I42)/COMPONENTS!I42,"")</f>
        <v>2.9059756640046994E-2</v>
      </c>
      <c r="J42" s="7">
        <f>IFERROR((COMPONENTS!J43-COMPONENTS!J42)/COMPONENTS!J42,"")</f>
        <v>1.3335652033360412E-2</v>
      </c>
      <c r="K42" s="7">
        <f>IFERROR((COMPONENTS!K43-COMPONENTS!K42)/COMPONENTS!K42,"")</f>
        <v>3.5132812093027696E-2</v>
      </c>
      <c r="L42" s="7">
        <f>IFERROR((COMPONENTS!L43-COMPONENTS!L42)/COMPONENTS!L42,"")</f>
        <v>0.19772251496910434</v>
      </c>
      <c r="M42" s="7">
        <f>IFERROR((COMPONENTS!M43-COMPONENTS!M42)/COMPONENTS!M42,"")</f>
        <v>0.10983709683500731</v>
      </c>
      <c r="N42" s="7">
        <f>IFERROR((COMPONENTS!N43-COMPONENTS!N42)/COMPONENTS!N42,"")</f>
        <v>0.1522613833146583</v>
      </c>
      <c r="O42" s="7">
        <f>IFERROR((COMPONENTS!O43-COMPONENTS!O42)/COMPONENTS!O42,"")</f>
        <v>2.3054092399014927E-2</v>
      </c>
      <c r="P42" s="7">
        <f>IFERROR((COMPONENTS!P43-COMPONENTS!P42)/COMPONENTS!P42,"")</f>
        <v>4.4567931483723656E-2</v>
      </c>
      <c r="Q42" s="7">
        <f>IFERROR((COMPONENTS!Q43-COMPONENTS!Q42)/COMPONENTS!Q42,"")</f>
        <v>1.6466098153420202E-2</v>
      </c>
      <c r="R42" s="7">
        <f>IFERROR((COMPONENTS!R43-COMPONENTS!R42)/COMPONENTS!R42,"")</f>
        <v>2.098477586645486E-2</v>
      </c>
      <c r="S42" s="7">
        <f>IFERROR((COMPONENTS!S43-COMPONENTS!S42)/COMPONENTS!S42,"")</f>
        <v>3.4008662083457361E-2</v>
      </c>
      <c r="T42" s="7">
        <f>IFERROR((COMPONENTS!T43-COMPONENTS!T42)/COMPONENTS!T42,"")</f>
        <v>2.6108653674465999E-2</v>
      </c>
      <c r="U42" s="7">
        <f>IFERROR((COMPONENTS!U43-COMPONENTS!U42)/COMPONENTS!U42,"")</f>
        <v>2.9935709260292582</v>
      </c>
      <c r="V42" s="7">
        <f>IFERROR((COMPONENTS!V43-COMPONENTS!V42)/COMPONENTS!V42,"")</f>
        <v>4.5579103224238143E-3</v>
      </c>
      <c r="W42" s="7">
        <f>IFERROR((COMPONENTS!W43-COMPONENTS!W42)/COMPONENTS!W42,"")</f>
        <v>-2.8445271331836185E-2</v>
      </c>
      <c r="X42" s="7">
        <f>IFERROR((COMPONENTS!X43-COMPONENTS!X42)/COMPONENTS!X42,"")</f>
        <v>1.5158665832213305E-2</v>
      </c>
      <c r="Y42" s="7">
        <f>IFERROR((COMPONENTS!Y43-COMPONENTS!Y42)/COMPONENTS!Y42,"")</f>
        <v>5.1993428589666484E-2</v>
      </c>
      <c r="Z42" s="7">
        <f>IFERROR((COMPONENTS!Z43-COMPONENTS!Z42)/COMPONENTS!Z42,"")</f>
        <v>5.1348103325734945E-2</v>
      </c>
      <c r="AA42" s="7">
        <f>IFERROR((COMPONENTS!AB43-COMPONENTS!AB42)/COMPONENTS!AB42,"")</f>
        <v>5.2098444905597778E-2</v>
      </c>
    </row>
    <row r="43" spans="1:27" x14ac:dyDescent="0.55000000000000004">
      <c r="A43" s="3">
        <f>'RAW DATA'!A47</f>
        <v>44378</v>
      </c>
      <c r="B43" s="7">
        <f>IFERROR((COMPONENTS!B44-COMPONENTS!B43)/COMPONENTS!B43,"")</f>
        <v>-0.1067059700390124</v>
      </c>
      <c r="C43" s="7">
        <f>IFERROR((COMPONENTS!C44-COMPONENTS!C43)/COMPONENTS!C43,"")</f>
        <v>-1.8018987466866331E-2</v>
      </c>
      <c r="D43" s="7">
        <f>IFERROR((COMPONENTS!D44-COMPONENTS!D43)/COMPONENTS!D43,"")</f>
        <v>-2.0599043914923839E-2</v>
      </c>
      <c r="E43" s="7">
        <f>IFERROR((COMPONENTS!E44-COMPONENTS!E43)/COMPONENTS!E43,"")</f>
        <v>1.150350947835499E-2</v>
      </c>
      <c r="F43" s="7">
        <f>IFERROR((COMPONENTS!F44-COMPONENTS!F43)/COMPONENTS!F43,"")</f>
        <v>1.4836832282101926E-2</v>
      </c>
      <c r="G43" s="7">
        <f>IFERROR((COMPONENTS!G44-COMPONENTS!G43)/COMPONENTS!G43,"")</f>
        <v>-9.5643418416600633E-3</v>
      </c>
      <c r="H43" s="7">
        <f>IFERROR((COMPONENTS!H44-COMPONENTS!H43)/COMPONENTS!H43,"")</f>
        <v>9.2986979223086463E-2</v>
      </c>
      <c r="I43" s="7">
        <f>IFERROR((COMPONENTS!I44-COMPONENTS!I43)/COMPONENTS!I43,"")</f>
        <v>4.77342233723456E-3</v>
      </c>
      <c r="J43" s="7">
        <f>IFERROR((COMPONENTS!J44-COMPONENTS!J43)/COMPONENTS!J43,"")</f>
        <v>1.7553397919982314E-2</v>
      </c>
      <c r="K43" s="7">
        <f>IFERROR((COMPONENTS!K44-COMPONENTS!K43)/COMPONENTS!K43,"")</f>
        <v>2.082897283663113E-2</v>
      </c>
      <c r="L43" s="7">
        <f>IFERROR((COMPONENTS!L44-COMPONENTS!L43)/COMPONENTS!L43,"")</f>
        <v>0.14219817755006411</v>
      </c>
      <c r="M43" s="7">
        <f>IFERROR((COMPONENTS!M44-COMPONENTS!M43)/COMPONENTS!M43,"")</f>
        <v>8.171216661779318E-2</v>
      </c>
      <c r="N43" s="7">
        <f>IFERROR((COMPONENTS!N44-COMPONENTS!N43)/COMPONENTS!N43,"")</f>
        <v>7.0036831651581963E-2</v>
      </c>
      <c r="O43" s="7">
        <f>IFERROR((COMPONENTS!O44-COMPONENTS!O43)/COMPONENTS!O43,"")</f>
        <v>1.9713970099482527E-2</v>
      </c>
      <c r="P43" s="7">
        <f>IFERROR((COMPONENTS!P44-COMPONENTS!P43)/COMPONENTS!P43,"")</f>
        <v>4.4977101531346951E-2</v>
      </c>
      <c r="Q43" s="7">
        <f>IFERROR((COMPONENTS!Q44-COMPONENTS!Q43)/COMPONENTS!Q43,"")</f>
        <v>1.1895374663349879E-2</v>
      </c>
      <c r="R43" s="7">
        <f>IFERROR((COMPONENTS!R44-COMPONENTS!R43)/COMPONENTS!R43,"")</f>
        <v>-2.7594923550478517E-2</v>
      </c>
      <c r="S43" s="7">
        <f>IFERROR((COMPONENTS!S44-COMPONENTS!S43)/COMPONENTS!S43,"")</f>
        <v>2.3431921936865781E-2</v>
      </c>
      <c r="T43" s="7">
        <f>IFERROR((COMPONENTS!T44-COMPONENTS!T43)/COMPONENTS!T43,"")</f>
        <v>2.7148578527445073E-2</v>
      </c>
      <c r="U43" s="7">
        <f>IFERROR((COMPONENTS!U44-COMPONENTS!U43)/COMPONENTS!U43,"")</f>
        <v>-1.0109773951923018</v>
      </c>
      <c r="V43" s="7">
        <f>IFERROR((COMPONENTS!V44-COMPONENTS!V43)/COMPONENTS!V43,"")</f>
        <v>-3.7397774832400975E-4</v>
      </c>
      <c r="W43" s="7">
        <f>IFERROR((COMPONENTS!W44-COMPONENTS!W43)/COMPONENTS!W43,"")</f>
        <v>-1.7592137877726722E-2</v>
      </c>
      <c r="X43" s="7">
        <f>IFERROR((COMPONENTS!X44-COMPONENTS!X43)/COMPONENTS!X43,"")</f>
        <v>2.1924046755647689E-2</v>
      </c>
      <c r="Y43" s="7">
        <f>IFERROR((COMPONENTS!Y44-COMPONENTS!Y43)/COMPONENTS!Y43,"")</f>
        <v>2.5976115275174093E-2</v>
      </c>
      <c r="Z43" s="7">
        <f>IFERROR((COMPONENTS!Z44-COMPONENTS!Z43)/COMPONENTS!Z43,"")</f>
        <v>3.5528428071616679E-2</v>
      </c>
      <c r="AA43" s="7">
        <f>IFERROR((COMPONENTS!AB44-COMPONENTS!AB43)/COMPONENTS!AB43,"")</f>
        <v>2.1075925442468002E-2</v>
      </c>
    </row>
    <row r="44" spans="1:27" x14ac:dyDescent="0.55000000000000004">
      <c r="A44" s="3">
        <f>'RAW DATA'!A48</f>
        <v>44470</v>
      </c>
      <c r="B44" s="7">
        <f>IFERROR((COMPONENTS!B45-COMPONENTS!B44)/COMPONENTS!B44,"")</f>
        <v>6.2801235158108051E-2</v>
      </c>
      <c r="C44" s="7">
        <f>IFERROR((COMPONENTS!C45-COMPONENTS!C44)/COMPONENTS!C44,"")</f>
        <v>2.691726229346883E-2</v>
      </c>
      <c r="D44" s="7">
        <f>IFERROR((COMPONENTS!D45-COMPONENTS!D44)/COMPONENTS!D44,"")</f>
        <v>4.184395950198383E-2</v>
      </c>
      <c r="E44" s="7">
        <f>IFERROR((COMPONENTS!E45-COMPONENTS!E44)/COMPONENTS!E44,"")</f>
        <v>3.3294565777354568E-2</v>
      </c>
      <c r="F44" s="7">
        <f>IFERROR((COMPONENTS!F45-COMPONENTS!F44)/COMPONENTS!F44,"")</f>
        <v>2.3309021880307684E-2</v>
      </c>
      <c r="G44" s="7">
        <f>IFERROR((COMPONENTS!G45-COMPONENTS!G44)/COMPONENTS!G44,"")</f>
        <v>1.6919665128134191E-2</v>
      </c>
      <c r="H44" s="7">
        <f>IFERROR((COMPONENTS!H45-COMPONENTS!H44)/COMPONENTS!H44,"")</f>
        <v>0.11890225772562391</v>
      </c>
      <c r="I44" s="7">
        <f>IFERROR((COMPONENTS!I45-COMPONENTS!I44)/COMPONENTS!I44,"")</f>
        <v>2.341861943773953E-2</v>
      </c>
      <c r="J44" s="7">
        <f>IFERROR((COMPONENTS!J45-COMPONENTS!J44)/COMPONENTS!J44,"")</f>
        <v>1.8312898386979949E-2</v>
      </c>
      <c r="K44" s="7">
        <f>IFERROR((COMPONENTS!K45-COMPONENTS!K44)/COMPONENTS!K44,"")</f>
        <v>1.6826168063743329E-2</v>
      </c>
      <c r="L44" s="7">
        <f>IFERROR((COMPONENTS!L45-COMPONENTS!L44)/COMPONENTS!L44,"")</f>
        <v>3.0209935426919098E-2</v>
      </c>
      <c r="M44" s="7">
        <f>IFERROR((COMPONENTS!M45-COMPONENTS!M44)/COMPONENTS!M44,"")</f>
        <v>5.7031209966824745E-2</v>
      </c>
      <c r="N44" s="7">
        <f>IFERROR((COMPONENTS!N45-COMPONENTS!N44)/COMPONENTS!N44,"")</f>
        <v>1.9948507813180475E-2</v>
      </c>
      <c r="O44" s="7">
        <f>IFERROR((COMPONENTS!O45-COMPONENTS!O44)/COMPONENTS!O44,"")</f>
        <v>1.9288291886458631E-2</v>
      </c>
      <c r="P44" s="7">
        <f>IFERROR((COMPONENTS!P45-COMPONENTS!P44)/COMPONENTS!P44,"")</f>
        <v>1.2964672774041874E-2</v>
      </c>
      <c r="Q44" s="7">
        <f>IFERROR((COMPONENTS!Q45-COMPONENTS!Q44)/COMPONENTS!Q44,"")</f>
        <v>2.8204086426297296E-2</v>
      </c>
      <c r="R44" s="7">
        <f>IFERROR((COMPONENTS!R45-COMPONENTS!R44)/COMPONENTS!R44,"")</f>
        <v>3.8323213075196687E-3</v>
      </c>
      <c r="S44" s="7">
        <f>IFERROR((COMPONENTS!S45-COMPONENTS!S44)/COMPONENTS!S44,"")</f>
        <v>3.0925009826536263E-2</v>
      </c>
      <c r="T44" s="7">
        <f>IFERROR((COMPONENTS!T45-COMPONENTS!T44)/COMPONENTS!T44,"")</f>
        <v>3.3479109831879614E-2</v>
      </c>
      <c r="U44" s="7">
        <f>IFERROR((COMPONENTS!U45-COMPONENTS!U44)/COMPONENTS!U44,"")</f>
        <v>138.89706696181517</v>
      </c>
      <c r="V44" s="7">
        <f>IFERROR((COMPONENTS!V45-COMPONENTS!V44)/COMPONENTS!V44,"")</f>
        <v>3.1987059930348527E-3</v>
      </c>
      <c r="W44" s="7">
        <f>IFERROR((COMPONENTS!W45-COMPONENTS!W44)/COMPONENTS!W44,"")</f>
        <v>4.2994643232163128E-2</v>
      </c>
      <c r="X44" s="7">
        <f>IFERROR((COMPONENTS!X45-COMPONENTS!X44)/COMPONENTS!X44,"")</f>
        <v>1.3834099591062909E-2</v>
      </c>
      <c r="Y44" s="7">
        <f>IFERROR((COMPONENTS!Y45-COMPONENTS!Y44)/COMPONENTS!Y44,"")</f>
        <v>7.5972441571407867E-2</v>
      </c>
      <c r="Z44" s="7">
        <f>IFERROR((COMPONENTS!Z45-COMPONENTS!Z44)/COMPONENTS!Z44,"")</f>
        <v>6.5680038325619222E-2</v>
      </c>
      <c r="AA44" s="7">
        <f>IFERROR((COMPONENTS!AB45-COMPONENTS!AB44)/COMPONENTS!AB44,"")</f>
        <v>2.6206618459443283E-2</v>
      </c>
    </row>
    <row r="45" spans="1:27" x14ac:dyDescent="0.55000000000000004">
      <c r="A45" s="3">
        <f>'RAW DATA'!A49</f>
        <v>44562</v>
      </c>
      <c r="B45" s="7">
        <f>IFERROR((COMPONENTS!B46-COMPONENTS!B45)/COMPONENTS!B45,"")</f>
        <v>4.0188018422750139E-2</v>
      </c>
      <c r="C45" s="7">
        <f>IFERROR((COMPONENTS!C46-COMPONENTS!C45)/COMPONENTS!C45,"")</f>
        <v>2.2707672741210414E-2</v>
      </c>
      <c r="D45" s="7">
        <f>IFERROR((COMPONENTS!D46-COMPONENTS!D45)/COMPONENTS!D45,"")</f>
        <v>1.0660109293205581E-2</v>
      </c>
      <c r="E45" s="7">
        <f>IFERROR((COMPONENTS!E46-COMPONENTS!E45)/COMPONENTS!E45,"")</f>
        <v>-3.4710812474742672E-3</v>
      </c>
      <c r="F45" s="7">
        <f>IFERROR((COMPONENTS!F46-COMPONENTS!F45)/COMPONENTS!F45,"")</f>
        <v>1.9329342342728068E-2</v>
      </c>
      <c r="G45" s="7">
        <f>IFERROR((COMPONENTS!G46-COMPONENTS!G45)/COMPONENTS!G45,"")</f>
        <v>-2.0199938163453805E-3</v>
      </c>
      <c r="H45" s="7">
        <f>IFERROR((COMPONENTS!H46-COMPONENTS!H45)/COMPONENTS!H45,"")</f>
        <v>9.9585898401169243E-2</v>
      </c>
      <c r="I45" s="7">
        <f>IFERROR((COMPONENTS!I46-COMPONENTS!I45)/COMPONENTS!I45,"")</f>
        <v>1.7806025422880557E-2</v>
      </c>
      <c r="J45" s="7">
        <f>IFERROR((COMPONENTS!J46-COMPONENTS!J45)/COMPONENTS!J45,"")</f>
        <v>2.9983836540139933E-2</v>
      </c>
      <c r="K45" s="7">
        <f>IFERROR((COMPONENTS!K46-COMPONENTS!K45)/COMPONENTS!K45,"")</f>
        <v>1.1428124388238247E-2</v>
      </c>
      <c r="L45" s="7">
        <f>IFERROR((COMPONENTS!L46-COMPONENTS!L45)/COMPONENTS!L45,"")</f>
        <v>1.8313144772553289E-2</v>
      </c>
      <c r="M45" s="7">
        <f>IFERROR((COMPONENTS!M46-COMPONENTS!M45)/COMPONENTS!M45,"")</f>
        <v>1.7702187283511688E-2</v>
      </c>
      <c r="N45" s="7">
        <f>IFERROR((COMPONENTS!N46-COMPONENTS!N45)/COMPONENTS!N45,"")</f>
        <v>1.2654728332310584E-2</v>
      </c>
      <c r="O45" s="7">
        <f>IFERROR((COMPONENTS!O46-COMPONENTS!O45)/COMPONENTS!O45,"")</f>
        <v>4.1630019622623657E-3</v>
      </c>
      <c r="P45" s="7">
        <f>IFERROR((COMPONENTS!P46-COMPONENTS!P45)/COMPONENTS!P45,"")</f>
        <v>2.141944330100954E-2</v>
      </c>
      <c r="Q45" s="7">
        <f>IFERROR((COMPONENTS!Q46-COMPONENTS!Q45)/COMPONENTS!Q45,"")</f>
        <v>6.6939154782614183E-2</v>
      </c>
      <c r="R45" s="7">
        <f>IFERROR((COMPONENTS!R46-COMPONENTS!R45)/COMPONENTS!R45,"")</f>
        <v>3.8626544148968538E-2</v>
      </c>
      <c r="S45" s="7">
        <f>IFERROR((COMPONENTS!S46-COMPONENTS!S45)/COMPONENTS!S45,"")</f>
        <v>3.3182698515170944E-2</v>
      </c>
      <c r="T45" s="7">
        <f>IFERROR((COMPONENTS!T46-COMPONENTS!T45)/COMPONENTS!T45,"")</f>
        <v>3.1209071628347101E-2</v>
      </c>
      <c r="U45" s="7">
        <f>IFERROR((COMPONENTS!U46-COMPONENTS!U45)/COMPONENTS!U45,"")</f>
        <v>-3.1080642736773811E-2</v>
      </c>
      <c r="V45" s="7">
        <f>IFERROR((COMPONENTS!V46-COMPONENTS!V45)/COMPONENTS!V45,"")</f>
        <v>-8.8130900986276017E-3</v>
      </c>
      <c r="W45" s="7">
        <f>IFERROR((COMPONENTS!W46-COMPONENTS!W45)/COMPONENTS!W45,"")</f>
        <v>-3.425856995994262E-3</v>
      </c>
      <c r="X45" s="7">
        <f>IFERROR((COMPONENTS!X46-COMPONENTS!X45)/COMPONENTS!X45,"")</f>
        <v>2.2789612441898529E-2</v>
      </c>
      <c r="Y45" s="7">
        <f>IFERROR((COMPONENTS!Y46-COMPONENTS!Y45)/COMPONENTS!Y45,"")</f>
        <v>3.0136401770474636E-2</v>
      </c>
      <c r="Z45" s="7">
        <f>IFERROR((COMPONENTS!Z46-COMPONENTS!Z45)/COMPONENTS!Z45,"")</f>
        <v>6.5053950725402057E-2</v>
      </c>
      <c r="AA45" s="7">
        <f>IFERROR((COMPONENTS!AB46-COMPONENTS!AB45)/COMPONENTS!AB45,"")</f>
        <v>2.007609453892634E-2</v>
      </c>
    </row>
    <row r="46" spans="1:27" x14ac:dyDescent="0.55000000000000004">
      <c r="A46" s="3">
        <f>'RAW DATA'!A50</f>
        <v>44652</v>
      </c>
      <c r="B46" s="7">
        <f>IFERROR((COMPONENTS!B47-COMPONENTS!B46)/COMPONENTS!B46,"")</f>
        <v>-1.0797388500645332E-2</v>
      </c>
      <c r="C46" s="7">
        <f>IFERROR((COMPONENTS!C47-COMPONENTS!C46)/COMPONENTS!C46,"")</f>
        <v>1.6999175913681757E-2</v>
      </c>
      <c r="D46" s="7">
        <f>IFERROR((COMPONENTS!D47-COMPONENTS!D46)/COMPONENTS!D46,"")</f>
        <v>-1.6014786878269776E-2</v>
      </c>
      <c r="E46" s="7">
        <f>IFERROR((COMPONENTS!E47-COMPONENTS!E46)/COMPONENTS!E46,"")</f>
        <v>1.5679957550030325E-2</v>
      </c>
      <c r="F46" s="7">
        <f>IFERROR((COMPONENTS!F47-COMPONENTS!F46)/COMPONENTS!F46,"")</f>
        <v>2.0994874878060919E-2</v>
      </c>
      <c r="G46" s="7">
        <f>IFERROR((COMPONENTS!G47-COMPONENTS!G46)/COMPONENTS!G46,"")</f>
        <v>2.1591589730879664E-2</v>
      </c>
      <c r="H46" s="7">
        <f>IFERROR((COMPONENTS!H47-COMPONENTS!H46)/COMPONENTS!H46,"")</f>
        <v>0.13579471192284384</v>
      </c>
      <c r="I46" s="7">
        <f>IFERROR((COMPONENTS!I47-COMPONENTS!I46)/COMPONENTS!I46,"")</f>
        <v>1.706393302829504E-2</v>
      </c>
      <c r="J46" s="7">
        <f>IFERROR((COMPONENTS!J47-COMPONENTS!J46)/COMPONENTS!J46,"")</f>
        <v>2.7665453778762401E-2</v>
      </c>
      <c r="K46" s="7">
        <f>IFERROR((COMPONENTS!K47-COMPONENTS!K46)/COMPONENTS!K46,"")</f>
        <v>6.8567469344001063E-3</v>
      </c>
      <c r="L46" s="7">
        <f>IFERROR((COMPONENTS!L47-COMPONENTS!L46)/COMPONENTS!L46,"")</f>
        <v>6.0505133066810456E-2</v>
      </c>
      <c r="M46" s="7">
        <f>IFERROR((COMPONENTS!M47-COMPONENTS!M46)/COMPONENTS!M46,"")</f>
        <v>3.3533142078307994E-2</v>
      </c>
      <c r="N46" s="7">
        <f>IFERROR((COMPONENTS!N47-COMPONENTS!N46)/COMPONENTS!N46,"")</f>
        <v>7.3097167857521766E-2</v>
      </c>
      <c r="O46" s="7">
        <f>IFERROR((COMPONENTS!O47-COMPONENTS!O46)/COMPONENTS!O46,"")</f>
        <v>2.3046330914156077E-3</v>
      </c>
      <c r="P46" s="7">
        <f>IFERROR((COMPONENTS!P47-COMPONENTS!P46)/COMPONENTS!P46,"")</f>
        <v>1.9117434364341299E-2</v>
      </c>
      <c r="Q46" s="7">
        <f>IFERROR((COMPONENTS!Q47-COMPONENTS!Q46)/COMPONENTS!Q46,"")</f>
        <v>6.3838929203847011E-2</v>
      </c>
      <c r="R46" s="7">
        <f>IFERROR((COMPONENTS!R47-COMPONENTS!R46)/COMPONENTS!R46,"")</f>
        <v>2.7162989328476592E-3</v>
      </c>
      <c r="S46" s="7">
        <f>IFERROR((COMPONENTS!S47-COMPONENTS!S46)/COMPONENTS!S46,"")</f>
        <v>3.6203449137715588E-2</v>
      </c>
      <c r="T46" s="7">
        <f>IFERROR((COMPONENTS!T47-COMPONENTS!T46)/COMPONENTS!T46,"")</f>
        <v>4.4214830322720396E-3</v>
      </c>
      <c r="U46" s="7">
        <f>IFERROR((COMPONENTS!U47-COMPONENTS!U46)/COMPONENTS!U46,"")</f>
        <v>-0.52244454696513798</v>
      </c>
      <c r="V46" s="7">
        <f>IFERROR((COMPONENTS!V47-COMPONENTS!V46)/COMPONENTS!V46,"")</f>
        <v>2.7768771364104581E-2</v>
      </c>
      <c r="W46" s="7">
        <f>IFERROR((COMPONENTS!W47-COMPONENTS!W46)/COMPONENTS!W46,"")</f>
        <v>-1.3527146066712219E-2</v>
      </c>
      <c r="X46" s="7">
        <f>IFERROR((COMPONENTS!X47-COMPONENTS!X46)/COMPONENTS!X46,"")</f>
        <v>3.2798214607992988E-2</v>
      </c>
      <c r="Y46" s="7">
        <f>IFERROR((COMPONENTS!Y47-COMPONENTS!Y46)/COMPONENTS!Y46,"")</f>
        <v>7.822977374225E-2</v>
      </c>
      <c r="Z46" s="7">
        <f>IFERROR((COMPONENTS!Z47-COMPONENTS!Z46)/COMPONENTS!Z46,"")</f>
        <v>4.2774334125879852E-2</v>
      </c>
      <c r="AA46" s="7">
        <f>IFERROR((COMPONENTS!AB47-COMPONENTS!AB46)/COMPONENTS!AB46,"")</f>
        <v>2.3728127123916868E-2</v>
      </c>
    </row>
    <row r="47" spans="1:27" x14ac:dyDescent="0.55000000000000004">
      <c r="A47" s="3">
        <f>'RAW DATA'!A51</f>
        <v>44743</v>
      </c>
      <c r="B47" s="7">
        <f>IFERROR((COMPONENTS!B48-COMPONENTS!B47)/COMPONENTS!B47,"")</f>
        <v>-5.7559356797901792E-3</v>
      </c>
      <c r="C47" s="7">
        <f>IFERROR((COMPONENTS!C48-COMPONENTS!C47)/COMPONENTS!C47,"")</f>
        <v>1.9786680737195047E-3</v>
      </c>
      <c r="D47" s="7">
        <f>IFERROR((COMPONENTS!D48-COMPONENTS!D47)/COMPONENTS!D47,"")</f>
        <v>8.0073156922589334E-3</v>
      </c>
      <c r="E47" s="7">
        <f>IFERROR((COMPONENTS!E48-COMPONENTS!E47)/COMPONENTS!E47,"")</f>
        <v>1.1146478988868535E-2</v>
      </c>
      <c r="F47" s="7">
        <f>IFERROR((COMPONENTS!F48-COMPONENTS!F47)/COMPONENTS!F47,"")</f>
        <v>1.8346995196037309E-2</v>
      </c>
      <c r="G47" s="7">
        <f>IFERROR((COMPONENTS!G48-COMPONENTS!G47)/COMPONENTS!G47,"")</f>
        <v>1.1584557158568509E-3</v>
      </c>
      <c r="H47" s="7">
        <f>IFERROR((COMPONENTS!H48-COMPONENTS!H47)/COMPONENTS!H47,"")</f>
        <v>-9.3116777190680552E-2</v>
      </c>
      <c r="I47" s="7">
        <f>IFERROR((COMPONENTS!I48-COMPONENTS!I47)/COMPONENTS!I47,"")</f>
        <v>1.6435775264013193E-2</v>
      </c>
      <c r="J47" s="7">
        <f>IFERROR((COMPONENTS!J48-COMPONENTS!J47)/COMPONENTS!J47,"")</f>
        <v>2.2520359803756405E-2</v>
      </c>
      <c r="K47" s="7">
        <f>IFERROR((COMPONENTS!K48-COMPONENTS!K47)/COMPONENTS!K47,"")</f>
        <v>2.2607483194874531E-2</v>
      </c>
      <c r="L47" s="7">
        <f>IFERROR((COMPONENTS!L48-COMPONENTS!L47)/COMPONENTS!L47,"")</f>
        <v>1.7239149507327894E-2</v>
      </c>
      <c r="M47" s="7">
        <f>IFERROR((COMPONENTS!M48-COMPONENTS!M47)/COMPONENTS!M47,"")</f>
        <v>1.52732927750323E-2</v>
      </c>
      <c r="N47" s="7">
        <f>IFERROR((COMPONENTS!N48-COMPONENTS!N47)/COMPONENTS!N47,"")</f>
        <v>2.5465331742053798E-2</v>
      </c>
      <c r="O47" s="7">
        <f>IFERROR((COMPONENTS!O48-COMPONENTS!O47)/COMPONENTS!O47,"")</f>
        <v>1.6928065435783839E-2</v>
      </c>
      <c r="P47" s="7">
        <f>IFERROR((COMPONENTS!P48-COMPONENTS!P47)/COMPONENTS!P47,"")</f>
        <v>3.3317924315774232E-2</v>
      </c>
      <c r="Q47" s="7">
        <f>IFERROR((COMPONENTS!Q48-COMPONENTS!Q47)/COMPONENTS!Q47,"")</f>
        <v>6.3044722860239544E-2</v>
      </c>
      <c r="R47" s="7">
        <f>IFERROR((COMPONENTS!R48-COMPONENTS!R47)/COMPONENTS!R47,"")</f>
        <v>1.6174112330955014E-2</v>
      </c>
      <c r="S47" s="7">
        <f>IFERROR((COMPONENTS!S48-COMPONENTS!S47)/COMPONENTS!S47,"")</f>
        <v>2.2846375787552223E-2</v>
      </c>
      <c r="T47" s="7">
        <f>IFERROR((COMPONENTS!T48-COMPONENTS!T47)/COMPONENTS!T47,"")</f>
        <v>-5.0536751071340182E-2</v>
      </c>
      <c r="U47" s="7">
        <f>IFERROR((COMPONENTS!U48-COMPONENTS!U47)/COMPONENTS!U47,"")</f>
        <v>-0.36889485428012075</v>
      </c>
      <c r="V47" s="7">
        <f>IFERROR((COMPONENTS!V48-COMPONENTS!V47)/COMPONENTS!V47,"")</f>
        <v>2.1523066504014702E-3</v>
      </c>
      <c r="W47" s="7">
        <f>IFERROR((COMPONENTS!W48-COMPONENTS!W47)/COMPONENTS!W47,"")</f>
        <v>2.4964589745882736E-2</v>
      </c>
      <c r="X47" s="7">
        <f>IFERROR((COMPONENTS!X48-COMPONENTS!X47)/COMPONENTS!X47,"")</f>
        <v>8.2165527274380493E-3</v>
      </c>
      <c r="Y47" s="7">
        <f>IFERROR((COMPONENTS!Y48-COMPONENTS!Y47)/COMPONENTS!Y47,"")</f>
        <v>1.0092295390830317E-2</v>
      </c>
      <c r="Z47" s="7">
        <f>IFERROR((COMPONENTS!Z48-COMPONENTS!Z47)/COMPONENTS!Z47,"")</f>
        <v>-2.5702164540657081E-2</v>
      </c>
      <c r="AA47" s="7">
        <f>IFERROR((COMPONENTS!AB48-COMPONENTS!AB47)/COMPONENTS!AB47,"")</f>
        <v>1.5004052774067186E-2</v>
      </c>
    </row>
    <row r="48" spans="1:27" x14ac:dyDescent="0.55000000000000004">
      <c r="A48" s="3">
        <f>'RAW DATA'!A52</f>
        <v>44835</v>
      </c>
      <c r="B48" s="7">
        <f>IFERROR((COMPONENTS!B49-COMPONENTS!B48)/COMPONENTS!B48,"")</f>
        <v>-5.2071522988346303E-3</v>
      </c>
      <c r="C48" s="7">
        <f>IFERROR((COMPONENTS!C49-COMPONENTS!C48)/COMPONENTS!C48,"")</f>
        <v>-4.7582328713019978E-3</v>
      </c>
      <c r="D48" s="7">
        <f>IFERROR((COMPONENTS!D49-COMPONENTS!D48)/COMPONENTS!D48,"")</f>
        <v>-1.3542458144470323E-2</v>
      </c>
      <c r="E48" s="7">
        <f>IFERROR((COMPONENTS!E49-COMPONENTS!E48)/COMPONENTS!E48,"")</f>
        <v>-1.3570068348562985E-2</v>
      </c>
      <c r="F48" s="7">
        <f>IFERROR((COMPONENTS!F49-COMPONENTS!F48)/COMPONENTS!F48,"")</f>
        <v>1.2701652192707377E-2</v>
      </c>
      <c r="G48" s="7">
        <f>IFERROR((COMPONENTS!G49-COMPONENTS!G48)/COMPONENTS!G48,"")</f>
        <v>3.8752254153397187E-3</v>
      </c>
      <c r="H48" s="7">
        <f>IFERROR((COMPONENTS!H49-COMPONENTS!H48)/COMPONENTS!H48,"")</f>
        <v>-4.8838236904259119E-2</v>
      </c>
      <c r="I48" s="7">
        <f>IFERROR((COMPONENTS!I49-COMPONENTS!I48)/COMPONENTS!I48,"")</f>
        <v>1.1097770865310755E-2</v>
      </c>
      <c r="J48" s="7">
        <f>IFERROR((COMPONENTS!J49-COMPONENTS!J48)/COMPONENTS!J48,"")</f>
        <v>2.4949282977176624E-2</v>
      </c>
      <c r="K48" s="7">
        <f>IFERROR((COMPONENTS!K49-COMPONENTS!K48)/COMPONENTS!K48,"")</f>
        <v>2.3141419275016947E-2</v>
      </c>
      <c r="L48" s="7">
        <f>IFERROR((COMPONENTS!L49-COMPONENTS!L48)/COMPONENTS!L48,"")</f>
        <v>1.8761274804570179E-2</v>
      </c>
      <c r="M48" s="7">
        <f>IFERROR((COMPONENTS!M49-COMPONENTS!M48)/COMPONENTS!M48,"")</f>
        <v>2.8881876157771744E-2</v>
      </c>
      <c r="N48" s="7">
        <f>IFERROR((COMPONENTS!N49-COMPONENTS!N48)/COMPONENTS!N48,"")</f>
        <v>2.0623281031116717E-2</v>
      </c>
      <c r="O48" s="7">
        <f>IFERROR((COMPONENTS!O49-COMPONENTS!O48)/COMPONENTS!O48,"")</f>
        <v>1.8392640546370194E-2</v>
      </c>
      <c r="P48" s="7">
        <f>IFERROR((COMPONENTS!P49-COMPONENTS!P48)/COMPONENTS!P48,"")</f>
        <v>7.5732068887580132E-3</v>
      </c>
      <c r="Q48" s="7">
        <f>IFERROR((COMPONENTS!Q49-COMPONENTS!Q48)/COMPONENTS!Q48,"")</f>
        <v>4.3942070662943242E-2</v>
      </c>
      <c r="R48" s="7">
        <f>IFERROR((COMPONENTS!R49-COMPONENTS!R48)/COMPONENTS!R48,"")</f>
        <v>2.6746082325862421E-3</v>
      </c>
      <c r="S48" s="7">
        <f>IFERROR((COMPONENTS!S49-COMPONENTS!S48)/COMPONENTS!S48,"")</f>
        <v>1.5559792563842519E-2</v>
      </c>
      <c r="T48" s="7">
        <f>IFERROR((COMPONENTS!T49-COMPONENTS!T48)/COMPONENTS!T48,"")</f>
        <v>-5.0440218824886092E-2</v>
      </c>
      <c r="U48" s="7">
        <f>IFERROR((COMPONENTS!U49-COMPONENTS!U48)/COMPONENTS!U48,"")</f>
        <v>1.2061202096964279</v>
      </c>
      <c r="V48" s="7">
        <f>IFERROR((COMPONENTS!V49-COMPONENTS!V48)/COMPONENTS!V48,"")</f>
        <v>2.8039150380867531E-2</v>
      </c>
      <c r="W48" s="7">
        <f>IFERROR((COMPONENTS!W49-COMPONENTS!W48)/COMPONENTS!W48,"")</f>
        <v>3.7608533513460295E-2</v>
      </c>
      <c r="X48" s="7">
        <f>IFERROR((COMPONENTS!X49-COMPONENTS!X48)/COMPONENTS!X48,"")</f>
        <v>1.1244350347169578E-2</v>
      </c>
      <c r="Y48" s="7">
        <f>IFERROR((COMPONENTS!Y49-COMPONENTS!Y48)/COMPONENTS!Y48,"")</f>
        <v>-1.799551981434637E-2</v>
      </c>
      <c r="Z48" s="7">
        <f>IFERROR((COMPONENTS!Z49-COMPONENTS!Z48)/COMPONENTS!Z48,"")</f>
        <v>-2.2827180604380621E-2</v>
      </c>
      <c r="AA48" s="7">
        <f>IFERROR((COMPONENTS!AB49-COMPONENTS!AB48)/COMPONENTS!AB48,"")</f>
        <v>1.3280359901615251E-2</v>
      </c>
    </row>
    <row r="49" spans="1:27" x14ac:dyDescent="0.55000000000000004">
      <c r="A49" s="3">
        <f>'RAW DATA'!A53</f>
        <v>44927</v>
      </c>
      <c r="B49" s="7">
        <f>IFERROR((COMPONENTS!B50-COMPONENTS!B49)/COMPONENTS!B49,"")</f>
        <v>6.1890002362850458E-2</v>
      </c>
      <c r="C49" s="7">
        <f>IFERROR((COMPONENTS!C50-COMPONENTS!C49)/COMPONENTS!C49,"")</f>
        <v>1.9417883433908208E-2</v>
      </c>
      <c r="D49" s="7">
        <f>IFERROR((COMPONENTS!D50-COMPONENTS!D49)/COMPONENTS!D49,"")</f>
        <v>3.4950083167054509E-2</v>
      </c>
      <c r="E49" s="7">
        <f>IFERROR((COMPONENTS!E50-COMPONENTS!E49)/COMPONENTS!E49,"")</f>
        <v>2.2848099608286331E-2</v>
      </c>
      <c r="F49" s="7">
        <f>IFERROR((COMPONENTS!F50-COMPONENTS!F49)/COMPONENTS!F49,"")</f>
        <v>4.9052571621302889E-3</v>
      </c>
      <c r="G49" s="7">
        <f>IFERROR((COMPONENTS!G50-COMPONENTS!G49)/COMPONENTS!G49,"")</f>
        <v>2.2177922255570196E-2</v>
      </c>
      <c r="H49" s="7">
        <f>IFERROR((COMPONENTS!H50-COMPONENTS!H49)/COMPONENTS!H49,"")</f>
        <v>-3.5222052067381299E-2</v>
      </c>
      <c r="I49" s="7">
        <f>IFERROR((COMPONENTS!I50-COMPONENTS!I49)/COMPONENTS!I49,"")</f>
        <v>2.4740099592089119E-2</v>
      </c>
      <c r="J49" s="7">
        <f>IFERROR((COMPONENTS!J50-COMPONENTS!J49)/COMPONENTS!J49,"")</f>
        <v>1.4480166124811686E-2</v>
      </c>
      <c r="K49" s="7">
        <f>IFERROR((COMPONENTS!K50-COMPONENTS!K49)/COMPONENTS!K49,"")</f>
        <v>2.8376783847294744E-2</v>
      </c>
      <c r="L49" s="7">
        <f>IFERROR((COMPONENTS!L50-COMPONENTS!L49)/COMPONENTS!L49,"")</f>
        <v>2.5910248410543398E-2</v>
      </c>
      <c r="M49" s="7">
        <f>IFERROR((COMPONENTS!M50-COMPONENTS!M49)/COMPONENTS!M49,"")</f>
        <v>3.4635244688361135E-2</v>
      </c>
      <c r="N49" s="7">
        <f>IFERROR((COMPONENTS!N50-COMPONENTS!N49)/COMPONENTS!N49,"")</f>
        <v>3.4320643401749132E-2</v>
      </c>
      <c r="O49" s="7">
        <f>IFERROR((COMPONENTS!O50-COMPONENTS!O49)/COMPONENTS!O49,"")</f>
        <v>2.2153675027936557E-2</v>
      </c>
      <c r="P49" s="7">
        <f>IFERROR((COMPONENTS!P50-COMPONENTS!P49)/COMPONENTS!P49,"")</f>
        <v>2.9373658397143614E-2</v>
      </c>
      <c r="Q49" s="7">
        <f>IFERROR((COMPONENTS!Q50-COMPONENTS!Q49)/COMPONENTS!Q49,"")</f>
        <v>5.087854952019516E-2</v>
      </c>
      <c r="R49" s="7">
        <f>IFERROR((COMPONENTS!R50-COMPONENTS!R49)/COMPONENTS!R49,"")</f>
        <v>2.1816096440049806E-3</v>
      </c>
      <c r="S49" s="7">
        <f>IFERROR((COMPONENTS!S50-COMPONENTS!S49)/COMPONENTS!S49,"")</f>
        <v>2.077683310033198E-2</v>
      </c>
      <c r="T49" s="7">
        <f>IFERROR((COMPONENTS!T50-COMPONENTS!T49)/COMPONENTS!T49,"")</f>
        <v>-1.9120515985189188E-2</v>
      </c>
      <c r="U49" s="7">
        <f>IFERROR((COMPONENTS!U50-COMPONENTS!U49)/COMPONENTS!U49,"")</f>
        <v>-0.8717041840130666</v>
      </c>
      <c r="V49" s="7">
        <f>IFERROR((COMPONENTS!V50-COMPONENTS!V49)/COMPONENTS!V49,"")</f>
        <v>2.0965274207100582E-2</v>
      </c>
      <c r="W49" s="7">
        <f>IFERROR((COMPONENTS!W50-COMPONENTS!W49)/COMPONENTS!W49,"")</f>
        <v>2.354018187119826E-2</v>
      </c>
      <c r="X49" s="7">
        <f>IFERROR((COMPONENTS!X50-COMPONENTS!X49)/COMPONENTS!X49,"")</f>
        <v>7.79491595627246E-3</v>
      </c>
      <c r="Y49" s="7">
        <f>IFERROR((COMPONENTS!Y50-COMPONENTS!Y49)/COMPONENTS!Y49,"")</f>
        <v>4.5439059341888721E-3</v>
      </c>
      <c r="Z49" s="7">
        <f>IFERROR((COMPONENTS!Z50-COMPONENTS!Z49)/COMPONENTS!Z49,"")</f>
        <v>-5.9506307021959777E-3</v>
      </c>
      <c r="AA49" s="7">
        <f>IFERROR((COMPONENTS!AB50-COMPONENTS!AB49)/COMPONENTS!AB49,"")</f>
        <v>2.3144038480842219E-2</v>
      </c>
    </row>
    <row r="50" spans="1:27" x14ac:dyDescent="0.55000000000000004">
      <c r="A50" s="3">
        <f>'RAW DATA'!A54</f>
        <v>45017</v>
      </c>
      <c r="B50" s="7">
        <f>IFERROR((COMPONENTS!B51-COMPONENTS!B50)/COMPONENTS!B50,"")</f>
        <v>-2.950269503323332E-3</v>
      </c>
      <c r="C50" s="7">
        <f>IFERROR((COMPONENTS!C51-COMPONENTS!C50)/COMPONENTS!C50,"")</f>
        <v>-1.7554736256719671E-2</v>
      </c>
      <c r="D50" s="7">
        <f>IFERROR((COMPONENTS!D51-COMPONENTS!D50)/COMPONENTS!D50,"")</f>
        <v>1.0736924498280488E-2</v>
      </c>
      <c r="E50" s="7">
        <f>IFERROR((COMPONENTS!E51-COMPONENTS!E50)/COMPONENTS!E50,"")</f>
        <v>2.9554415971089075E-3</v>
      </c>
      <c r="F50" s="7">
        <f>IFERROR((COMPONENTS!F51-COMPONENTS!F50)/COMPONENTS!F50,"")</f>
        <v>-8.7041959098635251E-4</v>
      </c>
      <c r="G50" s="7">
        <f>IFERROR((COMPONENTS!G51-COMPONENTS!G50)/COMPONENTS!G50,"")</f>
        <v>-6.6044660832327929E-3</v>
      </c>
      <c r="H50" s="7">
        <f>IFERROR((COMPONENTS!H51-COMPONENTS!H50)/COMPONENTS!H50,"")</f>
        <v>-2.1785447959944651E-2</v>
      </c>
      <c r="I50" s="7">
        <f>IFERROR((COMPONENTS!I51-COMPONENTS!I50)/COMPONENTS!I50,"")</f>
        <v>1.4046960918364383E-2</v>
      </c>
      <c r="J50" s="7">
        <f>IFERROR((COMPONENTS!J51-COMPONENTS!J50)/COMPONENTS!J50,"")</f>
        <v>1.2784703300353766E-2</v>
      </c>
      <c r="K50" s="7">
        <f>IFERROR((COMPONENTS!K51-COMPONENTS!K50)/COMPONENTS!K50,"")</f>
        <v>1.5634788922137131E-2</v>
      </c>
      <c r="L50" s="7">
        <f>IFERROR((COMPONENTS!L51-COMPONENTS!L50)/COMPONENTS!L50,"")</f>
        <v>2.9654762022180044E-3</v>
      </c>
      <c r="M50" s="7">
        <f>IFERROR((COMPONENTS!M51-COMPONENTS!M50)/COMPONENTS!M50,"")</f>
        <v>5.0622951180492332E-3</v>
      </c>
      <c r="N50" s="7">
        <f>IFERROR((COMPONENTS!N51-COMPONENTS!N50)/COMPONENTS!N50,"")</f>
        <v>6.6073244901365203E-3</v>
      </c>
      <c r="O50" s="7">
        <f>IFERROR((COMPONENTS!O51-COMPONENTS!O50)/COMPONENTS!O50,"")</f>
        <v>3.4348444729771943E-2</v>
      </c>
      <c r="P50" s="7">
        <f>IFERROR((COMPONENTS!P51-COMPONENTS!P50)/COMPONENTS!P50,"")</f>
        <v>1.5259285067332323E-2</v>
      </c>
      <c r="Q50" s="7">
        <f>IFERROR((COMPONENTS!Q51-COMPONENTS!Q50)/COMPONENTS!Q50,"")</f>
        <v>3.6295113814321885E-2</v>
      </c>
      <c r="R50" s="7">
        <f>IFERROR((COMPONENTS!R51-COMPONENTS!R50)/COMPONENTS!R50,"")</f>
        <v>2.979493480544957E-2</v>
      </c>
      <c r="S50" s="7">
        <f>IFERROR((COMPONENTS!S51-COMPONENTS!S50)/COMPONENTS!S50,"")</f>
        <v>1.2198181646660988E-2</v>
      </c>
      <c r="T50" s="7">
        <f>IFERROR((COMPONENTS!T51-COMPONENTS!T50)/COMPONENTS!T50,"")</f>
        <v>7.3172284198495191E-3</v>
      </c>
      <c r="U50" s="7">
        <f>IFERROR((COMPONENTS!U51-COMPONENTS!U50)/COMPONENTS!U50,"")</f>
        <v>-0.99952139370154103</v>
      </c>
      <c r="V50" s="7">
        <f>IFERROR((COMPONENTS!V51-COMPONENTS!V50)/COMPONENTS!V50,"")</f>
        <v>1.2792127165843241E-2</v>
      </c>
      <c r="W50" s="7">
        <f>IFERROR((COMPONENTS!W51-COMPONENTS!W50)/COMPONENTS!W50,"")</f>
        <v>-3.0900022790754291E-3</v>
      </c>
      <c r="X50" s="7">
        <f>IFERROR((COMPONENTS!X51-COMPONENTS!X50)/COMPONENTS!X50,"")</f>
        <v>3.8559056193212655E-3</v>
      </c>
      <c r="Y50" s="7">
        <f>IFERROR((COMPONENTS!Y51-COMPONENTS!Y50)/COMPONENTS!Y50,"")</f>
        <v>-2.1250345524776174E-2</v>
      </c>
      <c r="Z50" s="7">
        <f>IFERROR((COMPONENTS!Z51-COMPONENTS!Z50)/COMPONENTS!Z50,"")</f>
        <v>-1.9412215651707025E-2</v>
      </c>
      <c r="AA50" s="7">
        <f>IFERROR((COMPONENTS!AB51-COMPONENTS!AB50)/COMPONENTS!AB50,"")</f>
        <v>9.8890183143166676E-3</v>
      </c>
    </row>
    <row r="51" spans="1:27" x14ac:dyDescent="0.55000000000000004">
      <c r="A51" s="3">
        <f>'RAW DATA'!A55</f>
        <v>45108</v>
      </c>
      <c r="B51" s="7">
        <f>IFERROR((COMPONENTS!B52-COMPONENTS!B51)/COMPONENTS!B51,"")</f>
        <v>-2.405401289672118E-2</v>
      </c>
      <c r="C51" s="7">
        <f>IFERROR((COMPONENTS!C52-COMPONENTS!C51)/COMPONENTS!C51,"")</f>
        <v>6.272707641927268E-3</v>
      </c>
      <c r="D51" s="7">
        <f>IFERROR((COMPONENTS!D52-COMPONENTS!D51)/COMPONENTS!D51,"")</f>
        <v>1.8032214552090864E-2</v>
      </c>
      <c r="E51" s="7">
        <f>IFERROR((COMPONENTS!E52-COMPONENTS!E51)/COMPONENTS!E51,"")</f>
        <v>9.5002954026594203E-3</v>
      </c>
      <c r="F51" s="7">
        <f>IFERROR((COMPONENTS!F52-COMPONENTS!F51)/COMPONENTS!F51,"")</f>
        <v>8.8595305814798669E-3</v>
      </c>
      <c r="G51" s="7">
        <f>IFERROR((COMPONENTS!G52-COMPONENTS!G51)/COMPONENTS!G51,"")</f>
        <v>1.6361421199124294E-2</v>
      </c>
      <c r="H51" s="7">
        <f>IFERROR((COMPONENTS!H52-COMPONENTS!H51)/COMPONENTS!H51,"")</f>
        <v>3.7105363463109178E-2</v>
      </c>
      <c r="I51" s="7">
        <f>IFERROR((COMPONENTS!I52-COMPONENTS!I51)/COMPONENTS!I51,"")</f>
        <v>1.4971819919097358E-2</v>
      </c>
      <c r="J51" s="7">
        <f>IFERROR((COMPONENTS!J52-COMPONENTS!J51)/COMPONENTS!J51,"")</f>
        <v>1.820691725986695E-2</v>
      </c>
      <c r="K51" s="7">
        <f>IFERROR((COMPONENTS!K52-COMPONENTS!K51)/COMPONENTS!K51,"")</f>
        <v>1.2751136496402955E-2</v>
      </c>
      <c r="L51" s="7">
        <f>IFERROR((COMPONENTS!L52-COMPONENTS!L51)/COMPONENTS!L51,"")</f>
        <v>1.1477731267352515E-2</v>
      </c>
      <c r="M51" s="7">
        <f>IFERROR((COMPONENTS!M52-COMPONENTS!M51)/COMPONENTS!M51,"")</f>
        <v>1.9795434854911444E-2</v>
      </c>
      <c r="N51" s="7">
        <f>IFERROR((COMPONENTS!N52-COMPONENTS!N51)/COMPONENTS!N51,"")</f>
        <v>2.1163324834692868E-2</v>
      </c>
      <c r="O51" s="7">
        <f>IFERROR((COMPONENTS!O52-COMPONENTS!O51)/COMPONENTS!O51,"")</f>
        <v>1.54241484258559E-2</v>
      </c>
      <c r="P51" s="7">
        <f>IFERROR((COMPONENTS!P52-COMPONENTS!P51)/COMPONENTS!P51,"")</f>
        <v>8.5856420964921978E-4</v>
      </c>
      <c r="Q51" s="7">
        <f>IFERROR((COMPONENTS!Q52-COMPONENTS!Q51)/COMPONENTS!Q51,"")</f>
        <v>-5.1434274738468653E-3</v>
      </c>
      <c r="R51" s="7">
        <f>IFERROR((COMPONENTS!R52-COMPONENTS!R51)/COMPONENTS!R51,"")</f>
        <v>-2.6564319688698952E-3</v>
      </c>
      <c r="S51" s="7">
        <f>IFERROR((COMPONENTS!S52-COMPONENTS!S51)/COMPONENTS!S51,"")</f>
        <v>9.6220390103385622E-3</v>
      </c>
      <c r="T51" s="7">
        <f>IFERROR((COMPONENTS!T52-COMPONENTS!T51)/COMPONENTS!T51,"")</f>
        <v>3.0581098567790278E-2</v>
      </c>
      <c r="U51" s="7">
        <f>IFERROR((COMPONENTS!U52-COMPONENTS!U51)/COMPONENTS!U51,"")</f>
        <v>8917.8999999999978</v>
      </c>
      <c r="V51" s="7">
        <f>IFERROR((COMPONENTS!V52-COMPONENTS!V51)/COMPONENTS!V51,"")</f>
        <v>2.74694620921625E-2</v>
      </c>
      <c r="W51" s="7">
        <f>IFERROR((COMPONENTS!W52-COMPONENTS!W51)/COMPONENTS!W51,"")</f>
        <v>1.5891328619278028E-2</v>
      </c>
      <c r="X51" s="7">
        <f>IFERROR((COMPONENTS!X52-COMPONENTS!X51)/COMPONENTS!X51,"")</f>
        <v>2.458817128768789E-2</v>
      </c>
      <c r="Y51" s="7">
        <f>IFERROR((COMPONENTS!Y52-COMPONENTS!Y51)/COMPONENTS!Y51,"")</f>
        <v>2.220546388545052E-2</v>
      </c>
      <c r="Z51" s="7">
        <f>IFERROR((COMPONENTS!Z52-COMPONENTS!Z51)/COMPONENTS!Z51,"")</f>
        <v>1.161594239330685E-2</v>
      </c>
      <c r="AA51" s="7">
        <f>IFERROR((COMPONENTS!AB52-COMPONENTS!AB51)/COMPONENTS!AB51,"")</f>
        <v>1.2806464724344201E-2</v>
      </c>
    </row>
    <row r="52" spans="1:27" x14ac:dyDescent="0.55000000000000004">
      <c r="A52" s="3">
        <f>'RAW DATA'!A56</f>
        <v>45200</v>
      </c>
      <c r="B52" s="7">
        <f>IFERROR((COMPONENTS!B53-COMPONENTS!B52)/COMPONENTS!B52,"")</f>
        <v>-1.7058974659042474E-2</v>
      </c>
      <c r="C52" s="7">
        <f>IFERROR((COMPONENTS!C53-COMPONENTS!C52)/COMPONENTS!C52,"")</f>
        <v>-1.81674614931061E-3</v>
      </c>
      <c r="D52" s="7">
        <f>IFERROR((COMPONENTS!D53-COMPONENTS!D52)/COMPONENTS!D52,"")</f>
        <v>1.0467441813338026E-2</v>
      </c>
      <c r="E52" s="7">
        <f>IFERROR((COMPONENTS!E53-COMPONENTS!E52)/COMPONENTS!E52,"")</f>
        <v>1.6025606288858223E-2</v>
      </c>
      <c r="F52" s="7">
        <f>IFERROR((COMPONENTS!F53-COMPONENTS!F52)/COMPONENTS!F52,"")</f>
        <v>6.9178909758620764E-3</v>
      </c>
      <c r="G52" s="7">
        <f>IFERROR((COMPONENTS!G53-COMPONENTS!G52)/COMPONENTS!G52,"")</f>
        <v>2.8672004740334235E-3</v>
      </c>
      <c r="H52" s="7">
        <f>IFERROR((COMPONENTS!H53-COMPONENTS!H52)/COMPONENTS!H52,"")</f>
        <v>-2.5575383116214889E-2</v>
      </c>
      <c r="I52" s="7">
        <f>IFERROR((COMPONENTS!I53-COMPONENTS!I52)/COMPONENTS!I52,"")</f>
        <v>1.9064567595396143E-2</v>
      </c>
      <c r="J52" s="7">
        <f>IFERROR((COMPONENTS!J53-COMPONENTS!J52)/COMPONENTS!J52,"")</f>
        <v>1.2961042260251833E-2</v>
      </c>
      <c r="K52" s="7">
        <f>IFERROR((COMPONENTS!K53-COMPONENTS!K52)/COMPONENTS!K52,"")</f>
        <v>2.6156234143626184E-2</v>
      </c>
      <c r="L52" s="7">
        <f>IFERROR((COMPONENTS!L53-COMPONENTS!L52)/COMPONENTS!L52,"")</f>
        <v>2.4054470534286377E-2</v>
      </c>
      <c r="M52" s="7">
        <f>IFERROR((COMPONENTS!M53-COMPONENTS!M52)/COMPONENTS!M52,"")</f>
        <v>1.2766311539875858E-2</v>
      </c>
      <c r="N52" s="7">
        <f>IFERROR((COMPONENTS!N53-COMPONENTS!N52)/COMPONENTS!N52,"")</f>
        <v>2.1823466707053513E-2</v>
      </c>
      <c r="O52" s="7">
        <f>IFERROR((COMPONENTS!O53-COMPONENTS!O52)/COMPONENTS!O52,"")</f>
        <v>-1.0895418373778506E-4</v>
      </c>
      <c r="P52" s="7">
        <f>IFERROR((COMPONENTS!P53-COMPONENTS!P52)/COMPONENTS!P52,"")</f>
        <v>2.121605301830716E-2</v>
      </c>
      <c r="Q52" s="7">
        <f>IFERROR((COMPONENTS!Q53-COMPONENTS!Q52)/COMPONENTS!Q52,"")</f>
        <v>2.4488314015038488E-2</v>
      </c>
      <c r="R52" s="7">
        <f>IFERROR((COMPONENTS!R53-COMPONENTS!R52)/COMPONENTS!R52,"")</f>
        <v>1.814620813894213E-3</v>
      </c>
      <c r="S52" s="7">
        <f>IFERROR((COMPONENTS!S53-COMPONENTS!S52)/COMPONENTS!S52,"")</f>
        <v>1.5911611469663488E-2</v>
      </c>
      <c r="T52" s="7">
        <f>IFERROR((COMPONENTS!T53-COMPONENTS!T52)/COMPONENTS!T52,"")</f>
        <v>1.7163671132864343E-2</v>
      </c>
      <c r="U52" s="7">
        <f>IFERROR((COMPONENTS!U53-COMPONENTS!U52)/COMPONENTS!U52,"")</f>
        <v>-0.36440592449741555</v>
      </c>
      <c r="V52" s="7">
        <f>IFERROR((COMPONENTS!V53-COMPONENTS!V52)/COMPONENTS!V52,"")</f>
        <v>8.6670830853673962E-3</v>
      </c>
      <c r="W52" s="7">
        <f>IFERROR((COMPONENTS!W53-COMPONENTS!W52)/COMPONENTS!W52,"")</f>
        <v>8.4349928563578445E-3</v>
      </c>
      <c r="X52" s="7">
        <f>IFERROR((COMPONENTS!X53-COMPONENTS!X52)/COMPONENTS!X52,"")</f>
        <v>1.4600774921551766E-2</v>
      </c>
      <c r="Y52" s="7">
        <f>IFERROR((COMPONENTS!Y53-COMPONENTS!Y52)/COMPONENTS!Y52,"")</f>
        <v>9.7016989648407315E-3</v>
      </c>
      <c r="Z52" s="7">
        <f>IFERROR((COMPONENTS!Z53-COMPONENTS!Z52)/COMPONENTS!Z52,"")</f>
        <v>1.0347549862976297E-2</v>
      </c>
      <c r="AA52" s="7">
        <f>IFERROR((COMPONENTS!AB53-COMPONENTS!AB52)/COMPONENTS!AB52,"")</f>
        <v>1.2987164281593707E-2</v>
      </c>
    </row>
    <row r="53" spans="1:27" x14ac:dyDescent="0.55000000000000004">
      <c r="A53" s="3">
        <f>'RAW DATA'!A57</f>
        <v>45292</v>
      </c>
      <c r="B53" s="7">
        <f>IFERROR((COMPONENTS!B54-COMPONENTS!B53)/COMPONENTS!B53,"")</f>
        <v>-2.5813594183422613E-2</v>
      </c>
      <c r="C53" s="7">
        <f>IFERROR((COMPONENTS!C54-COMPONENTS!C53)/COMPONENTS!C53,"")</f>
        <v>-1.7532617974691078E-3</v>
      </c>
      <c r="D53" s="7">
        <f>IFERROR((COMPONENTS!D54-COMPONENTS!D53)/COMPONENTS!D53,"")</f>
        <v>5.3823654640034573E-3</v>
      </c>
      <c r="E53" s="7">
        <f>IFERROR((COMPONENTS!E54-COMPONENTS!E53)/COMPONENTS!E53,"")</f>
        <v>1.4983484033380382E-2</v>
      </c>
      <c r="F53" s="7">
        <f>IFERROR((COMPONENTS!F54-COMPONENTS!F53)/COMPONENTS!F53,"")</f>
        <v>4.9994339875065845E-3</v>
      </c>
      <c r="G53" s="7">
        <f>IFERROR((COMPONENTS!G54-COMPONENTS!G53)/COMPONENTS!G53,"")</f>
        <v>5.3701058278184969E-3</v>
      </c>
      <c r="H53" s="7">
        <f>IFERROR((COMPONENTS!H54-COMPONENTS!H53)/COMPONENTS!H53,"")</f>
        <v>-4.466974005513133E-2</v>
      </c>
      <c r="I53" s="7">
        <f>IFERROR((COMPONENTS!I54-COMPONENTS!I53)/COMPONENTS!I53,"")</f>
        <v>-2.0176606266063984E-3</v>
      </c>
      <c r="J53" s="7">
        <f>IFERROR((COMPONENTS!J54-COMPONENTS!J53)/COMPONENTS!J53,"")</f>
        <v>1.7110642919860891E-2</v>
      </c>
      <c r="K53" s="7">
        <f>IFERROR((COMPONENTS!K54-COMPONENTS!K53)/COMPONENTS!K53,"")</f>
        <v>2.6914183490148558E-2</v>
      </c>
      <c r="L53" s="7">
        <f>IFERROR((COMPONENTS!L54-COMPONENTS!L53)/COMPONENTS!L53,"")</f>
        <v>8.8324741370853048E-3</v>
      </c>
      <c r="M53" s="7">
        <f>IFERROR((COMPONENTS!M54-COMPONENTS!M53)/COMPONENTS!M53,"")</f>
        <v>1.9240708297663136E-2</v>
      </c>
      <c r="N53" s="7">
        <f>IFERROR((COMPONENTS!N54-COMPONENTS!N53)/COMPONENTS!N53,"")</f>
        <v>4.2825911600477646E-3</v>
      </c>
      <c r="O53" s="7">
        <f>IFERROR((COMPONENTS!O54-COMPONENTS!O53)/COMPONENTS!O53,"")</f>
        <v>3.9244227882974492E-2</v>
      </c>
      <c r="P53" s="7">
        <f>IFERROR((COMPONENTS!P54-COMPONENTS!P53)/COMPONENTS!P53,"")</f>
        <v>1.7860041108262992E-2</v>
      </c>
      <c r="Q53" s="7">
        <f>IFERROR((COMPONENTS!Q54-COMPONENTS!Q53)/COMPONENTS!Q53,"")</f>
        <v>1.0097296605051693E-2</v>
      </c>
      <c r="R53" s="7">
        <f>IFERROR((COMPONENTS!R54-COMPONENTS!R53)/COMPONENTS!R53,"")</f>
        <v>8.5043865950483986E-4</v>
      </c>
      <c r="S53" s="7">
        <f>IFERROR((COMPONENTS!S54-COMPONENTS!S53)/COMPONENTS!S53,"")</f>
        <v>2.0848826673506349E-2</v>
      </c>
      <c r="T53" s="7">
        <f>IFERROR((COMPONENTS!T54-COMPONENTS!T53)/COMPONENTS!T53,"")</f>
        <v>3.1462700180054044E-2</v>
      </c>
      <c r="U53" s="7">
        <f>IFERROR((COMPONENTS!U54-COMPONENTS!U53)/COMPONENTS!U53,"")</f>
        <v>-0.6224244990121367</v>
      </c>
      <c r="V53" s="7">
        <f>IFERROR((COMPONENTS!V54-COMPONENTS!V53)/COMPONENTS!V53,"")</f>
        <v>2.8973606809334007E-3</v>
      </c>
      <c r="W53" s="7">
        <f>IFERROR((COMPONENTS!W54-COMPONENTS!W53)/COMPONENTS!W53,"")</f>
        <v>1.4412990763697691E-2</v>
      </c>
      <c r="X53" s="7">
        <f>IFERROR((COMPONENTS!X54-COMPONENTS!X53)/COMPONENTS!X53,"")</f>
        <v>1.7134640533267551E-2</v>
      </c>
      <c r="Y53" s="7">
        <f>IFERROR((COMPONENTS!Y54-COMPONENTS!Y53)/COMPONENTS!Y53,"")</f>
        <v>1.0891249869006069E-2</v>
      </c>
      <c r="Z53" s="7">
        <f>IFERROR((COMPONENTS!Z54-COMPONENTS!Z53)/COMPONENTS!Z53,"")</f>
        <v>2.165649943508707E-2</v>
      </c>
      <c r="AA53" s="7">
        <f>IFERROR((COMPONENTS!AB54-COMPONENTS!AB53)/COMPONENTS!AB53,"")</f>
        <v>1.2338130223243711E-2</v>
      </c>
    </row>
    <row r="54" spans="1:27" x14ac:dyDescent="0.55000000000000004">
      <c r="A54" s="3">
        <f>'RAW DATA'!A58</f>
        <v>45383</v>
      </c>
      <c r="B54" s="7">
        <f>IFERROR((COMPONENTS!B55-COMPONENTS!B54)/COMPONENTS!B54,"")</f>
        <v>5.2284386606655936E-3</v>
      </c>
      <c r="C54" s="7">
        <f>IFERROR((COMPONENTS!C55-COMPONENTS!C54)/COMPONENTS!C54,"")</f>
        <v>4.6710310349657837E-3</v>
      </c>
      <c r="D54" s="7">
        <f>IFERROR((COMPONENTS!D55-COMPONENTS!D54)/COMPONENTS!D54,"")</f>
        <v>1.0223762768195414E-2</v>
      </c>
      <c r="E54" s="7">
        <f>IFERROR((COMPONENTS!E55-COMPONENTS!E54)/COMPONENTS!E54,"")</f>
        <v>6.6454842585748162E-3</v>
      </c>
      <c r="F54" s="7">
        <f>IFERROR((COMPONENTS!F55-COMPONENTS!F54)/COMPONENTS!F54,"")</f>
        <v>4.4646148552891099E-3</v>
      </c>
      <c r="G54" s="7">
        <f>IFERROR((COMPONENTS!G55-COMPONENTS!G54)/COMPONENTS!G54,"")</f>
        <v>7.5433325987185416E-3</v>
      </c>
      <c r="H54" s="7">
        <f>IFERROR((COMPONENTS!H55-COMPONENTS!H54)/COMPONENTS!H54,"")</f>
        <v>2.9183972277933519E-2</v>
      </c>
      <c r="I54" s="7">
        <f>IFERROR((COMPONENTS!I55-COMPONENTS!I54)/COMPONENTS!I54,"")</f>
        <v>1.1198822165836543E-2</v>
      </c>
      <c r="J54" s="7">
        <f>IFERROR((COMPONENTS!J55-COMPONENTS!J54)/COMPONENTS!J54,"")</f>
        <v>1.558046097082454E-2</v>
      </c>
      <c r="K54" s="7">
        <f>IFERROR((COMPONENTS!K55-COMPONENTS!K54)/COMPONENTS!K54,"")</f>
        <v>1.2604021993022671E-2</v>
      </c>
      <c r="L54" s="7">
        <f>IFERROR((COMPONENTS!L55-COMPONENTS!L54)/COMPONENTS!L54,"")</f>
        <v>3.4295949608512323E-2</v>
      </c>
      <c r="M54" s="7">
        <f>IFERROR((COMPONENTS!M55-COMPONENTS!M54)/COMPONENTS!M54,"")</f>
        <v>5.8079589971356564E-3</v>
      </c>
      <c r="N54" s="7">
        <f>IFERROR((COMPONENTS!N55-COMPONENTS!N54)/COMPONENTS!N54,"")</f>
        <v>5.741588771121269E-3</v>
      </c>
      <c r="O54" s="7">
        <f>IFERROR((COMPONENTS!O55-COMPONENTS!O54)/COMPONENTS!O54,"")</f>
        <v>1.2791852464400125E-2</v>
      </c>
      <c r="P54" s="7">
        <f>IFERROR((COMPONENTS!P55-COMPONENTS!P54)/COMPONENTS!P54,"")</f>
        <v>1.1600597648963347E-2</v>
      </c>
      <c r="Q54" s="7">
        <f>IFERROR((COMPONENTS!Q55-COMPONENTS!Q54)/COMPONENTS!Q54,"")</f>
        <v>1.212110613564094E-3</v>
      </c>
      <c r="R54" s="7">
        <f>IFERROR((COMPONENTS!R55-COMPONENTS!R54)/COMPONENTS!R54,"")</f>
        <v>2.3724133247204085E-2</v>
      </c>
      <c r="S54" s="7">
        <f>IFERROR((COMPONENTS!S55-COMPONENTS!S54)/COMPONENTS!S54,"")</f>
        <v>1.176950357743922E-2</v>
      </c>
      <c r="T54" s="7">
        <f>IFERROR((COMPONENTS!T55-COMPONENTS!T54)/COMPONENTS!T54,"")</f>
        <v>1.6185711345498095E-3</v>
      </c>
      <c r="U54" s="7">
        <f>IFERROR((COMPONENTS!U55-COMPONENTS!U54)/COMPONENTS!U54,"")</f>
        <v>3.5221453933844145</v>
      </c>
      <c r="V54" s="7">
        <f>IFERROR((COMPONENTS!V55-COMPONENTS!V54)/COMPONENTS!V54,"")</f>
        <v>2.2443885424456095E-2</v>
      </c>
      <c r="W54" s="7">
        <f>IFERROR((COMPONENTS!W55-COMPONENTS!W54)/COMPONENTS!W54,"")</f>
        <v>1.1304919475310609E-2</v>
      </c>
      <c r="X54" s="7">
        <f>IFERROR((COMPONENTS!X55-COMPONENTS!X54)/COMPONENTS!X54,"")</f>
        <v>9.8221871813634933E-3</v>
      </c>
      <c r="Y54" s="7">
        <f>IFERROR((COMPONENTS!Y55-COMPONENTS!Y54)/COMPONENTS!Y54,"")</f>
        <v>9.2467542772637964E-3</v>
      </c>
      <c r="Z54" s="7">
        <f>IFERROR((COMPONENTS!Z55-COMPONENTS!Z54)/COMPONENTS!Z54,"")</f>
        <v>2.3746725791273928E-2</v>
      </c>
      <c r="AA54" s="7">
        <f>IFERROR((COMPONENTS!AB55-COMPONENTS!AB54)/COMPONENTS!AB54,"")</f>
        <v>1.1871104831052807E-2</v>
      </c>
    </row>
    <row r="55" spans="1:27" x14ac:dyDescent="0.55000000000000004">
      <c r="A55" s="3">
        <f>'RAW DATA'!A59</f>
        <v>45474</v>
      </c>
      <c r="B55" s="7">
        <f>IFERROR((COMPONENTS!B56-COMPONENTS!B55)/COMPONENTS!B55,"")</f>
        <v>1.0680577642754773E-2</v>
      </c>
      <c r="C55" s="7">
        <f>IFERROR((COMPONENTS!C56-COMPONENTS!C55)/COMPONENTS!C55,"")</f>
        <v>1.834959760749719E-2</v>
      </c>
      <c r="D55" s="7">
        <f>IFERROR((COMPONENTS!D56-COMPONENTS!D55)/COMPONENTS!D55,"")</f>
        <v>1.0439260001822728E-2</v>
      </c>
      <c r="E55" s="7">
        <f>IFERROR((COMPONENTS!E56-COMPONENTS!E55)/COMPONENTS!E55,"")</f>
        <v>1.1424932313453148E-2</v>
      </c>
      <c r="F55" s="7">
        <f>IFERROR((COMPONENTS!F56-COMPONENTS!F55)/COMPONENTS!F55,"")</f>
        <v>1.0831240077423214E-2</v>
      </c>
      <c r="G55" s="7">
        <f>IFERROR((COMPONENTS!G56-COMPONENTS!G55)/COMPONENTS!G55,"")</f>
        <v>4.3152077976899034E-3</v>
      </c>
      <c r="H55" s="7">
        <f>IFERROR((COMPONENTS!H56-COMPONENTS!H55)/COMPONENTS!H55,"")</f>
        <v>-4.2979616083543525E-2</v>
      </c>
      <c r="I55" s="7">
        <f>IFERROR((COMPONENTS!I56-COMPONENTS!I55)/COMPONENTS!I55,"")</f>
        <v>2.1867691020894871E-2</v>
      </c>
      <c r="J55" s="7">
        <f>IFERROR((COMPONENTS!J56-COMPONENTS!J55)/COMPONENTS!J55,"")</f>
        <v>1.1698777490061516E-2</v>
      </c>
      <c r="K55" s="7">
        <f>IFERROR((COMPONENTS!K56-COMPONENTS!K55)/COMPONENTS!K55,"")</f>
        <v>2.1292009014371394E-2</v>
      </c>
      <c r="L55" s="7">
        <f>IFERROR((COMPONENTS!L56-COMPONENTS!L55)/COMPONENTS!L55,"")</f>
        <v>-7.6777964132877415E-3</v>
      </c>
      <c r="M55" s="7">
        <f>IFERROR((COMPONENTS!M56-COMPONENTS!M55)/COMPONENTS!M55,"")</f>
        <v>6.8874226974705898E-3</v>
      </c>
      <c r="N55" s="7">
        <f>IFERROR((COMPONENTS!N56-COMPONENTS!N55)/COMPONENTS!N55,"")</f>
        <v>9.9205761299452234E-3</v>
      </c>
      <c r="O55" s="7">
        <f>IFERROR((COMPONENTS!O56-COMPONENTS!O55)/COMPONENTS!O55,"")</f>
        <v>2.3607399767682814E-2</v>
      </c>
      <c r="P55" s="7">
        <f>IFERROR((COMPONENTS!P56-COMPONENTS!P55)/COMPONENTS!P55,"")</f>
        <v>6.8410736352446716E-3</v>
      </c>
      <c r="Q55" s="7">
        <f>IFERROR((COMPONENTS!Q56-COMPONENTS!Q55)/COMPONENTS!Q55,"")</f>
        <v>-8.0793238737962535E-3</v>
      </c>
      <c r="R55" s="7">
        <f>IFERROR((COMPONENTS!R56-COMPONENTS!R55)/COMPONENTS!R55,"")</f>
        <v>2.6008939536377458E-2</v>
      </c>
      <c r="S55" s="7">
        <f>IFERROR((COMPONENTS!S56-COMPONENTS!S55)/COMPONENTS!S55,"")</f>
        <v>1.8727327860199153E-2</v>
      </c>
      <c r="T55" s="7">
        <f>IFERROR((COMPONENTS!T56-COMPONENTS!T55)/COMPONENTS!T55,"")</f>
        <v>-2.3956055478605996E-3</v>
      </c>
      <c r="U55" s="7">
        <f>IFERROR((COMPONENTS!U56-COMPONENTS!U55)/COMPONENTS!U55,"")</f>
        <v>-0.21512108438713945</v>
      </c>
      <c r="V55" s="7">
        <f>IFERROR((COMPONENTS!V56-COMPONENTS!V55)/COMPONENTS!V55,"")</f>
        <v>3.7886079272027307E-2</v>
      </c>
      <c r="W55" s="7">
        <f>IFERROR((COMPONENTS!W56-COMPONENTS!W55)/COMPONENTS!W55,"")</f>
        <v>1.4456609304790296E-2</v>
      </c>
      <c r="X55" s="7">
        <f>IFERROR((COMPONENTS!X56-COMPONENTS!X55)/COMPONENTS!X55,"")</f>
        <v>1.3125382554915316E-2</v>
      </c>
      <c r="Y55" s="7">
        <f>IFERROR((COMPONENTS!Y56-COMPONENTS!Y55)/COMPONENTS!Y55,"")</f>
        <v>2.0914485241039199E-2</v>
      </c>
      <c r="Z55" s="7">
        <f>IFERROR((COMPONENTS!Z56-COMPONENTS!Z55)/COMPONENTS!Z55,"")</f>
        <v>2.5308579353057022E-2</v>
      </c>
      <c r="AA55" s="7">
        <f>IFERROR((COMPONENTS!AB56-COMPONENTS!AB55)/COMPONENTS!AB55,"")</f>
        <v>1.2250160442188324E-2</v>
      </c>
    </row>
    <row r="56" spans="1:27" x14ac:dyDescent="0.55000000000000004">
      <c r="A56" s="3">
        <f>'RAW DATA'!A60</f>
        <v>0</v>
      </c>
      <c r="B56" t="str">
        <f>IFERROR((COMPONENTS!B57-COMPONENTS!B56)/COMPONENTS!B56,"")</f>
        <v/>
      </c>
      <c r="C56" t="str">
        <f>IFERROR((COMPONENTS!C57-COMPONENTS!C56)/COMPONENTS!C56,"")</f>
        <v/>
      </c>
      <c r="D56" t="str">
        <f>IFERROR((COMPONENTS!D57-COMPONENTS!D56)/COMPONENTS!D56,"")</f>
        <v/>
      </c>
      <c r="E56" t="str">
        <f>IFERROR((COMPONENTS!E57-COMPONENTS!E56)/COMPONENTS!E56,"")</f>
        <v/>
      </c>
      <c r="F56" t="str">
        <f>IFERROR((COMPONENTS!F57-COMPONENTS!F56)/COMPONENTS!F56,"")</f>
        <v/>
      </c>
      <c r="G56" t="str">
        <f>IFERROR((COMPONENTS!G57-COMPONENTS!G56)/COMPONENTS!G56,"")</f>
        <v/>
      </c>
      <c r="H56" t="str">
        <f>IFERROR((COMPONENTS!H57-COMPONENTS!H56)/COMPONENTS!H56,"")</f>
        <v/>
      </c>
      <c r="I56" t="str">
        <f>IFERROR((COMPONENTS!I57-COMPONENTS!I56)/COMPONENTS!I56,"")</f>
        <v/>
      </c>
      <c r="J56" t="str">
        <f>IFERROR((COMPONENTS!J57-COMPONENTS!J56)/COMPONENTS!J56,"")</f>
        <v/>
      </c>
      <c r="K56" t="str">
        <f>IFERROR((COMPONENTS!K57-COMPONENTS!K56)/COMPONENTS!K56,"")</f>
        <v/>
      </c>
      <c r="L56" t="str">
        <f>IFERROR((COMPONENTS!L57-COMPONENTS!L56)/COMPONENTS!L56,"")</f>
        <v/>
      </c>
      <c r="M56" t="str">
        <f>IFERROR((COMPONENTS!M57-COMPONENTS!M56)/COMPONENTS!M56,"")</f>
        <v/>
      </c>
      <c r="N56" t="str">
        <f>IFERROR((COMPONENTS!N57-COMPONENTS!N56)/COMPONENTS!N56,"")</f>
        <v/>
      </c>
      <c r="O56" t="str">
        <f>IFERROR((COMPONENTS!O57-COMPONENTS!O56)/COMPONENTS!O56,"")</f>
        <v/>
      </c>
      <c r="P56" t="str">
        <f>IFERROR((COMPONENTS!P57-COMPONENTS!P56)/COMPONENTS!P56,"")</f>
        <v/>
      </c>
      <c r="Q56" t="str">
        <f>IFERROR((COMPONENTS!Q57-COMPONENTS!Q56)/COMPONENTS!Q56,"")</f>
        <v/>
      </c>
      <c r="R56" t="str">
        <f>IFERROR((COMPONENTS!R57-COMPONENTS!R56)/COMPONENTS!R56,"")</f>
        <v/>
      </c>
      <c r="S56" t="str">
        <f>IFERROR((COMPONENTS!S57-COMPONENTS!S56)/COMPONENTS!S56,"")</f>
        <v/>
      </c>
      <c r="T56" t="str">
        <f>IFERROR((COMPONENTS!T57-COMPONENTS!T56)/COMPONENTS!T56,"")</f>
        <v/>
      </c>
      <c r="U56" t="str">
        <f>IFERROR((COMPONENTS!U57-COMPONENTS!U56)/COMPONENTS!U56,"")</f>
        <v/>
      </c>
      <c r="V56" t="str">
        <f>IFERROR((COMPONENTS!V57-COMPONENTS!V56)/COMPONENTS!V56,"")</f>
        <v/>
      </c>
      <c r="W56" t="str">
        <f>IFERROR((COMPONENTS!W57-COMPONENTS!W56)/COMPONENTS!W56,"")</f>
        <v/>
      </c>
      <c r="X56" t="str">
        <f>IFERROR((COMPONENTS!X57-COMPONENTS!X56)/COMPONENTS!X56,"")</f>
        <v/>
      </c>
      <c r="Y56" t="str">
        <f>IFERROR((COMPONENTS!Y57-COMPONENTS!Y56)/COMPONENTS!Y56,"")</f>
        <v/>
      </c>
      <c r="Z56" t="str">
        <f>IFERROR((COMPONENTS!Z57-COMPONENTS!Z56)/COMPONENTS!Z56,"")</f>
        <v/>
      </c>
    </row>
  </sheetData>
  <conditionalFormatting sqref="B5:Z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Z31 B54:Z54 B56:Z5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Z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Z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Z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Z10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Z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Z1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Z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Z1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Z1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Z1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Z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Z1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Z1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Z1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Z2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Z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Z2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Z2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Z2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Z2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Z2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Z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Z2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Z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Z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Z3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Z3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Z3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Z3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Z3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Z3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Z3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Z3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Z4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Z4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Z4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Z4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Z4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Z4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Z4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Z4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Z4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Z5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Z4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Z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Z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Z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Z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60A3-0D0B-4BE4-9D8F-D125B4C9F88A}">
  <dimension ref="A1:AA56"/>
  <sheetViews>
    <sheetView topLeftCell="A19" workbookViewId="0">
      <selection activeCell="J33" sqref="J33"/>
    </sheetView>
  </sheetViews>
  <sheetFormatPr defaultRowHeight="14.4" x14ac:dyDescent="0.55000000000000004"/>
  <cols>
    <col min="1" max="1" width="11.7890625" bestFit="1" customWidth="1"/>
  </cols>
  <sheetData>
    <row r="1" spans="1:26" x14ac:dyDescent="0.55000000000000004">
      <c r="A1" t="s">
        <v>90</v>
      </c>
      <c r="B1" t="s">
        <v>1</v>
      </c>
      <c r="Q1" t="s">
        <v>117</v>
      </c>
      <c r="V1" t="s">
        <v>31</v>
      </c>
      <c r="Y1" t="s">
        <v>36</v>
      </c>
    </row>
    <row r="2" spans="1:26" x14ac:dyDescent="0.55000000000000004">
      <c r="A2" t="s">
        <v>88</v>
      </c>
      <c r="B2" t="s">
        <v>0</v>
      </c>
      <c r="F2" t="s">
        <v>2</v>
      </c>
      <c r="J2" t="s">
        <v>11</v>
      </c>
      <c r="Q2" t="s">
        <v>25</v>
      </c>
      <c r="T2" t="s">
        <v>29</v>
      </c>
      <c r="U2" t="s">
        <v>30</v>
      </c>
      <c r="V2" t="s">
        <v>32</v>
      </c>
      <c r="X2" t="s">
        <v>35</v>
      </c>
      <c r="Y2" t="s">
        <v>37</v>
      </c>
      <c r="Z2" t="s">
        <v>38</v>
      </c>
    </row>
    <row r="3" spans="1:26" x14ac:dyDescent="0.55000000000000004">
      <c r="A3" t="s">
        <v>89</v>
      </c>
      <c r="B3" s="1" t="s">
        <v>3</v>
      </c>
      <c r="C3" s="1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16</v>
      </c>
      <c r="K3" s="1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33</v>
      </c>
      <c r="W3" t="s">
        <v>34</v>
      </c>
      <c r="X3" t="s">
        <v>35</v>
      </c>
      <c r="Y3" t="s">
        <v>37</v>
      </c>
      <c r="Z3" t="s">
        <v>38</v>
      </c>
    </row>
    <row r="4" spans="1:26" x14ac:dyDescent="0.55000000000000004">
      <c r="A4" t="s">
        <v>87</v>
      </c>
      <c r="B4" s="2" t="s">
        <v>100</v>
      </c>
      <c r="C4" t="s">
        <v>13</v>
      </c>
      <c r="D4" t="s">
        <v>15</v>
      </c>
      <c r="E4" s="2" t="s">
        <v>97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s="2" t="s">
        <v>85</v>
      </c>
      <c r="M4" t="s">
        <v>46</v>
      </c>
      <c r="N4" t="s">
        <v>47</v>
      </c>
      <c r="O4" t="s">
        <v>48</v>
      </c>
      <c r="P4" t="s">
        <v>49</v>
      </c>
      <c r="Q4" s="2" t="s">
        <v>115</v>
      </c>
      <c r="R4" t="s">
        <v>50</v>
      </c>
      <c r="S4" t="s">
        <v>51</v>
      </c>
      <c r="T4" t="s">
        <v>52</v>
      </c>
      <c r="U4" t="s">
        <v>53</v>
      </c>
      <c r="V4" t="s">
        <v>54</v>
      </c>
      <c r="W4" t="s">
        <v>55</v>
      </c>
      <c r="X4" t="s">
        <v>56</v>
      </c>
      <c r="Y4" t="s">
        <v>57</v>
      </c>
    </row>
    <row r="5" spans="1:26" x14ac:dyDescent="0.55000000000000004">
      <c r="A5" s="3">
        <f>'RAW DATA'!A8</f>
        <v>40817</v>
      </c>
      <c r="B5" s="6">
        <f>COMPONENTS!B5/COMPONENTS!$AF5</f>
        <v>2.4376350756797917E-2</v>
      </c>
      <c r="C5" s="6">
        <f>COMPONENTS!C5/COMPONENTS!$AF5</f>
        <v>1.6121939096244126E-2</v>
      </c>
      <c r="D5" s="6">
        <f>COMPONENTS!D5/COMPONENTS!$AF5</f>
        <v>1.9830106352525446E-2</v>
      </c>
      <c r="E5" s="6">
        <f>COMPONENTS!E5/COMPONENTS!$AF5</f>
        <v>1.1424501523735585E-2</v>
      </c>
      <c r="F5" s="6">
        <f>COMPONENTS!F5/COMPONENTS!$AF5</f>
        <v>5.3485163783353599E-2</v>
      </c>
      <c r="G5" s="6">
        <f>COMPONENTS!G5/COMPONENTS!$AF5</f>
        <v>2.1813936165779955E-2</v>
      </c>
      <c r="H5" s="6">
        <f>COMPONENTS!H5/COMPONENTS!$AF5</f>
        <v>2.6861943221805146E-2</v>
      </c>
      <c r="I5" s="6">
        <f>COMPONENTS!I5/COMPONENTS!$AF5</f>
        <v>5.5792407651870761E-2</v>
      </c>
      <c r="J5" s="6">
        <f>COMPONENTS!J5/COMPONENTS!$AF5</f>
        <v>0.12872885633849621</v>
      </c>
      <c r="K5" s="6">
        <f>COMPONENTS!K5/COMPONENTS!$AF5</f>
        <v>0.11469988478616164</v>
      </c>
      <c r="L5" s="6">
        <f>COMPONENTS!L5/COMPONENTS!$AF5</f>
        <v>2.1682867685466088E-2</v>
      </c>
      <c r="M5" s="6">
        <f>COMPONENTS!M5/COMPONENTS!$AF5</f>
        <v>2.6430100960141117E-2</v>
      </c>
      <c r="N5" s="6">
        <f>COMPONENTS!N5/COMPONENTS!$AF5</f>
        <v>4.3974313673964316E-2</v>
      </c>
      <c r="O5" s="6">
        <f>COMPONENTS!O5/COMPONENTS!$AF5</f>
        <v>5.2662889675557774E-2</v>
      </c>
      <c r="P5" s="6">
        <f>COMPONENTS!P5/COMPONENTS!$AF5</f>
        <v>5.8999005763013992E-2</v>
      </c>
      <c r="Q5" s="6">
        <f>COMPONENTS!Q5/COMPONENTS!$AF5</f>
        <v>2.8496171084616183E-2</v>
      </c>
      <c r="R5" s="6">
        <f>COMPONENTS!R5/COMPONENTS!$AF5</f>
        <v>5.8231107013931055E-2</v>
      </c>
      <c r="S5" s="6">
        <f>COMPONENTS!S5/COMPONENTS!$AF5</f>
        <v>4.1327594701169666E-2</v>
      </c>
      <c r="T5" s="6">
        <f>COMPONENTS!T5/COMPONENTS!$AF5</f>
        <v>2.52308114648283E-2</v>
      </c>
      <c r="U5" s="6">
        <f>COMPONENTS!U5/COMPONENTS!$AF5</f>
        <v>6.7053912103877443E-3</v>
      </c>
      <c r="V5" s="6">
        <f>COMPONENTS!V5/COMPONENTS!$AF5</f>
        <v>5.3299397433302455E-2</v>
      </c>
      <c r="W5" s="6">
        <f>COMPONENTS!W5/COMPONENTS!$AF5</f>
        <v>3.0018165110937984E-2</v>
      </c>
      <c r="X5" s="6">
        <f>COMPONENTS!X5/COMPONENTS!$AF5</f>
        <v>0.1186237474155579</v>
      </c>
      <c r="Y5" s="6">
        <f>COMPONENTS!AE5/COMPONENTS!$AF5</f>
        <v>-3.8816652869645044E-2</v>
      </c>
      <c r="Z5" s="6">
        <f t="shared" ref="Z5:Z55" si="0">SUM(B5:Y5)</f>
        <v>0.99999999999999989</v>
      </c>
    </row>
    <row r="6" spans="1:26" x14ac:dyDescent="0.55000000000000004">
      <c r="A6" s="3">
        <f>'RAW DATA'!A9</f>
        <v>40909</v>
      </c>
      <c r="B6" s="6">
        <f>COMPONENTS!B6/COMPONENTS!$AF6</f>
        <v>2.4868411131821741E-2</v>
      </c>
      <c r="C6" s="6">
        <f>COMPONENTS!C6/COMPONENTS!$AF6</f>
        <v>1.6235099718036348E-2</v>
      </c>
      <c r="D6" s="6">
        <f>COMPONENTS!D6/COMPONENTS!$AF6</f>
        <v>1.9790584011200919E-2</v>
      </c>
      <c r="E6" s="6">
        <f>COMPONENTS!E6/COMPONENTS!$AF6</f>
        <v>1.1519501875887E-2</v>
      </c>
      <c r="F6" s="6">
        <f>COMPONENTS!F6/COMPONENTS!$AF6</f>
        <v>5.3391564887111137E-2</v>
      </c>
      <c r="G6" s="6">
        <f>COMPONENTS!G6/COMPONENTS!$AF6</f>
        <v>2.1955815408774115E-2</v>
      </c>
      <c r="H6" s="6">
        <f>COMPONENTS!H6/COMPONENTS!$AF6</f>
        <v>2.7090970577858451E-2</v>
      </c>
      <c r="I6" s="6">
        <f>COMPONENTS!I6/COMPONENTS!$AF6</f>
        <v>5.6032854507330317E-2</v>
      </c>
      <c r="J6" s="6">
        <f>COMPONENTS!J6/COMPONENTS!$AF6</f>
        <v>0.12625392380586978</v>
      </c>
      <c r="K6" s="6">
        <f>COMPONENTS!K6/COMPONENTS!$AF6</f>
        <v>0.11523962138037158</v>
      </c>
      <c r="L6" s="6">
        <f>COMPONENTS!L6/COMPONENTS!$AF6</f>
        <v>2.1276023100467563E-2</v>
      </c>
      <c r="M6" s="6">
        <f>COMPONENTS!M6/COMPONENTS!$AF6</f>
        <v>2.6736312928429332E-2</v>
      </c>
      <c r="N6" s="6">
        <f>COMPONENTS!N6/COMPONENTS!$AF6</f>
        <v>4.4029850034024605E-2</v>
      </c>
      <c r="O6" s="6">
        <f>COMPONENTS!O6/COMPONENTS!$AF6</f>
        <v>5.3192857345100528E-2</v>
      </c>
      <c r="P6" s="6">
        <f>COMPONENTS!P6/COMPONENTS!$AF6</f>
        <v>5.8997815362326303E-2</v>
      </c>
      <c r="Q6" s="6">
        <f>COMPONENTS!Q6/COMPONENTS!$AF6</f>
        <v>2.9910670684083956E-2</v>
      </c>
      <c r="R6" s="6">
        <f>COMPONENTS!R6/COMPONENTS!$AF6</f>
        <v>5.9229990777246805E-2</v>
      </c>
      <c r="S6" s="6">
        <f>COMPONENTS!S6/COMPONENTS!$AF6</f>
        <v>4.1067370637286195E-2</v>
      </c>
      <c r="T6" s="6">
        <f>COMPONENTS!T6/COMPONENTS!$AF6</f>
        <v>2.6348441914629563E-2</v>
      </c>
      <c r="U6" s="6">
        <f>COMPONENTS!U6/COMPONENTS!$AF6</f>
        <v>5.1078591282509881E-3</v>
      </c>
      <c r="V6" s="6">
        <f>COMPONENTS!V6/COMPONENTS!$AF6</f>
        <v>5.2433594745416694E-2</v>
      </c>
      <c r="W6" s="6">
        <f>COMPONENTS!W6/COMPONENTS!$AF6</f>
        <v>3.0032962037188145E-2</v>
      </c>
      <c r="X6" s="6">
        <f>COMPONENTS!X6/COMPONENTS!$AF6</f>
        <v>0.11757874573737961</v>
      </c>
      <c r="Y6" s="6">
        <f>COMPONENTS!AE6/COMPONENTS!$AF6</f>
        <v>-3.8320841736091814E-2</v>
      </c>
      <c r="Z6" s="6">
        <f t="shared" si="0"/>
        <v>0.99999999999999978</v>
      </c>
    </row>
    <row r="7" spans="1:26" x14ac:dyDescent="0.55000000000000004">
      <c r="A7" s="3">
        <f>'RAW DATA'!A10</f>
        <v>41000</v>
      </c>
      <c r="B7" s="6">
        <f>COMPONENTS!B7/COMPONENTS!$AF7</f>
        <v>2.468740551581507E-2</v>
      </c>
      <c r="C7" s="6">
        <f>COMPONENTS!C7/COMPONENTS!$AF7</f>
        <v>1.5923818812344569E-2</v>
      </c>
      <c r="D7" s="6">
        <f>COMPONENTS!D7/COMPONENTS!$AF7</f>
        <v>1.9567226841150906E-2</v>
      </c>
      <c r="E7" s="6">
        <f>COMPONENTS!E7/COMPONENTS!$AF7</f>
        <v>1.1387694057770641E-2</v>
      </c>
      <c r="F7" s="6">
        <f>COMPONENTS!F7/COMPONENTS!$AF7</f>
        <v>5.3373537994850909E-2</v>
      </c>
      <c r="G7" s="6">
        <f>COMPONENTS!G7/COMPONENTS!$AF7</f>
        <v>2.1622937541838208E-2</v>
      </c>
      <c r="H7" s="6">
        <f>COMPONENTS!H7/COMPONENTS!$AF7</f>
        <v>2.6324852545483255E-2</v>
      </c>
      <c r="I7" s="6">
        <f>COMPONENTS!I7/COMPONENTS!$AF7</f>
        <v>5.5429374963816246E-2</v>
      </c>
      <c r="J7" s="6">
        <f>COMPONENTS!J7/COMPONENTS!$AF7</f>
        <v>0.12694684376971166</v>
      </c>
      <c r="K7" s="6">
        <f>COMPONENTS!K7/COMPONENTS!$AF7</f>
        <v>0.11453505084286918</v>
      </c>
      <c r="L7" s="6">
        <f>COMPONENTS!L7/COMPONENTS!$AF7</f>
        <v>2.1697877764857026E-2</v>
      </c>
      <c r="M7" s="6">
        <f>COMPONENTS!M7/COMPONENTS!$AF7</f>
        <v>2.7047359632448194E-2</v>
      </c>
      <c r="N7" s="6">
        <f>COMPONENTS!N7/COMPONENTS!$AF7</f>
        <v>4.4301919827093271E-2</v>
      </c>
      <c r="O7" s="6">
        <f>COMPONENTS!O7/COMPONENTS!$AF7</f>
        <v>5.2211427897877499E-2</v>
      </c>
      <c r="P7" s="6">
        <f>COMPONENTS!P7/COMPONENTS!$AF7</f>
        <v>5.8231962529130883E-2</v>
      </c>
      <c r="Q7" s="6">
        <f>COMPONENTS!Q7/COMPONENTS!$AF7</f>
        <v>3.0814889378571304E-2</v>
      </c>
      <c r="R7" s="6">
        <f>COMPONENTS!R7/COMPONENTS!$AF7</f>
        <v>6.0429535640200059E-2</v>
      </c>
      <c r="S7" s="6">
        <f>COMPONENTS!S7/COMPONENTS!$AF7</f>
        <v>4.1272617568551523E-2</v>
      </c>
      <c r="T7" s="6">
        <f>COMPONENTS!T7/COMPONENTS!$AF7</f>
        <v>2.6471323748013722E-2</v>
      </c>
      <c r="U7" s="6">
        <f>COMPONENTS!U7/COMPONENTS!$AF7</f>
        <v>5.7708391114223486E-3</v>
      </c>
      <c r="V7" s="6">
        <f>COMPONENTS!V7/COMPONENTS!$AF7</f>
        <v>5.1518088783140611E-2</v>
      </c>
      <c r="W7" s="6">
        <f>COMPONENTS!W7/COMPONENTS!$AF7</f>
        <v>2.9836057687178043E-2</v>
      </c>
      <c r="X7" s="6">
        <f>COMPONENTS!X7/COMPONENTS!$AF7</f>
        <v>0.11628336142065955</v>
      </c>
      <c r="Y7" s="6">
        <f>COMPONENTS!AE7/COMPONENTS!$AF7</f>
        <v>-3.5686003874794675E-2</v>
      </c>
      <c r="Z7" s="6">
        <f t="shared" si="0"/>
        <v>1.0000000000000002</v>
      </c>
    </row>
    <row r="8" spans="1:26" x14ac:dyDescent="0.55000000000000004">
      <c r="A8" s="3">
        <f>'RAW DATA'!A11</f>
        <v>41091</v>
      </c>
      <c r="B8" s="6">
        <f>COMPONENTS!B8/COMPONENTS!$AF8</f>
        <v>2.4750781243386439E-2</v>
      </c>
      <c r="C8" s="6">
        <f>COMPONENTS!C8/COMPONENTS!$AF8</f>
        <v>1.5863591001255072E-2</v>
      </c>
      <c r="D8" s="6">
        <f>COMPONENTS!D8/COMPONENTS!$AF8</f>
        <v>1.9548470010819993E-2</v>
      </c>
      <c r="E8" s="6">
        <f>COMPONENTS!E8/COMPONENTS!$AF8</f>
        <v>1.1427363882429259E-2</v>
      </c>
      <c r="F8" s="6">
        <f>COMPONENTS!F8/COMPONENTS!$AF8</f>
        <v>5.3135335778673999E-2</v>
      </c>
      <c r="G8" s="6">
        <f>COMPONENTS!G8/COMPONENTS!$AF8</f>
        <v>2.1708078497128205E-2</v>
      </c>
      <c r="H8" s="6">
        <f>COMPONENTS!H8/COMPONENTS!$AF8</f>
        <v>2.6215853620683332E-2</v>
      </c>
      <c r="I8" s="6">
        <f>COMPONENTS!I8/COMPONENTS!$AF8</f>
        <v>5.5087950431843322E-2</v>
      </c>
      <c r="J8" s="6">
        <f>COMPONENTS!J8/COMPONENTS!$AF8</f>
        <v>0.1271632532959269</v>
      </c>
      <c r="K8" s="6">
        <f>COMPONENTS!K8/COMPONENTS!$AF8</f>
        <v>0.11433835183119941</v>
      </c>
      <c r="L8" s="6">
        <f>COMPONENTS!L8/COMPONENTS!$AF8</f>
        <v>2.1448223167068355E-2</v>
      </c>
      <c r="M8" s="6">
        <f>COMPONENTS!M8/COMPONENTS!$AF8</f>
        <v>2.7176327580752526E-2</v>
      </c>
      <c r="N8" s="6">
        <f>COMPONENTS!N8/COMPONENTS!$AF8</f>
        <v>4.4437330751501747E-2</v>
      </c>
      <c r="O8" s="6">
        <f>COMPONENTS!O8/COMPONENTS!$AF8</f>
        <v>5.1879138426577237E-2</v>
      </c>
      <c r="P8" s="6">
        <f>COMPONENTS!P8/COMPONENTS!$AF8</f>
        <v>5.7851985927429267E-2</v>
      </c>
      <c r="Q8" s="6">
        <f>COMPONENTS!Q8/COMPONENTS!$AF8</f>
        <v>3.0393981188706454E-2</v>
      </c>
      <c r="R8" s="6">
        <f>COMPONENTS!R8/COMPONENTS!$AF8</f>
        <v>5.9844544558699003E-2</v>
      </c>
      <c r="S8" s="6">
        <f>COMPONENTS!S8/COMPONENTS!$AF8</f>
        <v>4.1195158940349599E-2</v>
      </c>
      <c r="T8" s="6">
        <f>COMPONENTS!T8/COMPONENTS!$AF8</f>
        <v>2.7198274821467042E-2</v>
      </c>
      <c r="U8" s="6">
        <f>COMPONENTS!U8/COMPONENTS!$AF8</f>
        <v>5.29423881795924E-3</v>
      </c>
      <c r="V8" s="6">
        <f>COMPONENTS!V8/COMPONENTS!$AF8</f>
        <v>5.1432668844041976E-2</v>
      </c>
      <c r="W8" s="6">
        <f>COMPONENTS!W8/COMPONENTS!$AF8</f>
        <v>2.9696184346788983E-2</v>
      </c>
      <c r="X8" s="6">
        <f>COMPONENTS!X8/COMPONENTS!$AF8</f>
        <v>0.11571356593437088</v>
      </c>
      <c r="Y8" s="6">
        <f>COMPONENTS!AE8/COMPONENTS!$AF8</f>
        <v>-3.2800652899058064E-2</v>
      </c>
      <c r="Z8" s="6">
        <f t="shared" si="0"/>
        <v>1</v>
      </c>
    </row>
    <row r="9" spans="1:26" x14ac:dyDescent="0.55000000000000004">
      <c r="A9" s="3">
        <f>'RAW DATA'!A12</f>
        <v>41183</v>
      </c>
      <c r="B9" s="6">
        <f>COMPONENTS!B9/COMPONENTS!$AF9</f>
        <v>2.5569538406214558E-2</v>
      </c>
      <c r="C9" s="6">
        <f>COMPONENTS!C9/COMPONENTS!$AF9</f>
        <v>1.5933187769275103E-2</v>
      </c>
      <c r="D9" s="6">
        <f>COMPONENTS!D9/COMPONENTS!$AF9</f>
        <v>1.9625319162236792E-2</v>
      </c>
      <c r="E9" s="6">
        <f>COMPONENTS!E9/COMPONENTS!$AF9</f>
        <v>1.1464448542930729E-2</v>
      </c>
      <c r="F9" s="6">
        <f>COMPONENTS!F9/COMPONENTS!$AF9</f>
        <v>5.3210426159805278E-2</v>
      </c>
      <c r="G9" s="6">
        <f>COMPONENTS!G9/COMPONENTS!$AF9</f>
        <v>2.1656802474464214E-2</v>
      </c>
      <c r="H9" s="6">
        <f>COMPONENTS!H9/COMPONENTS!$AF9</f>
        <v>2.6634816262497439E-2</v>
      </c>
      <c r="I9" s="6">
        <f>COMPONENTS!I9/COMPONENTS!$AF9</f>
        <v>5.5123184800846381E-2</v>
      </c>
      <c r="J9" s="6">
        <f>COMPONENTS!J9/COMPONENTS!$AF9</f>
        <v>0.12702329486604078</v>
      </c>
      <c r="K9" s="6">
        <f>COMPONENTS!K9/COMPONENTS!$AF9</f>
        <v>0.11457311337264035</v>
      </c>
      <c r="L9" s="6">
        <f>COMPONENTS!L9/COMPONENTS!$AF9</f>
        <v>2.1467454404548048E-2</v>
      </c>
      <c r="M9" s="6">
        <f>COMPONENTS!M9/COMPONENTS!$AF9</f>
        <v>2.7517733522943431E-2</v>
      </c>
      <c r="N9" s="6">
        <f>COMPONENTS!N9/COMPONENTS!$AF9</f>
        <v>4.4753898043519737E-2</v>
      </c>
      <c r="O9" s="6">
        <f>COMPONENTS!O9/COMPONENTS!$AF9</f>
        <v>5.1991735814585376E-2</v>
      </c>
      <c r="P9" s="6">
        <f>COMPONENTS!P9/COMPONENTS!$AF9</f>
        <v>5.7728639198157398E-2</v>
      </c>
      <c r="Q9" s="6">
        <f>COMPONENTS!Q9/COMPONENTS!$AF9</f>
        <v>2.9625579944751537E-2</v>
      </c>
      <c r="R9" s="6">
        <f>COMPONENTS!R9/COMPONENTS!$AF9</f>
        <v>6.072657751897504E-2</v>
      </c>
      <c r="S9" s="6">
        <f>COMPONENTS!S9/COMPONENTS!$AF9</f>
        <v>4.1590755871256289E-2</v>
      </c>
      <c r="T9" s="6">
        <f>COMPONENTS!T9/COMPONENTS!$AF9</f>
        <v>2.8756325691656991E-2</v>
      </c>
      <c r="U9" s="6">
        <f>COMPONENTS!U9/COMPONENTS!$AF9</f>
        <v>1.7926614303035021E-3</v>
      </c>
      <c r="V9" s="6">
        <f>COMPONENTS!V9/COMPONENTS!$AF9</f>
        <v>4.9685994144746268E-2</v>
      </c>
      <c r="W9" s="6">
        <f>COMPONENTS!W9/COMPONENTS!$AF9</f>
        <v>2.9520143951948137E-2</v>
      </c>
      <c r="X9" s="6">
        <f>COMPONENTS!X9/COMPONENTS!$AF9</f>
        <v>0.11621286141929822</v>
      </c>
      <c r="Y9" s="6">
        <f>COMPONENTS!AE9/COMPONENTS!$AF9</f>
        <v>-3.2184492773641646E-2</v>
      </c>
      <c r="Z9" s="6">
        <f t="shared" si="0"/>
        <v>1</v>
      </c>
    </row>
    <row r="10" spans="1:26" x14ac:dyDescent="0.55000000000000004">
      <c r="A10" s="3">
        <f>'RAW DATA'!A13</f>
        <v>41275</v>
      </c>
      <c r="B10" s="6">
        <f>COMPONENTS!B10/COMPONENTS!$AF10</f>
        <v>2.5837250945505843E-2</v>
      </c>
      <c r="C10" s="6">
        <f>COMPONENTS!C10/COMPONENTS!$AF10</f>
        <v>1.6003203492180117E-2</v>
      </c>
      <c r="D10" s="6">
        <f>COMPONENTS!D10/COMPONENTS!$AF10</f>
        <v>1.9872614972171625E-2</v>
      </c>
      <c r="E10" s="6">
        <f>COMPONENTS!E10/COMPONENTS!$AF10</f>
        <v>1.1401747835362821E-2</v>
      </c>
      <c r="F10" s="6">
        <f>COMPONENTS!F10/COMPONENTS!$AF10</f>
        <v>5.2960987182958552E-2</v>
      </c>
      <c r="G10" s="6">
        <f>COMPONENTS!G10/COMPONENTS!$AF10</f>
        <v>2.1720362811713342E-2</v>
      </c>
      <c r="H10" s="6">
        <f>COMPONENTS!H10/COMPONENTS!$AF10</f>
        <v>2.6603340830353917E-2</v>
      </c>
      <c r="I10" s="6">
        <f>COMPONENTS!I10/COMPONENTS!$AF10</f>
        <v>5.5237932179228885E-2</v>
      </c>
      <c r="J10" s="6">
        <f>COMPONENTS!J10/COMPONENTS!$AF10</f>
        <v>0.12710620945779932</v>
      </c>
      <c r="K10" s="6">
        <f>COMPONENTS!K10/COMPONENTS!$AF10</f>
        <v>0.11304502477286164</v>
      </c>
      <c r="L10" s="6">
        <f>COMPONENTS!L10/COMPONENTS!$AF10</f>
        <v>2.1564207316975739E-2</v>
      </c>
      <c r="M10" s="6">
        <f>COMPONENTS!M10/COMPONENTS!$AF10</f>
        <v>2.7290400425460729E-2</v>
      </c>
      <c r="N10" s="6">
        <f>COMPONENTS!N10/COMPONENTS!$AF10</f>
        <v>4.4760027536463617E-2</v>
      </c>
      <c r="O10" s="6">
        <f>COMPONENTS!O10/COMPONENTS!$AF10</f>
        <v>5.2284190463735711E-2</v>
      </c>
      <c r="P10" s="6">
        <f>COMPONENTS!P10/COMPONENTS!$AF10</f>
        <v>5.6267169576263661E-2</v>
      </c>
      <c r="Q10" s="6">
        <f>COMPONENTS!Q10/COMPONENTS!$AF10</f>
        <v>2.8492078719084924E-2</v>
      </c>
      <c r="R10" s="6">
        <f>COMPONENTS!R10/COMPONENTS!$AF10</f>
        <v>6.1064664598768859E-2</v>
      </c>
      <c r="S10" s="6">
        <f>COMPONENTS!S10/COMPONENTS!$AF10</f>
        <v>4.212916695806268E-2</v>
      </c>
      <c r="T10" s="6">
        <f>COMPONENTS!T10/COMPONENTS!$AF10</f>
        <v>2.9859315022478149E-2</v>
      </c>
      <c r="U10" s="6">
        <f>COMPONENTS!U10/COMPONENTS!$AF10</f>
        <v>5.2373237811974517E-3</v>
      </c>
      <c r="V10" s="6">
        <f>COMPONENTS!V10/COMPONENTS!$AF10</f>
        <v>4.7607514686667018E-2</v>
      </c>
      <c r="W10" s="6">
        <f>COMPONENTS!W10/COMPONENTS!$AF10</f>
        <v>2.8600791458239121E-2</v>
      </c>
      <c r="X10" s="6">
        <f>COMPONENTS!X10/COMPONENTS!$AF10</f>
        <v>0.11574158004778932</v>
      </c>
      <c r="Y10" s="6">
        <f>COMPONENTS!AE10/COMPONENTS!$AF10</f>
        <v>-3.068710507132329E-2</v>
      </c>
      <c r="Z10" s="6">
        <f t="shared" si="0"/>
        <v>0.99999999999999956</v>
      </c>
    </row>
    <row r="11" spans="1:26" x14ac:dyDescent="0.55000000000000004">
      <c r="A11" s="3">
        <f>'RAW DATA'!A14</f>
        <v>41365</v>
      </c>
      <c r="B11" s="6">
        <f>COMPONENTS!B11/COMPONENTS!$AF11</f>
        <v>2.5820850692886775E-2</v>
      </c>
      <c r="C11" s="6">
        <f>COMPONENTS!C11/COMPONENTS!$AF11</f>
        <v>1.6022255456665656E-2</v>
      </c>
      <c r="D11" s="6">
        <f>COMPONENTS!D11/COMPONENTS!$AF11</f>
        <v>1.958875036719045E-2</v>
      </c>
      <c r="E11" s="6">
        <f>COMPONENTS!E11/COMPONENTS!$AF11</f>
        <v>1.1203016518081062E-2</v>
      </c>
      <c r="F11" s="6">
        <f>COMPONENTS!F11/COMPONENTS!$AF11</f>
        <v>5.2814019773209486E-2</v>
      </c>
      <c r="G11" s="6">
        <f>COMPONENTS!G11/COMPONENTS!$AF11</f>
        <v>2.1581960730636673E-2</v>
      </c>
      <c r="H11" s="6">
        <f>COMPONENTS!H11/COMPONENTS!$AF11</f>
        <v>2.516845502099721E-2</v>
      </c>
      <c r="I11" s="6">
        <f>COMPONENTS!I11/COMPONENTS!$AF11</f>
        <v>5.4736039683662419E-2</v>
      </c>
      <c r="J11" s="6">
        <f>COMPONENTS!J11/COMPONENTS!$AF11</f>
        <v>0.12723593219464083</v>
      </c>
      <c r="K11" s="6">
        <f>COMPONENTS!K11/COMPONENTS!$AF11</f>
        <v>0.11339165201421585</v>
      </c>
      <c r="L11" s="6">
        <f>COMPONENTS!L11/COMPONENTS!$AF11</f>
        <v>2.1841524547220464E-2</v>
      </c>
      <c r="M11" s="6">
        <f>COMPONENTS!M11/COMPONENTS!$AF11</f>
        <v>2.7086132558458282E-2</v>
      </c>
      <c r="N11" s="6">
        <f>COMPONENTS!N11/COMPONENTS!$AF11</f>
        <v>4.435464906378745E-2</v>
      </c>
      <c r="O11" s="6">
        <f>COMPONENTS!O11/COMPONENTS!$AF11</f>
        <v>5.2941232953816059E-2</v>
      </c>
      <c r="P11" s="6">
        <f>COMPONENTS!P11/COMPONENTS!$AF11</f>
        <v>5.6972361774469758E-2</v>
      </c>
      <c r="Q11" s="6">
        <f>COMPONENTS!Q11/COMPONENTS!$AF11</f>
        <v>2.9305329798030119E-2</v>
      </c>
      <c r="R11" s="6">
        <f>COMPONENTS!R11/COMPONENTS!$AF11</f>
        <v>6.0877317137627604E-2</v>
      </c>
      <c r="S11" s="6">
        <f>COMPONENTS!S11/COMPONENTS!$AF11</f>
        <v>4.1855032385234296E-2</v>
      </c>
      <c r="T11" s="6">
        <f>COMPONENTS!T11/COMPONENTS!$AF11</f>
        <v>3.1125640324180779E-2</v>
      </c>
      <c r="U11" s="6">
        <f>COMPONENTS!U11/COMPONENTS!$AF11</f>
        <v>5.0575190114899807E-3</v>
      </c>
      <c r="V11" s="6">
        <f>COMPONENTS!V11/COMPONENTS!$AF11</f>
        <v>4.7129058444487379E-2</v>
      </c>
      <c r="W11" s="6">
        <f>COMPONENTS!W11/COMPONENTS!$AF11</f>
        <v>2.8254659014549217E-2</v>
      </c>
      <c r="X11" s="6">
        <f>COMPONENTS!X11/COMPONENTS!$AF11</f>
        <v>0.11611762252999251</v>
      </c>
      <c r="Y11" s="6">
        <f>COMPONENTS!AE11/COMPONENTS!$AF11</f>
        <v>-3.0481011995530181E-2</v>
      </c>
      <c r="Z11" s="6">
        <f t="shared" si="0"/>
        <v>0.99999999999999989</v>
      </c>
    </row>
    <row r="12" spans="1:26" x14ac:dyDescent="0.55000000000000004">
      <c r="A12" s="3">
        <f>'RAW DATA'!A15</f>
        <v>41456</v>
      </c>
      <c r="B12" s="6">
        <f>COMPONENTS!B12/COMPONENTS!$AF12</f>
        <v>2.5452490803346352E-2</v>
      </c>
      <c r="C12" s="6">
        <f>COMPONENTS!C12/COMPONENTS!$AF12</f>
        <v>1.6006321858565608E-2</v>
      </c>
      <c r="D12" s="6">
        <f>COMPONENTS!D12/COMPONENTS!$AF12</f>
        <v>1.9461046957982616E-2</v>
      </c>
      <c r="E12" s="6">
        <f>COMPONENTS!E12/COMPONENTS!$AF12</f>
        <v>1.0986636332298875E-2</v>
      </c>
      <c r="F12" s="6">
        <f>COMPONENTS!F12/COMPONENTS!$AF12</f>
        <v>5.2743709059371979E-2</v>
      </c>
      <c r="G12" s="6">
        <f>COMPONENTS!G12/COMPONENTS!$AF12</f>
        <v>2.1370357799868706E-2</v>
      </c>
      <c r="H12" s="6">
        <f>COMPONENTS!H12/COMPONENTS!$AF12</f>
        <v>2.5292682770860136E-2</v>
      </c>
      <c r="I12" s="6">
        <f>COMPONENTS!I12/COMPONENTS!$AF12</f>
        <v>5.4630517675468199E-2</v>
      </c>
      <c r="J12" s="6">
        <f>COMPONENTS!J12/COMPONENTS!$AF12</f>
        <v>0.12566630417772826</v>
      </c>
      <c r="K12" s="6">
        <f>COMPONENTS!K12/COMPONENTS!$AF12</f>
        <v>0.1125964926208988</v>
      </c>
      <c r="L12" s="6">
        <f>COMPONENTS!L12/COMPONENTS!$AF12</f>
        <v>2.2015079748974098E-2</v>
      </c>
      <c r="M12" s="6">
        <f>COMPONENTS!M12/COMPONENTS!$AF12</f>
        <v>2.7231976471238355E-2</v>
      </c>
      <c r="N12" s="6">
        <f>COMPONENTS!N12/COMPONENTS!$AF12</f>
        <v>4.4156907960105067E-2</v>
      </c>
      <c r="O12" s="6">
        <f>COMPONENTS!O12/COMPONENTS!$AF12</f>
        <v>5.2589873467510949E-2</v>
      </c>
      <c r="P12" s="6">
        <f>COMPONENTS!P12/COMPONENTS!$AF12</f>
        <v>5.6952228558907997E-2</v>
      </c>
      <c r="Q12" s="6">
        <f>COMPONENTS!Q12/COMPONENTS!$AF12</f>
        <v>3.0494618227719872E-2</v>
      </c>
      <c r="R12" s="6">
        <f>COMPONENTS!R12/COMPONENTS!$AF12</f>
        <v>6.0209078857813569E-2</v>
      </c>
      <c r="S12" s="6">
        <f>COMPONENTS!S12/COMPONENTS!$AF12</f>
        <v>4.2174298983273427E-2</v>
      </c>
      <c r="T12" s="6">
        <f>COMPONENTS!T12/COMPONENTS!$AF12</f>
        <v>3.1668775923559517E-2</v>
      </c>
      <c r="U12" s="6">
        <f>COMPONENTS!U12/COMPONENTS!$AF12</f>
        <v>8.2437175655752874E-3</v>
      </c>
      <c r="V12" s="6">
        <f>COMPONENTS!V12/COMPONENTS!$AF12</f>
        <v>4.5707932692162674E-2</v>
      </c>
      <c r="W12" s="6">
        <f>COMPONENTS!W12/COMPONENTS!$AF12</f>
        <v>2.7870183030570816E-2</v>
      </c>
      <c r="X12" s="6">
        <f>COMPONENTS!X12/COMPONENTS!$AF12</f>
        <v>0.115560753656853</v>
      </c>
      <c r="Y12" s="6">
        <f>COMPONENTS!AE12/COMPONENTS!$AF12</f>
        <v>-2.9081985200654099E-2</v>
      </c>
      <c r="Z12" s="6">
        <f t="shared" si="0"/>
        <v>1.0000000000000002</v>
      </c>
    </row>
    <row r="13" spans="1:26" x14ac:dyDescent="0.55000000000000004">
      <c r="A13" s="3">
        <f>'RAW DATA'!A16</f>
        <v>41548</v>
      </c>
      <c r="B13" s="6">
        <f>COMPONENTS!B13/COMPONENTS!$AF13</f>
        <v>2.520891340888429E-2</v>
      </c>
      <c r="C13" s="6">
        <f>COMPONENTS!C13/COMPONENTS!$AF13</f>
        <v>1.5786160758638493E-2</v>
      </c>
      <c r="D13" s="6">
        <f>COMPONENTS!D13/COMPONENTS!$AF13</f>
        <v>1.9204022238990009E-2</v>
      </c>
      <c r="E13" s="6">
        <f>COMPONENTS!E13/COMPONENTS!$AF13</f>
        <v>1.1019788054061027E-2</v>
      </c>
      <c r="F13" s="6">
        <f>COMPONENTS!F13/COMPONENTS!$AF13</f>
        <v>5.2471064621102598E-2</v>
      </c>
      <c r="G13" s="6">
        <f>COMPONENTS!G13/COMPONENTS!$AF13</f>
        <v>2.1216889727027111E-2</v>
      </c>
      <c r="H13" s="6">
        <f>COMPONENTS!H13/COMPONENTS!$AF13</f>
        <v>2.5139350420817438E-2</v>
      </c>
      <c r="I13" s="6">
        <f>COMPONENTS!I13/COMPONENTS!$AF13</f>
        <v>5.4471922088977727E-2</v>
      </c>
      <c r="J13" s="6">
        <f>COMPONENTS!J13/COMPONENTS!$AF13</f>
        <v>0.12551309392448162</v>
      </c>
      <c r="K13" s="6">
        <f>COMPONENTS!K13/COMPONENTS!$AF13</f>
        <v>0.11267794970405708</v>
      </c>
      <c r="L13" s="6">
        <f>COMPONENTS!L13/COMPONENTS!$AF13</f>
        <v>2.184491865262557E-2</v>
      </c>
      <c r="M13" s="6">
        <f>COMPONENTS!M13/COMPONENTS!$AF13</f>
        <v>2.7128316779621308E-2</v>
      </c>
      <c r="N13" s="6">
        <f>COMPONENTS!N13/COMPONENTS!$AF13</f>
        <v>4.4298899911880948E-2</v>
      </c>
      <c r="O13" s="6">
        <f>COMPONENTS!O13/COMPONENTS!$AF13</f>
        <v>5.3218658648412555E-2</v>
      </c>
      <c r="P13" s="6">
        <f>COMPONENTS!P13/COMPONENTS!$AF13</f>
        <v>5.6888254907802596E-2</v>
      </c>
      <c r="Q13" s="6">
        <f>COMPONENTS!Q13/COMPONENTS!$AF13</f>
        <v>3.0773238987688484E-2</v>
      </c>
      <c r="R13" s="6">
        <f>COMPONENTS!R13/COMPONENTS!$AF13</f>
        <v>6.1768663348373415E-2</v>
      </c>
      <c r="S13" s="6">
        <f>COMPONENTS!S13/COMPONENTS!$AF13</f>
        <v>4.2179012442202533E-2</v>
      </c>
      <c r="T13" s="6">
        <f>COMPONENTS!T13/COMPONENTS!$AF13</f>
        <v>3.1297815264367007E-2</v>
      </c>
      <c r="U13" s="6">
        <f>COMPONENTS!U13/COMPONENTS!$AF13</f>
        <v>6.9766920587427941E-3</v>
      </c>
      <c r="V13" s="6">
        <f>COMPONENTS!V13/COMPONENTS!$AF13</f>
        <v>4.4850350095060505E-2</v>
      </c>
      <c r="W13" s="6">
        <f>COMPONENTS!W13/COMPONENTS!$AF13</f>
        <v>2.752220976760671E-2</v>
      </c>
      <c r="X13" s="6">
        <f>COMPONENTS!X13/COMPONENTS!$AF13</f>
        <v>0.11434865052856873</v>
      </c>
      <c r="Y13" s="6">
        <f>COMPONENTS!AE13/COMPONENTS!$AF13</f>
        <v>-2.580483633999037E-2</v>
      </c>
      <c r="Z13" s="6">
        <f t="shared" si="0"/>
        <v>1.0000000000000002</v>
      </c>
    </row>
    <row r="14" spans="1:26" x14ac:dyDescent="0.55000000000000004">
      <c r="A14" s="3">
        <f>'RAW DATA'!A17</f>
        <v>41640</v>
      </c>
      <c r="B14" s="6">
        <f>COMPONENTS!B14/COMPONENTS!$AF14</f>
        <v>2.5649404672766128E-2</v>
      </c>
      <c r="C14" s="6">
        <f>COMPONENTS!C14/COMPONENTS!$AF14</f>
        <v>1.5790731008122314E-2</v>
      </c>
      <c r="D14" s="6">
        <f>COMPONENTS!D14/COMPONENTS!$AF14</f>
        <v>1.9325077907167462E-2</v>
      </c>
      <c r="E14" s="6">
        <f>COMPONENTS!E14/COMPONENTS!$AF14</f>
        <v>1.0993705623815943E-2</v>
      </c>
      <c r="F14" s="6">
        <f>COMPONENTS!F14/COMPONENTS!$AF14</f>
        <v>5.310113313033496E-2</v>
      </c>
      <c r="G14" s="6">
        <f>COMPONENTS!G14/COMPONENTS!$AF14</f>
        <v>2.1288802048049293E-2</v>
      </c>
      <c r="H14" s="6">
        <f>COMPONENTS!H14/COMPONENTS!$AF14</f>
        <v>2.549008421818286E-2</v>
      </c>
      <c r="I14" s="6">
        <f>COMPONENTS!I14/COMPONENTS!$AF14</f>
        <v>5.4792271323744403E-2</v>
      </c>
      <c r="J14" s="6">
        <f>COMPONENTS!J14/COMPONENTS!$AF14</f>
        <v>0.12730857180889629</v>
      </c>
      <c r="K14" s="6">
        <f>COMPONENTS!K14/COMPONENTS!$AF14</f>
        <v>0.11206853929112204</v>
      </c>
      <c r="L14" s="6">
        <f>COMPONENTS!L14/COMPONENTS!$AF14</f>
        <v>2.2322334814223202E-2</v>
      </c>
      <c r="M14" s="6">
        <f>COMPONENTS!M14/COMPONENTS!$AF14</f>
        <v>2.7629708599857857E-2</v>
      </c>
      <c r="N14" s="6">
        <f>COMPONENTS!N14/COMPONENTS!$AF14</f>
        <v>4.4639974993641446E-2</v>
      </c>
      <c r="O14" s="6">
        <f>COMPONENTS!O14/COMPONENTS!$AF14</f>
        <v>5.346790890269152E-2</v>
      </c>
      <c r="P14" s="6">
        <f>COMPONENTS!P14/COMPONENTS!$AF14</f>
        <v>5.7577972535792138E-2</v>
      </c>
      <c r="Q14" s="6">
        <f>COMPONENTS!Q14/COMPONENTS!$AF14</f>
        <v>3.2386383895144449E-2</v>
      </c>
      <c r="R14" s="6">
        <f>COMPONENTS!R14/COMPONENTS!$AF14</f>
        <v>6.2360022629328278E-2</v>
      </c>
      <c r="S14" s="6">
        <f>COMPONENTS!S14/COMPONENTS!$AF14</f>
        <v>4.2679994675452179E-2</v>
      </c>
      <c r="T14" s="6">
        <f>COMPONENTS!T14/COMPONENTS!$AF14</f>
        <v>3.1808824962621204E-2</v>
      </c>
      <c r="U14" s="6">
        <f>COMPONENTS!U14/COMPONENTS!$AF14</f>
        <v>3.089842236500251E-3</v>
      </c>
      <c r="V14" s="6">
        <f>COMPONENTS!V14/COMPONENTS!$AF14</f>
        <v>4.427135702281712E-2</v>
      </c>
      <c r="W14" s="6">
        <f>COMPONENTS!W14/COMPONENTS!$AF14</f>
        <v>2.7808282999717136E-2</v>
      </c>
      <c r="X14" s="6">
        <f>COMPONENTS!X14/COMPONENTS!$AF14</f>
        <v>0.1144614362492364</v>
      </c>
      <c r="Y14" s="6">
        <f>COMPONENTS!AE14/COMPONENTS!$AF14</f>
        <v>-3.0312365549224746E-2</v>
      </c>
      <c r="Z14" s="6">
        <f t="shared" si="0"/>
        <v>1</v>
      </c>
    </row>
    <row r="15" spans="1:26" x14ac:dyDescent="0.55000000000000004">
      <c r="A15" s="3">
        <f>'RAW DATA'!A18</f>
        <v>41730</v>
      </c>
      <c r="B15" s="6">
        <f>COMPONENTS!B15/COMPONENTS!$AF15</f>
        <v>2.6295546379204612E-2</v>
      </c>
      <c r="C15" s="6">
        <f>COMPONENTS!C15/COMPONENTS!$AF15</f>
        <v>1.6035564375140591E-2</v>
      </c>
      <c r="D15" s="6">
        <f>COMPONENTS!D15/COMPONENTS!$AF15</f>
        <v>1.9296802734486203E-2</v>
      </c>
      <c r="E15" s="6">
        <f>COMPONENTS!E15/COMPONENTS!$AF15</f>
        <v>1.0957464533165073E-2</v>
      </c>
      <c r="F15" s="6">
        <f>COMPONENTS!F15/COMPONENTS!$AF15</f>
        <v>5.2792181941899635E-2</v>
      </c>
      <c r="G15" s="6">
        <f>COMPONENTS!G15/COMPONENTS!$AF15</f>
        <v>2.1489007357985649E-2</v>
      </c>
      <c r="H15" s="6">
        <f>COMPONENTS!H15/COMPONENTS!$AF15</f>
        <v>2.4734552943800968E-2</v>
      </c>
      <c r="I15" s="6">
        <f>COMPONENTS!I15/COMPONENTS!$AF15</f>
        <v>5.5089685659161822E-2</v>
      </c>
      <c r="J15" s="6">
        <f>COMPONENTS!J15/COMPONENTS!$AF15</f>
        <v>0.12473695644666137</v>
      </c>
      <c r="K15" s="6">
        <f>COMPONENTS!K15/COMPONENTS!$AF15</f>
        <v>0.11237729301173376</v>
      </c>
      <c r="L15" s="6">
        <f>COMPONENTS!L15/COMPONENTS!$AF15</f>
        <v>2.2200432537174956E-2</v>
      </c>
      <c r="M15" s="6">
        <f>COMPONENTS!M15/COMPONENTS!$AF15</f>
        <v>2.7107837006103495E-2</v>
      </c>
      <c r="N15" s="6">
        <f>COMPONENTS!N15/COMPONENTS!$AF15</f>
        <v>4.4848021613791159E-2</v>
      </c>
      <c r="O15" s="6">
        <f>COMPONENTS!O15/COMPONENTS!$AF15</f>
        <v>5.3473213310645508E-2</v>
      </c>
      <c r="P15" s="6">
        <f>COMPONENTS!P15/COMPONENTS!$AF15</f>
        <v>5.6955375585824648E-2</v>
      </c>
      <c r="Q15" s="6">
        <f>COMPONENTS!Q15/COMPONENTS!$AF15</f>
        <v>3.3382787932642183E-2</v>
      </c>
      <c r="R15" s="6">
        <f>COMPONENTS!R15/COMPONENTS!$AF15</f>
        <v>6.2868634334341714E-2</v>
      </c>
      <c r="S15" s="6">
        <f>COMPONENTS!S15/COMPONENTS!$AF15</f>
        <v>4.2795535178414584E-2</v>
      </c>
      <c r="T15" s="6">
        <f>COMPONENTS!T15/COMPONENTS!$AF15</f>
        <v>3.2326763447715179E-2</v>
      </c>
      <c r="U15" s="6">
        <f>COMPONENTS!U15/COMPONENTS!$AF15</f>
        <v>5.7026605609915683E-3</v>
      </c>
      <c r="V15" s="6">
        <f>COMPONENTS!V15/COMPONENTS!$AF15</f>
        <v>4.3310888194647325E-2</v>
      </c>
      <c r="W15" s="6">
        <f>COMPONENTS!W15/COMPONENTS!$AF15</f>
        <v>2.7334944691432231E-2</v>
      </c>
      <c r="X15" s="6">
        <f>COMPONENTS!X15/COMPONENTS!$AF15</f>
        <v>0.11337182982639708</v>
      </c>
      <c r="Y15" s="6">
        <f>COMPONENTS!AE15/COMPONENTS!$AF15</f>
        <v>-2.9483979603361354E-2</v>
      </c>
      <c r="Z15" s="6">
        <f t="shared" si="0"/>
        <v>1</v>
      </c>
    </row>
    <row r="16" spans="1:26" x14ac:dyDescent="0.55000000000000004">
      <c r="A16" s="3">
        <f>'RAW DATA'!A19</f>
        <v>41821</v>
      </c>
      <c r="B16" s="6">
        <f>COMPONENTS!B16/COMPONENTS!$AF16</f>
        <v>2.627636230881672E-2</v>
      </c>
      <c r="C16" s="6">
        <f>COMPONENTS!C16/COMPONENTS!$AF16</f>
        <v>1.6002146611228611E-2</v>
      </c>
      <c r="D16" s="6">
        <f>COMPONENTS!D16/COMPONENTS!$AF16</f>
        <v>1.9218161359310804E-2</v>
      </c>
      <c r="E16" s="6">
        <f>COMPONENTS!E16/COMPONENTS!$AF16</f>
        <v>1.0879212548081125E-2</v>
      </c>
      <c r="F16" s="6">
        <f>COMPONENTS!F16/COMPONENTS!$AF16</f>
        <v>5.2588761611099211E-2</v>
      </c>
      <c r="G16" s="6">
        <f>COMPONENTS!G16/COMPONENTS!$AF16</f>
        <v>2.1290058948602354E-2</v>
      </c>
      <c r="H16" s="6">
        <f>COMPONENTS!H16/COMPONENTS!$AF16</f>
        <v>2.3779078998885435E-2</v>
      </c>
      <c r="I16" s="6">
        <f>COMPONENTS!I16/COMPONENTS!$AF16</f>
        <v>5.5020225762582663E-2</v>
      </c>
      <c r="J16" s="6">
        <f>COMPONENTS!J16/COMPONENTS!$AF16</f>
        <v>0.12275640306504959</v>
      </c>
      <c r="K16" s="6">
        <f>COMPONENTS!K16/COMPONENTS!$AF16</f>
        <v>0.11290562204068427</v>
      </c>
      <c r="L16" s="6">
        <f>COMPONENTS!L16/COMPONENTS!$AF16</f>
        <v>2.2178875814512083E-2</v>
      </c>
      <c r="M16" s="6">
        <f>COMPONENTS!M16/COMPONENTS!$AF16</f>
        <v>2.7191403547359983E-2</v>
      </c>
      <c r="N16" s="6">
        <f>COMPONENTS!N16/COMPONENTS!$AF16</f>
        <v>4.4995801518109994E-2</v>
      </c>
      <c r="O16" s="6">
        <f>COMPONENTS!O16/COMPONENTS!$AF16</f>
        <v>5.382314340479695E-2</v>
      </c>
      <c r="P16" s="6">
        <f>COMPONENTS!P16/COMPONENTS!$AF16</f>
        <v>5.7032559021910088E-2</v>
      </c>
      <c r="Q16" s="6">
        <f>COMPONENTS!Q16/COMPONENTS!$AF16</f>
        <v>3.3419778123444717E-2</v>
      </c>
      <c r="R16" s="6">
        <f>COMPONENTS!R16/COMPONENTS!$AF16</f>
        <v>6.3767574705175217E-2</v>
      </c>
      <c r="S16" s="6">
        <f>COMPONENTS!S16/COMPONENTS!$AF16</f>
        <v>4.2983181340044786E-2</v>
      </c>
      <c r="T16" s="6">
        <f>COMPONENTS!T16/COMPONENTS!$AF16</f>
        <v>3.2854203907523333E-2</v>
      </c>
      <c r="U16" s="6">
        <f>COMPONENTS!U16/COMPONENTS!$AF16</f>
        <v>5.9641224185849433E-3</v>
      </c>
      <c r="V16" s="6">
        <f>COMPONENTS!V16/COMPONENTS!$AF16</f>
        <v>4.3327082139153636E-2</v>
      </c>
      <c r="W16" s="6">
        <f>COMPONENTS!W16/COMPONENTS!$AF16</f>
        <v>2.7292112024322447E-2</v>
      </c>
      <c r="X16" s="6">
        <f>COMPONENTS!X16/COMPONENTS!$AF16</f>
        <v>0.11253532471769923</v>
      </c>
      <c r="Y16" s="6">
        <f>COMPONENTS!AE16/COMPONENTS!$AF16</f>
        <v>-2.8081195936978193E-2</v>
      </c>
      <c r="Z16" s="6">
        <f t="shared" si="0"/>
        <v>1</v>
      </c>
    </row>
    <row r="17" spans="1:26" x14ac:dyDescent="0.55000000000000004">
      <c r="A17" s="3">
        <f>'RAW DATA'!A20</f>
        <v>41913</v>
      </c>
      <c r="B17" s="6">
        <f>COMPONENTS!B17/COMPONENTS!$AF17</f>
        <v>2.6586070528123854E-2</v>
      </c>
      <c r="C17" s="6">
        <f>COMPONENTS!C17/COMPONENTS!$AF17</f>
        <v>1.61077625405124E-2</v>
      </c>
      <c r="D17" s="6">
        <f>COMPONENTS!D17/COMPONENTS!$AF17</f>
        <v>1.9183850015979935E-2</v>
      </c>
      <c r="E17" s="6">
        <f>COMPONENTS!E17/COMPONENTS!$AF17</f>
        <v>1.0906683171945406E-2</v>
      </c>
      <c r="F17" s="6">
        <f>COMPONENTS!F17/COMPONENTS!$AF17</f>
        <v>5.286104142171278E-2</v>
      </c>
      <c r="G17" s="6">
        <f>COMPONENTS!G17/COMPONENTS!$AF17</f>
        <v>2.1493197248063055E-2</v>
      </c>
      <c r="H17" s="6">
        <f>COMPONENTS!H17/COMPONENTS!$AF17</f>
        <v>2.1464962132717477E-2</v>
      </c>
      <c r="I17" s="6">
        <f>COMPONENTS!I17/COMPONENTS!$AF17</f>
        <v>5.5464661300397608E-2</v>
      </c>
      <c r="J17" s="6">
        <f>COMPONENTS!J17/COMPONENTS!$AF17</f>
        <v>0.12345413456490913</v>
      </c>
      <c r="K17" s="6">
        <f>COMPONENTS!K17/COMPONENTS!$AF17</f>
        <v>0.11420088833947346</v>
      </c>
      <c r="L17" s="6">
        <f>COMPONENTS!L17/COMPONENTS!$AF17</f>
        <v>2.2146768867516899E-2</v>
      </c>
      <c r="M17" s="6">
        <f>COMPONENTS!M17/COMPONENTS!$AF17</f>
        <v>2.7427020640325643E-2</v>
      </c>
      <c r="N17" s="6">
        <f>COMPONENTS!N17/COMPONENTS!$AF17</f>
        <v>4.5812986225085429E-2</v>
      </c>
      <c r="O17" s="6">
        <f>COMPONENTS!O17/COMPONENTS!$AF17</f>
        <v>5.4072356390356686E-2</v>
      </c>
      <c r="P17" s="6">
        <f>COMPONENTS!P17/COMPONENTS!$AF17</f>
        <v>5.7537461010585544E-2</v>
      </c>
      <c r="Q17" s="6">
        <f>COMPONENTS!Q17/COMPONENTS!$AF17</f>
        <v>3.4156789082148274E-2</v>
      </c>
      <c r="R17" s="6">
        <f>COMPONENTS!R17/COMPONENTS!$AF17</f>
        <v>6.3074909015905831E-2</v>
      </c>
      <c r="S17" s="6">
        <f>COMPONENTS!S17/COMPONENTS!$AF17</f>
        <v>4.3636315514808004E-2</v>
      </c>
      <c r="T17" s="6">
        <f>COMPONENTS!T17/COMPONENTS!$AF17</f>
        <v>3.3893375420196985E-2</v>
      </c>
      <c r="U17" s="6">
        <f>COMPONENTS!U17/COMPONENTS!$AF17</f>
        <v>4.8761188592260458E-3</v>
      </c>
      <c r="V17" s="6">
        <f>COMPONENTS!V17/COMPONENTS!$AF17</f>
        <v>4.1854537134909262E-2</v>
      </c>
      <c r="W17" s="6">
        <f>COMPONENTS!W17/COMPONENTS!$AF17</f>
        <v>2.7376881920348338E-2</v>
      </c>
      <c r="X17" s="6">
        <f>COMPONENTS!X17/COMPONENTS!$AF17</f>
        <v>0.11268560381592735</v>
      </c>
      <c r="Y17" s="6">
        <f>COMPONENTS!AE17/COMPONENTS!$AF17</f>
        <v>-3.0274375161175461E-2</v>
      </c>
      <c r="Z17" s="6">
        <f t="shared" si="0"/>
        <v>0.99999999999999989</v>
      </c>
    </row>
    <row r="18" spans="1:26" x14ac:dyDescent="0.55000000000000004">
      <c r="A18" s="3">
        <f>'RAW DATA'!A21</f>
        <v>42005</v>
      </c>
      <c r="B18" s="6">
        <f>COMPONENTS!B18/COMPONENTS!$AF18</f>
        <v>2.7066007417653744E-2</v>
      </c>
      <c r="C18" s="6">
        <f>COMPONENTS!C18/COMPONENTS!$AF18</f>
        <v>1.6095834906071825E-2</v>
      </c>
      <c r="D18" s="6">
        <f>COMPONENTS!D18/COMPONENTS!$AF18</f>
        <v>1.8965063921538187E-2</v>
      </c>
      <c r="E18" s="6">
        <f>COMPONENTS!E18/COMPONENTS!$AF18</f>
        <v>1.0857054055076193E-2</v>
      </c>
      <c r="F18" s="6">
        <f>COMPONENTS!F18/COMPONENTS!$AF18</f>
        <v>5.2888785902037147E-2</v>
      </c>
      <c r="G18" s="6">
        <f>COMPONENTS!G18/COMPONENTS!$AF18</f>
        <v>2.1289277924924733E-2</v>
      </c>
      <c r="H18" s="6">
        <f>COMPONENTS!H18/COMPONENTS!$AF18</f>
        <v>1.7711885538820065E-2</v>
      </c>
      <c r="I18" s="6">
        <f>COMPONENTS!I18/COMPONENTS!$AF18</f>
        <v>5.5415380752145582E-2</v>
      </c>
      <c r="J18" s="6">
        <f>COMPONENTS!J18/COMPONENTS!$AF18</f>
        <v>0.12378336181834328</v>
      </c>
      <c r="K18" s="6">
        <f>COMPONENTS!K18/COMPONENTS!$AF18</f>
        <v>0.11441917742813627</v>
      </c>
      <c r="L18" s="6">
        <f>COMPONENTS!L18/COMPONENTS!$AF18</f>
        <v>2.1983873864497881E-2</v>
      </c>
      <c r="M18" s="6">
        <f>COMPONENTS!M18/COMPONENTS!$AF18</f>
        <v>2.758106101946468E-2</v>
      </c>
      <c r="N18" s="6">
        <f>COMPONENTS!N18/COMPONENTS!$AF18</f>
        <v>4.6152725971076149E-2</v>
      </c>
      <c r="O18" s="6">
        <f>COMPONENTS!O18/COMPONENTS!$AF18</f>
        <v>5.4380864133427541E-2</v>
      </c>
      <c r="P18" s="6">
        <f>COMPONENTS!P18/COMPONENTS!$AF18</f>
        <v>5.6635149335865761E-2</v>
      </c>
      <c r="Q18" s="6">
        <f>COMPONENTS!Q18/COMPONENTS!$AF18</f>
        <v>3.3494765034988987E-2</v>
      </c>
      <c r="R18" s="6">
        <f>COMPONENTS!R18/COMPONENTS!$AF18</f>
        <v>6.3168545765291004E-2</v>
      </c>
      <c r="S18" s="6">
        <f>COMPONENTS!S18/COMPONENTS!$AF18</f>
        <v>4.3271795046316092E-2</v>
      </c>
      <c r="T18" s="6">
        <f>COMPONENTS!T18/COMPONENTS!$AF18</f>
        <v>3.4476538265441246E-2</v>
      </c>
      <c r="U18" s="6">
        <f>COMPONENTS!U18/COMPONENTS!$AF18</f>
        <v>9.9065989779993351E-3</v>
      </c>
      <c r="V18" s="6">
        <f>COMPONENTS!V18/COMPONENTS!$AF18</f>
        <v>4.1279078608621497E-2</v>
      </c>
      <c r="W18" s="6">
        <f>COMPONENTS!W18/COMPONENTS!$AF18</f>
        <v>2.7476026490635276E-2</v>
      </c>
      <c r="X18" s="6">
        <f>COMPONENTS!X18/COMPONENTS!$AF18</f>
        <v>0.11146079908437928</v>
      </c>
      <c r="Y18" s="6">
        <f>COMPONENTS!AE18/COMPONENTS!$AF18</f>
        <v>-2.9759651262751902E-2</v>
      </c>
      <c r="Z18" s="6">
        <f t="shared" si="0"/>
        <v>0.99999999999999967</v>
      </c>
    </row>
    <row r="19" spans="1:26" x14ac:dyDescent="0.55000000000000004">
      <c r="A19" s="3">
        <f>'RAW DATA'!A22</f>
        <v>42095</v>
      </c>
      <c r="B19" s="6">
        <f>COMPONENTS!B19/COMPONENTS!$AF19</f>
        <v>2.7757521447320774E-2</v>
      </c>
      <c r="C19" s="6">
        <f>COMPONENTS!C19/COMPONENTS!$AF19</f>
        <v>1.6266094008289163E-2</v>
      </c>
      <c r="D19" s="6">
        <f>COMPONENTS!D19/COMPONENTS!$AF19</f>
        <v>1.8785046896011525E-2</v>
      </c>
      <c r="E19" s="6">
        <f>COMPONENTS!E19/COMPONENTS!$AF19</f>
        <v>1.0793701115312068E-2</v>
      </c>
      <c r="F19" s="6">
        <f>COMPONENTS!F19/COMPONENTS!$AF19</f>
        <v>5.2336679425920712E-2</v>
      </c>
      <c r="G19" s="6">
        <f>COMPONENTS!G19/COMPONENTS!$AF19</f>
        <v>2.1217426312571123E-2</v>
      </c>
      <c r="H19" s="6">
        <f>COMPONENTS!H19/COMPONENTS!$AF19</f>
        <v>1.8618490708264834E-2</v>
      </c>
      <c r="I19" s="6">
        <f>COMPONENTS!I19/COMPONENTS!$AF19</f>
        <v>5.5346531822062152E-2</v>
      </c>
      <c r="J19" s="6">
        <f>COMPONENTS!J19/COMPONENTS!$AF19</f>
        <v>0.12203502617423233</v>
      </c>
      <c r="K19" s="6">
        <f>COMPONENTS!K19/COMPONENTS!$AF19</f>
        <v>0.11427290460363093</v>
      </c>
      <c r="L19" s="6">
        <f>COMPONENTS!L19/COMPONENTS!$AF19</f>
        <v>2.1961399626047293E-2</v>
      </c>
      <c r="M19" s="6">
        <f>COMPONENTS!M19/COMPONENTS!$AF19</f>
        <v>2.7768971487055209E-2</v>
      </c>
      <c r="N19" s="6">
        <f>COMPONENTS!N19/COMPONENTS!$AF19</f>
        <v>4.6371934824363102E-2</v>
      </c>
      <c r="O19" s="6">
        <f>COMPONENTS!O19/COMPONENTS!$AF19</f>
        <v>5.4722085752642965E-2</v>
      </c>
      <c r="P19" s="6">
        <f>COMPONENTS!P19/COMPONENTS!$AF19</f>
        <v>5.6835707233766485E-2</v>
      </c>
      <c r="Q19" s="6">
        <f>COMPONENTS!Q19/COMPONENTS!$AF19</f>
        <v>3.3397866874353643E-2</v>
      </c>
      <c r="R19" s="6">
        <f>COMPONENTS!R19/COMPONENTS!$AF19</f>
        <v>6.2676791406192242E-2</v>
      </c>
      <c r="S19" s="6">
        <f>COMPONENTS!S19/COMPONENTS!$AF19</f>
        <v>4.3062538217998492E-2</v>
      </c>
      <c r="T19" s="6">
        <f>COMPONENTS!T19/COMPONENTS!$AF19</f>
        <v>3.5149443684459707E-2</v>
      </c>
      <c r="U19" s="6">
        <f>COMPONENTS!U19/COMPONENTS!$AF19</f>
        <v>8.4477834622105133E-3</v>
      </c>
      <c r="V19" s="6">
        <f>COMPONENTS!V19/COMPONENTS!$AF19</f>
        <v>4.0971481693229651E-2</v>
      </c>
      <c r="W19" s="6">
        <f>COMPONENTS!W19/COMPONENTS!$AF19</f>
        <v>2.7303541335313694E-2</v>
      </c>
      <c r="X19" s="6">
        <f>COMPONENTS!X19/COMPONENTS!$AF19</f>
        <v>0.11236007772175267</v>
      </c>
      <c r="Y19" s="6">
        <f>COMPONENTS!AE19/COMPONENTS!$AF19</f>
        <v>-2.8459045833001014E-2</v>
      </c>
      <c r="Z19" s="6">
        <f t="shared" si="0"/>
        <v>1.0000000000000002</v>
      </c>
    </row>
    <row r="20" spans="1:26" x14ac:dyDescent="0.55000000000000004">
      <c r="A20" s="3">
        <f>'RAW DATA'!A23</f>
        <v>42186</v>
      </c>
      <c r="B20" s="6">
        <f>COMPONENTS!B20/COMPONENTS!$AF20</f>
        <v>2.7620357258545312E-2</v>
      </c>
      <c r="C20" s="6">
        <f>COMPONENTS!C20/COMPONENTS!$AF20</f>
        <v>1.6407725875175552E-2</v>
      </c>
      <c r="D20" s="6">
        <f>COMPONENTS!D20/COMPONENTS!$AF20</f>
        <v>1.8878327305326303E-2</v>
      </c>
      <c r="E20" s="6">
        <f>COMPONENTS!E20/COMPONENTS!$AF20</f>
        <v>1.0730542508423792E-2</v>
      </c>
      <c r="F20" s="6">
        <f>COMPONENTS!F20/COMPONENTS!$AF20</f>
        <v>5.253037279227353E-2</v>
      </c>
      <c r="G20" s="6">
        <f>COMPONENTS!G20/COMPONENTS!$AF20</f>
        <v>2.1257028289188285E-2</v>
      </c>
      <c r="H20" s="6">
        <f>COMPONENTS!H20/COMPONENTS!$AF20</f>
        <v>1.8392908704065524E-2</v>
      </c>
      <c r="I20" s="6">
        <f>COMPONENTS!I20/COMPONENTS!$AF20</f>
        <v>5.5809154294467346E-2</v>
      </c>
      <c r="J20" s="6">
        <f>COMPONENTS!J20/COMPONENTS!$AF20</f>
        <v>0.12220828115143491</v>
      </c>
      <c r="K20" s="6">
        <f>COMPONENTS!K20/COMPONENTS!$AF20</f>
        <v>0.11557890704952452</v>
      </c>
      <c r="L20" s="6">
        <f>COMPONENTS!L20/COMPONENTS!$AF20</f>
        <v>2.186991991286772E-2</v>
      </c>
      <c r="M20" s="6">
        <f>COMPONENTS!M20/COMPONENTS!$AF20</f>
        <v>2.7742114250790213E-2</v>
      </c>
      <c r="N20" s="6">
        <f>COMPONENTS!N20/COMPONENTS!$AF20</f>
        <v>4.6437972554064906E-2</v>
      </c>
      <c r="O20" s="6">
        <f>COMPONENTS!O20/COMPONENTS!$AF20</f>
        <v>5.4459172255566041E-2</v>
      </c>
      <c r="P20" s="6">
        <f>COMPONENTS!P20/COMPONENTS!$AF20</f>
        <v>5.6862568709596197E-2</v>
      </c>
      <c r="Q20" s="6">
        <f>COMPONENTS!Q20/COMPONENTS!$AF20</f>
        <v>3.2413387297837749E-2</v>
      </c>
      <c r="R20" s="6">
        <f>COMPONENTS!R20/COMPONENTS!$AF20</f>
        <v>6.3312193085945406E-2</v>
      </c>
      <c r="S20" s="6">
        <f>COMPONENTS!S20/COMPONENTS!$AF20</f>
        <v>4.3407477644078783E-2</v>
      </c>
      <c r="T20" s="6">
        <f>COMPONENTS!T20/COMPONENTS!$AF20</f>
        <v>3.6345627589313111E-2</v>
      </c>
      <c r="U20" s="6">
        <f>COMPONENTS!U20/COMPONENTS!$AF20</f>
        <v>7.0396518793336043E-3</v>
      </c>
      <c r="V20" s="6">
        <f>COMPONENTS!V20/COMPONENTS!$AF20</f>
        <v>4.0330144583930999E-2</v>
      </c>
      <c r="W20" s="6">
        <f>COMPONENTS!W20/COMPONENTS!$AF20</f>
        <v>2.750736854559608E-2</v>
      </c>
      <c r="X20" s="6">
        <f>COMPONENTS!X20/COMPONENTS!$AF20</f>
        <v>0.11271989304475113</v>
      </c>
      <c r="Y20" s="6">
        <f>COMPONENTS!AE20/COMPONENTS!$AF20</f>
        <v>-2.9861096582096975E-2</v>
      </c>
      <c r="Z20" s="6">
        <f t="shared" si="0"/>
        <v>1.0000000000000002</v>
      </c>
    </row>
    <row r="21" spans="1:26" x14ac:dyDescent="0.55000000000000004">
      <c r="A21" s="3">
        <f>'RAW DATA'!A24</f>
        <v>42278</v>
      </c>
      <c r="B21" s="6">
        <f>COMPONENTS!B21/COMPONENTS!$AF21</f>
        <v>2.7126047579397138E-2</v>
      </c>
      <c r="C21" s="6">
        <f>COMPONENTS!C21/COMPONENTS!$AF21</f>
        <v>1.6578500740527278E-2</v>
      </c>
      <c r="D21" s="6">
        <f>COMPONENTS!D21/COMPONENTS!$AF21</f>
        <v>1.9177231938130992E-2</v>
      </c>
      <c r="E21" s="6">
        <f>COMPONENTS!E21/COMPONENTS!$AF21</f>
        <v>1.0683986738396446E-2</v>
      </c>
      <c r="F21" s="6">
        <f>COMPONENTS!F21/COMPONENTS!$AF21</f>
        <v>5.2583837524574566E-2</v>
      </c>
      <c r="G21" s="6">
        <f>COMPONENTS!G21/COMPONENTS!$AF21</f>
        <v>2.1264119548396129E-2</v>
      </c>
      <c r="H21" s="6">
        <f>COMPONENTS!H21/COMPONENTS!$AF21</f>
        <v>1.6464616096527628E-2</v>
      </c>
      <c r="I21" s="6">
        <f>COMPONENTS!I21/COMPONENTS!$AF21</f>
        <v>5.6198996097164944E-2</v>
      </c>
      <c r="J21" s="6">
        <f>COMPONENTS!J21/COMPONENTS!$AF21</f>
        <v>0.12235588812704098</v>
      </c>
      <c r="K21" s="6">
        <f>COMPONENTS!K21/COMPONENTS!$AF21</f>
        <v>0.11562749469023241</v>
      </c>
      <c r="L21" s="6">
        <f>COMPONENTS!L21/COMPONENTS!$AF21</f>
        <v>2.2045684090647746E-2</v>
      </c>
      <c r="M21" s="6">
        <f>COMPONENTS!M21/COMPONENTS!$AF21</f>
        <v>2.8473377732642639E-2</v>
      </c>
      <c r="N21" s="6">
        <f>COMPONENTS!N21/COMPONENTS!$AF21</f>
        <v>4.7104074216211801E-2</v>
      </c>
      <c r="O21" s="6">
        <f>COMPONENTS!O21/COMPONENTS!$AF21</f>
        <v>5.454786272328388E-2</v>
      </c>
      <c r="P21" s="6">
        <f>COMPONENTS!P21/COMPONENTS!$AF21</f>
        <v>5.7245016854096047E-2</v>
      </c>
      <c r="Q21" s="6">
        <f>COMPONENTS!Q21/COMPONENTS!$AF21</f>
        <v>3.1231935360073602E-2</v>
      </c>
      <c r="R21" s="6">
        <f>COMPONENTS!R21/COMPONENTS!$AF21</f>
        <v>6.2534750749186407E-2</v>
      </c>
      <c r="S21" s="6">
        <f>COMPONENTS!S21/COMPONENTS!$AF21</f>
        <v>4.4162636138562424E-2</v>
      </c>
      <c r="T21" s="6">
        <f>COMPONENTS!T21/COMPONENTS!$AF21</f>
        <v>3.7092034586572419E-2</v>
      </c>
      <c r="U21" s="6">
        <f>COMPONENTS!U21/COMPONENTS!$AF21</f>
        <v>5.9380728002737674E-3</v>
      </c>
      <c r="V21" s="6">
        <f>COMPONENTS!V21/COMPONENTS!$AF21</f>
        <v>4.0511178567519603E-2</v>
      </c>
      <c r="W21" s="6">
        <f>COMPONENTS!W21/COMPONENTS!$AF21</f>
        <v>2.7658008016259738E-2</v>
      </c>
      <c r="X21" s="6">
        <f>COMPONENTS!X21/COMPONENTS!$AF21</f>
        <v>0.11239161908773138</v>
      </c>
      <c r="Y21" s="6">
        <f>COMPONENTS!AE21/COMPONENTS!$AF21</f>
        <v>-2.8996970003449786E-2</v>
      </c>
      <c r="Z21" s="6">
        <f t="shared" si="0"/>
        <v>1.0000000000000002</v>
      </c>
    </row>
    <row r="22" spans="1:26" x14ac:dyDescent="0.55000000000000004">
      <c r="A22" s="3">
        <f>'RAW DATA'!A25</f>
        <v>42370</v>
      </c>
      <c r="B22" s="6">
        <f>COMPONENTS!B22/COMPONENTS!$AF22</f>
        <v>2.7122796892640442E-2</v>
      </c>
      <c r="C22" s="6">
        <f>COMPONENTS!C22/COMPONENTS!$AF22</f>
        <v>1.6743246549660116E-2</v>
      </c>
      <c r="D22" s="6">
        <f>COMPONENTS!D22/COMPONENTS!$AF22</f>
        <v>1.9328706600674653E-2</v>
      </c>
      <c r="E22" s="6">
        <f>COMPONENTS!E22/COMPONENTS!$AF22</f>
        <v>1.0607685657103029E-2</v>
      </c>
      <c r="F22" s="6">
        <f>COMPONENTS!F22/COMPONENTS!$AF22</f>
        <v>5.2745954181740148E-2</v>
      </c>
      <c r="G22" s="6">
        <f>COMPONENTS!G22/COMPONENTS!$AF22</f>
        <v>2.1462361697789839E-2</v>
      </c>
      <c r="H22" s="6">
        <f>COMPONENTS!H22/COMPONENTS!$AF22</f>
        <v>1.4705355357965695E-2</v>
      </c>
      <c r="I22" s="6">
        <f>COMPONENTS!I22/COMPONENTS!$AF22</f>
        <v>5.6241419427271185E-2</v>
      </c>
      <c r="J22" s="6">
        <f>COMPONENTS!J22/COMPONENTS!$AF22</f>
        <v>0.12283757989560024</v>
      </c>
      <c r="K22" s="6">
        <f>COMPONENTS!K22/COMPONENTS!$AF22</f>
        <v>0.11730709031104135</v>
      </c>
      <c r="L22" s="6">
        <f>COMPONENTS!L22/COMPONENTS!$AF22</f>
        <v>2.237633638061394E-2</v>
      </c>
      <c r="M22" s="6">
        <f>COMPONENTS!M22/COMPONENTS!$AF22</f>
        <v>2.863224995338607E-2</v>
      </c>
      <c r="N22" s="6">
        <f>COMPONENTS!N22/COMPONENTS!$AF22</f>
        <v>4.7378764935613236E-2</v>
      </c>
      <c r="O22" s="6">
        <f>COMPONENTS!O22/COMPONENTS!$AF22</f>
        <v>5.402038045560683E-2</v>
      </c>
      <c r="P22" s="6">
        <f>COMPONENTS!P22/COMPONENTS!$AF22</f>
        <v>5.7933413818384211E-2</v>
      </c>
      <c r="Q22" s="6">
        <f>COMPONENTS!Q22/COMPONENTS!$AF22</f>
        <v>2.9849835359959258E-2</v>
      </c>
      <c r="R22" s="6">
        <f>COMPONENTS!R22/COMPONENTS!$AF22</f>
        <v>6.2047678185643912E-2</v>
      </c>
      <c r="S22" s="6">
        <f>COMPONENTS!S22/COMPONENTS!$AF22</f>
        <v>4.492937012269798E-2</v>
      </c>
      <c r="T22" s="6">
        <f>COMPONENTS!T22/COMPONENTS!$AF22</f>
        <v>3.8215311441090749E-2</v>
      </c>
      <c r="U22" s="6">
        <f>COMPONENTS!U22/COMPONENTS!$AF22</f>
        <v>3.4357023937888966E-3</v>
      </c>
      <c r="V22" s="6">
        <f>COMPONENTS!V22/COMPONENTS!$AF22</f>
        <v>4.0055775721264286E-2</v>
      </c>
      <c r="W22" s="6">
        <f>COMPONENTS!W22/COMPONENTS!$AF22</f>
        <v>2.7736964944676906E-2</v>
      </c>
      <c r="X22" s="6">
        <f>COMPONENTS!X22/COMPONENTS!$AF22</f>
        <v>0.11249596021867027</v>
      </c>
      <c r="Y22" s="6">
        <f>COMPONENTS!AE22/COMPONENTS!$AF22</f>
        <v>-2.8209940502883456E-2</v>
      </c>
      <c r="Z22" s="6">
        <f t="shared" si="0"/>
        <v>0.99999999999999978</v>
      </c>
    </row>
    <row r="23" spans="1:26" x14ac:dyDescent="0.55000000000000004">
      <c r="A23" s="3">
        <f>'RAW DATA'!A26</f>
        <v>42461</v>
      </c>
      <c r="B23" s="6">
        <f>COMPONENTS!B23/COMPONENTS!$AF23</f>
        <v>2.6977322625634015E-2</v>
      </c>
      <c r="C23" s="6">
        <f>COMPONENTS!C23/COMPONENTS!$AF23</f>
        <v>1.665587560668343E-2</v>
      </c>
      <c r="D23" s="6">
        <f>COMPONENTS!D23/COMPONENTS!$AF23</f>
        <v>1.9330236331851387E-2</v>
      </c>
      <c r="E23" s="6">
        <f>COMPONENTS!E23/COMPONENTS!$AF23</f>
        <v>1.0462745529347865E-2</v>
      </c>
      <c r="F23" s="6">
        <f>COMPONENTS!F23/COMPONENTS!$AF23</f>
        <v>5.2850280098383037E-2</v>
      </c>
      <c r="G23" s="6">
        <f>COMPONENTS!G23/COMPONENTS!$AF23</f>
        <v>2.1326582428750088E-2</v>
      </c>
      <c r="H23" s="6">
        <f>COMPONENTS!H23/COMPONENTS!$AF23</f>
        <v>1.5814631193430132E-2</v>
      </c>
      <c r="I23" s="6">
        <f>COMPONENTS!I23/COMPONENTS!$AF23</f>
        <v>5.6103637383723322E-2</v>
      </c>
      <c r="J23" s="6">
        <f>COMPONENTS!J23/COMPONENTS!$AF23</f>
        <v>0.12321055529332588</v>
      </c>
      <c r="K23" s="6">
        <f>COMPONENTS!K23/COMPONENTS!$AF23</f>
        <v>0.11813362889271939</v>
      </c>
      <c r="L23" s="6">
        <f>COMPONENTS!L23/COMPONENTS!$AF23</f>
        <v>2.2251132952187419E-2</v>
      </c>
      <c r="M23" s="6">
        <f>COMPONENTS!M23/COMPONENTS!$AF23</f>
        <v>2.8485670585272616E-2</v>
      </c>
      <c r="N23" s="6">
        <f>COMPONENTS!N23/COMPONENTS!$AF23</f>
        <v>4.7170079980412422E-2</v>
      </c>
      <c r="O23" s="6">
        <f>COMPONENTS!O23/COMPONENTS!$AF23</f>
        <v>5.3708054800690533E-2</v>
      </c>
      <c r="P23" s="6">
        <f>COMPONENTS!P23/COMPONENTS!$AF23</f>
        <v>5.7813513025758663E-2</v>
      </c>
      <c r="Q23" s="6">
        <f>COMPONENTS!Q23/COMPONENTS!$AF23</f>
        <v>3.0388072267150422E-2</v>
      </c>
      <c r="R23" s="6">
        <f>COMPONENTS!R23/COMPONENTS!$AF23</f>
        <v>6.0763760456362538E-2</v>
      </c>
      <c r="S23" s="6">
        <f>COMPONENTS!S23/COMPONENTS!$AF23</f>
        <v>4.5704394350940106E-2</v>
      </c>
      <c r="T23" s="6">
        <f>COMPONENTS!T23/COMPONENTS!$AF23</f>
        <v>3.8420865305531023E-2</v>
      </c>
      <c r="U23" s="6">
        <f>COMPONENTS!U23/COMPONENTS!$AF23</f>
        <v>1.6630671007531483E-3</v>
      </c>
      <c r="V23" s="6">
        <f>COMPONENTS!V23/COMPONENTS!$AF23</f>
        <v>3.9452889985525361E-2</v>
      </c>
      <c r="W23" s="6">
        <f>COMPONENTS!W23/COMPONENTS!$AF23</f>
        <v>2.7649390714276516E-2</v>
      </c>
      <c r="X23" s="6">
        <f>COMPONENTS!X23/COMPONENTS!$AF23</f>
        <v>0.11236139379905759</v>
      </c>
      <c r="Y23" s="6">
        <f>COMPONENTS!AE23/COMPONENTS!$AF23</f>
        <v>-2.6697780707766957E-2</v>
      </c>
      <c r="Z23" s="6">
        <f t="shared" si="0"/>
        <v>0.99999999999999989</v>
      </c>
    </row>
    <row r="24" spans="1:26" x14ac:dyDescent="0.55000000000000004">
      <c r="A24" s="3">
        <f>'RAW DATA'!A27</f>
        <v>42552</v>
      </c>
      <c r="B24" s="6">
        <f>COMPONENTS!B24/COMPONENTS!$AF24</f>
        <v>2.7637754666245715E-2</v>
      </c>
      <c r="C24" s="6">
        <f>COMPONENTS!C24/COMPONENTS!$AF24</f>
        <v>1.6604136505324437E-2</v>
      </c>
      <c r="D24" s="6">
        <f>COMPONENTS!D24/COMPONENTS!$AF24</f>
        <v>1.9311818632978952E-2</v>
      </c>
      <c r="E24" s="6">
        <f>COMPONENTS!E24/COMPONENTS!$AF24</f>
        <v>1.0310448735899629E-2</v>
      </c>
      <c r="F24" s="6">
        <f>COMPONENTS!F24/COMPONENTS!$AF24</f>
        <v>5.2533228383575513E-2</v>
      </c>
      <c r="G24" s="6">
        <f>COMPONENTS!G24/COMPONENTS!$AF24</f>
        <v>2.1329416458443034E-2</v>
      </c>
      <c r="H24" s="6">
        <f>COMPONENTS!H24/COMPONENTS!$AF24</f>
        <v>1.5493568403491455E-2</v>
      </c>
      <c r="I24" s="6">
        <f>COMPONENTS!I24/COMPONENTS!$AF24</f>
        <v>5.5766812594403428E-2</v>
      </c>
      <c r="J24" s="6">
        <f>COMPONENTS!J24/COMPONENTS!$AF24</f>
        <v>0.12372295210117561</v>
      </c>
      <c r="K24" s="6">
        <f>COMPONENTS!K24/COMPONENTS!$AF24</f>
        <v>0.11707240992683431</v>
      </c>
      <c r="L24" s="6">
        <f>COMPONENTS!L24/COMPONENTS!$AF24</f>
        <v>2.2343594406668058E-2</v>
      </c>
      <c r="M24" s="6">
        <f>COMPONENTS!M24/COMPONENTS!$AF24</f>
        <v>2.8792490325845216E-2</v>
      </c>
      <c r="N24" s="6">
        <f>COMPONENTS!N24/COMPONENTS!$AF24</f>
        <v>4.7251339893414013E-2</v>
      </c>
      <c r="O24" s="6">
        <f>COMPONENTS!O24/COMPONENTS!$AF24</f>
        <v>5.4286307408364487E-2</v>
      </c>
      <c r="P24" s="6">
        <f>COMPONENTS!P24/COMPONENTS!$AF24</f>
        <v>5.8036603390468247E-2</v>
      </c>
      <c r="Q24" s="6">
        <f>COMPONENTS!Q24/COMPONENTS!$AF24</f>
        <v>3.1275334175958798E-2</v>
      </c>
      <c r="R24" s="6">
        <f>COMPONENTS!R24/COMPONENTS!$AF24</f>
        <v>6.0147131487414143E-2</v>
      </c>
      <c r="S24" s="6">
        <f>COMPONENTS!S24/COMPONENTS!$AF24</f>
        <v>4.6070114511286245E-2</v>
      </c>
      <c r="T24" s="6">
        <f>COMPONENTS!T24/COMPONENTS!$AF24</f>
        <v>3.8521949167844287E-2</v>
      </c>
      <c r="U24" s="6">
        <f>COMPONENTS!U24/COMPONENTS!$AF24</f>
        <v>2.8781894436833908E-4</v>
      </c>
      <c r="V24" s="6">
        <f>COMPONENTS!V24/COMPONENTS!$AF24</f>
        <v>3.963170635980396E-2</v>
      </c>
      <c r="W24" s="6">
        <f>COMPONENTS!W24/COMPONENTS!$AF24</f>
        <v>2.7473734629203356E-2</v>
      </c>
      <c r="X24" s="6">
        <f>COMPONENTS!X24/COMPONENTS!$AF24</f>
        <v>0.11211488538599851</v>
      </c>
      <c r="Y24" s="6">
        <f>COMPONENTS!AE24/COMPONENTS!$AF24</f>
        <v>-2.6015556495009654E-2</v>
      </c>
      <c r="Z24" s="6">
        <f t="shared" si="0"/>
        <v>1</v>
      </c>
    </row>
    <row r="25" spans="1:26" x14ac:dyDescent="0.55000000000000004">
      <c r="A25" s="3">
        <f>'RAW DATA'!A28</f>
        <v>42644</v>
      </c>
      <c r="B25" s="6">
        <f>COMPONENTS!B25/COMPONENTS!$AF25</f>
        <v>2.7863459727450617E-2</v>
      </c>
      <c r="C25" s="6">
        <f>COMPONENTS!C25/COMPONENTS!$AF25</f>
        <v>1.6481108935757962E-2</v>
      </c>
      <c r="D25" s="6">
        <f>COMPONENTS!D25/COMPONENTS!$AF25</f>
        <v>1.9044077277360953E-2</v>
      </c>
      <c r="E25" s="6">
        <f>COMPONENTS!E25/COMPONENTS!$AF25</f>
        <v>1.0180930959127438E-2</v>
      </c>
      <c r="F25" s="6">
        <f>COMPONENTS!F25/COMPONENTS!$AF25</f>
        <v>5.2493796819447512E-2</v>
      </c>
      <c r="G25" s="6">
        <f>COMPONENTS!G25/COMPONENTS!$AF25</f>
        <v>2.1071392993222811E-2</v>
      </c>
      <c r="H25" s="6">
        <f>COMPONENTS!H25/COMPONENTS!$AF25</f>
        <v>1.630985203853489E-2</v>
      </c>
      <c r="I25" s="6">
        <f>COMPONENTS!I25/COMPONENTS!$AF25</f>
        <v>5.5162001748628703E-2</v>
      </c>
      <c r="J25" s="6">
        <f>COMPONENTS!J25/COMPONENTS!$AF25</f>
        <v>0.12310952662367965</v>
      </c>
      <c r="K25" s="6">
        <f>COMPONENTS!K25/COMPONENTS!$AF25</f>
        <v>0.11769249066593734</v>
      </c>
      <c r="L25" s="6">
        <f>COMPONENTS!L25/COMPONENTS!$AF25</f>
        <v>2.2318609734261301E-2</v>
      </c>
      <c r="M25" s="6">
        <f>COMPONENTS!M25/COMPONENTS!$AF25</f>
        <v>2.889212463307635E-2</v>
      </c>
      <c r="N25" s="6">
        <f>COMPONENTS!N25/COMPONENTS!$AF25</f>
        <v>4.7297345737447399E-2</v>
      </c>
      <c r="O25" s="6">
        <f>COMPONENTS!O25/COMPONENTS!$AF25</f>
        <v>5.4361197863082016E-2</v>
      </c>
      <c r="P25" s="6">
        <f>COMPONENTS!P25/COMPONENTS!$AF25</f>
        <v>5.769319045981916E-2</v>
      </c>
      <c r="Q25" s="6">
        <f>COMPONENTS!Q25/COMPONENTS!$AF25</f>
        <v>3.1451240898265703E-2</v>
      </c>
      <c r="R25" s="6">
        <f>COMPONENTS!R25/COMPONENTS!$AF25</f>
        <v>5.9818520119983627E-2</v>
      </c>
      <c r="S25" s="6">
        <f>COMPONENTS!S25/COMPONENTS!$AF25</f>
        <v>4.639237528554855E-2</v>
      </c>
      <c r="T25" s="6">
        <f>COMPONENTS!T25/COMPONENTS!$AF25</f>
        <v>3.910836629266215E-2</v>
      </c>
      <c r="U25" s="6">
        <f>COMPONENTS!U25/COMPONENTS!$AF25</f>
        <v>3.110926211443257E-3</v>
      </c>
      <c r="V25" s="6">
        <f>COMPONENTS!V25/COMPONENTS!$AF25</f>
        <v>3.9319160474186335E-2</v>
      </c>
      <c r="W25" s="6">
        <f>COMPONENTS!W25/COMPONENTS!$AF25</f>
        <v>2.747589803938941E-2</v>
      </c>
      <c r="X25" s="6">
        <f>COMPONENTS!X25/COMPONENTS!$AF25</f>
        <v>0.11175109080638836</v>
      </c>
      <c r="Y25" s="6">
        <f>COMPONENTS!AE25/COMPONENTS!$AF25</f>
        <v>-2.8398684344701351E-2</v>
      </c>
      <c r="Z25" s="6">
        <f t="shared" si="0"/>
        <v>1.0000000000000002</v>
      </c>
    </row>
    <row r="26" spans="1:26" x14ac:dyDescent="0.55000000000000004">
      <c r="A26" s="3">
        <f>'RAW DATA'!A29</f>
        <v>42736</v>
      </c>
      <c r="B26" s="6">
        <f>COMPONENTS!B26/COMPONENTS!$AF26</f>
        <v>2.7378189099926561E-2</v>
      </c>
      <c r="C26" s="6">
        <f>COMPONENTS!C26/COMPONENTS!$AF26</f>
        <v>1.6613012765643226E-2</v>
      </c>
      <c r="D26" s="6">
        <f>COMPONENTS!D26/COMPONENTS!$AF26</f>
        <v>1.9323561972069952E-2</v>
      </c>
      <c r="E26" s="6">
        <f>COMPONENTS!E26/COMPONENTS!$AF26</f>
        <v>1.0055464818400884E-2</v>
      </c>
      <c r="F26" s="6">
        <f>COMPONENTS!F26/COMPONENTS!$AF26</f>
        <v>5.2644088573988911E-2</v>
      </c>
      <c r="G26" s="6">
        <f>COMPONENTS!G26/COMPONENTS!$AF26</f>
        <v>2.1117069398905914E-2</v>
      </c>
      <c r="H26" s="6">
        <f>COMPONENTS!H26/COMPONENTS!$AF26</f>
        <v>1.7128213109237251E-2</v>
      </c>
      <c r="I26" s="6">
        <f>COMPONENTS!I26/COMPONENTS!$AF26</f>
        <v>5.5300395013415805E-2</v>
      </c>
      <c r="J26" s="6">
        <f>COMPONENTS!J26/COMPONENTS!$AF26</f>
        <v>0.12205464821049457</v>
      </c>
      <c r="K26" s="6">
        <f>COMPONENTS!K26/COMPONENTS!$AF26</f>
        <v>0.11777323059061102</v>
      </c>
      <c r="L26" s="6">
        <f>COMPONENTS!L26/COMPONENTS!$AF26</f>
        <v>2.2160342148965999E-2</v>
      </c>
      <c r="M26" s="6">
        <f>COMPONENTS!M26/COMPONENTS!$AF26</f>
        <v>2.9340887344924085E-2</v>
      </c>
      <c r="N26" s="6">
        <f>COMPONENTS!N26/COMPONENTS!$AF26</f>
        <v>4.7921471729162474E-2</v>
      </c>
      <c r="O26" s="6">
        <f>COMPONENTS!O26/COMPONENTS!$AF26</f>
        <v>5.5203933999053822E-2</v>
      </c>
      <c r="P26" s="6">
        <f>COMPONENTS!P26/COMPONENTS!$AF26</f>
        <v>5.852360193373346E-2</v>
      </c>
      <c r="Q26" s="6">
        <f>COMPONENTS!Q26/COMPONENTS!$AF26</f>
        <v>3.1372872249331538E-2</v>
      </c>
      <c r="R26" s="6">
        <f>COMPONENTS!R26/COMPONENTS!$AF26</f>
        <v>5.9613224704423269E-2</v>
      </c>
      <c r="S26" s="6">
        <f>COMPONENTS!S26/COMPONENTS!$AF26</f>
        <v>4.6857593084216713E-2</v>
      </c>
      <c r="T26" s="6">
        <f>COMPONENTS!T26/COMPONENTS!$AF26</f>
        <v>3.992156411137502E-2</v>
      </c>
      <c r="U26" s="6">
        <f>COMPONENTS!U26/COMPONENTS!$AF26</f>
        <v>3.3430283450770157E-4</v>
      </c>
      <c r="V26" s="6">
        <f>COMPONENTS!V26/COMPONENTS!$AF26</f>
        <v>3.8946836420394787E-2</v>
      </c>
      <c r="W26" s="6">
        <f>COMPONENTS!W26/COMPONENTS!$AF26</f>
        <v>2.7219274743481767E-2</v>
      </c>
      <c r="X26" s="6">
        <f>COMPONENTS!X26/COMPONENTS!$AF26</f>
        <v>0.11145225314866283</v>
      </c>
      <c r="Y26" s="6">
        <f>COMPONENTS!AE26/COMPONENTS!$AF26</f>
        <v>-2.8256032004927618E-2</v>
      </c>
      <c r="Z26" s="6">
        <f t="shared" si="0"/>
        <v>1</v>
      </c>
    </row>
    <row r="27" spans="1:26" x14ac:dyDescent="0.55000000000000004">
      <c r="A27" s="3">
        <f>'RAW DATA'!A30</f>
        <v>42826</v>
      </c>
      <c r="B27" s="6">
        <f>COMPONENTS!B27/COMPONENTS!$AF27</f>
        <v>2.7100533775631229E-2</v>
      </c>
      <c r="C27" s="6">
        <f>COMPONENTS!C27/COMPONENTS!$AF27</f>
        <v>1.6532069372920656E-2</v>
      </c>
      <c r="D27" s="6">
        <f>COMPONENTS!D27/COMPONENTS!$AF27</f>
        <v>1.9641720421454838E-2</v>
      </c>
      <c r="E27" s="6">
        <f>COMPONENTS!E27/COMPONENTS!$AF27</f>
        <v>9.9676181754854414E-3</v>
      </c>
      <c r="F27" s="6">
        <f>COMPONENTS!F27/COMPONENTS!$AF27</f>
        <v>5.2737795045096028E-2</v>
      </c>
      <c r="G27" s="6">
        <f>COMPONENTS!G27/COMPONENTS!$AF27</f>
        <v>2.0996789131128242E-2</v>
      </c>
      <c r="H27" s="6">
        <f>COMPONENTS!H27/COMPONENTS!$AF27</f>
        <v>1.627663487663638E-2</v>
      </c>
      <c r="I27" s="6">
        <f>COMPONENTS!I27/COMPONENTS!$AF27</f>
        <v>5.5413948068165658E-2</v>
      </c>
      <c r="J27" s="6">
        <f>COMPONENTS!J27/COMPONENTS!$AF27</f>
        <v>0.12302509030683602</v>
      </c>
      <c r="K27" s="6">
        <f>COMPONENTS!K27/COMPONENTS!$AF27</f>
        <v>0.11673351227579949</v>
      </c>
      <c r="L27" s="6">
        <f>COMPONENTS!L27/COMPONENTS!$AF27</f>
        <v>2.2242078260864537E-2</v>
      </c>
      <c r="M27" s="6">
        <f>COMPONENTS!M27/COMPONENTS!$AF27</f>
        <v>2.9207251188127583E-2</v>
      </c>
      <c r="N27" s="6">
        <f>COMPONENTS!N27/COMPONENTS!$AF27</f>
        <v>4.7578890153659369E-2</v>
      </c>
      <c r="O27" s="6">
        <f>COMPONENTS!O27/COMPONENTS!$AF27</f>
        <v>5.5950764961446617E-2</v>
      </c>
      <c r="P27" s="6">
        <f>COMPONENTS!P27/COMPONENTS!$AF27</f>
        <v>5.8334137420607432E-2</v>
      </c>
      <c r="Q27" s="6">
        <f>COMPONENTS!Q27/COMPONENTS!$AF27</f>
        <v>3.144276263411952E-2</v>
      </c>
      <c r="R27" s="6">
        <f>COMPONENTS!R27/COMPONENTS!$AF27</f>
        <v>6.0236790877096297E-2</v>
      </c>
      <c r="S27" s="6">
        <f>COMPONENTS!S27/COMPONENTS!$AF27</f>
        <v>4.6978884344271069E-2</v>
      </c>
      <c r="T27" s="6">
        <f>COMPONENTS!T27/COMPONENTS!$AF27</f>
        <v>4.0298665589811274E-2</v>
      </c>
      <c r="U27" s="6">
        <f>COMPONENTS!U27/COMPONENTS!$AF27</f>
        <v>1.3408866586767441E-3</v>
      </c>
      <c r="V27" s="6">
        <f>COMPONENTS!V27/COMPONENTS!$AF27</f>
        <v>3.9263270814825536E-2</v>
      </c>
      <c r="W27" s="6">
        <f>COMPONENTS!W27/COMPONENTS!$AF27</f>
        <v>2.6912017549605267E-2</v>
      </c>
      <c r="X27" s="6">
        <f>COMPONENTS!X27/COMPONENTS!$AF27</f>
        <v>0.11086104011477166</v>
      </c>
      <c r="Y27" s="6">
        <f>COMPONENTS!AE27/COMPONENTS!$AF27</f>
        <v>-2.9073152017036939E-2</v>
      </c>
      <c r="Z27" s="6">
        <f t="shared" si="0"/>
        <v>0.99999999999999989</v>
      </c>
    </row>
    <row r="28" spans="1:26" x14ac:dyDescent="0.55000000000000004">
      <c r="A28" s="3">
        <f>'RAW DATA'!A31</f>
        <v>42917</v>
      </c>
      <c r="B28" s="6">
        <f>COMPONENTS!B28/COMPONENTS!$AF28</f>
        <v>2.746543414928183E-2</v>
      </c>
      <c r="C28" s="6">
        <f>COMPONENTS!C28/COMPONENTS!$AF28</f>
        <v>1.6517891074702779E-2</v>
      </c>
      <c r="D28" s="6">
        <f>COMPONENTS!D28/COMPONENTS!$AF28</f>
        <v>1.9503523408834128E-2</v>
      </c>
      <c r="E28" s="6">
        <f>COMPONENTS!E28/COMPONENTS!$AF28</f>
        <v>9.9716752218525617E-3</v>
      </c>
      <c r="F28" s="6">
        <f>COMPONENTS!F28/COMPONENTS!$AF28</f>
        <v>5.256894168310082E-2</v>
      </c>
      <c r="G28" s="6">
        <f>COMPONENTS!G28/COMPONENTS!$AF28</f>
        <v>2.0779793799925797E-2</v>
      </c>
      <c r="H28" s="6">
        <f>COMPONENTS!H28/COMPONENTS!$AF28</f>
        <v>1.6501466858652111E-2</v>
      </c>
      <c r="I28" s="6">
        <f>COMPONENTS!I28/COMPONENTS!$AF28</f>
        <v>5.5129720479013052E-2</v>
      </c>
      <c r="J28" s="6">
        <f>COMPONENTS!J28/COMPONENTS!$AF28</f>
        <v>0.12222274666879855</v>
      </c>
      <c r="K28" s="6">
        <f>COMPONENTS!K28/COMPONENTS!$AF28</f>
        <v>0.11682482703150328</v>
      </c>
      <c r="L28" s="6">
        <f>COMPONENTS!L28/COMPONENTS!$AF28</f>
        <v>2.2452162398296154E-2</v>
      </c>
      <c r="M28" s="6">
        <f>COMPONENTS!M28/COMPONENTS!$AF28</f>
        <v>2.8789681903348002E-2</v>
      </c>
      <c r="N28" s="6">
        <f>COMPONENTS!N28/COMPONENTS!$AF28</f>
        <v>4.7309617559797755E-2</v>
      </c>
      <c r="O28" s="6">
        <f>COMPONENTS!O28/COMPONENTS!$AF28</f>
        <v>5.6107349919580933E-2</v>
      </c>
      <c r="P28" s="6">
        <f>COMPONENTS!P28/COMPONENTS!$AF28</f>
        <v>5.7929867975726773E-2</v>
      </c>
      <c r="Q28" s="6">
        <f>COMPONENTS!Q28/COMPONENTS!$AF28</f>
        <v>3.0559870438322954E-2</v>
      </c>
      <c r="R28" s="6">
        <f>COMPONENTS!R28/COMPONENTS!$AF28</f>
        <v>6.0408059388721777E-2</v>
      </c>
      <c r="S28" s="6">
        <f>COMPONENTS!S28/COMPONENTS!$AF28</f>
        <v>4.7323813885343124E-2</v>
      </c>
      <c r="T28" s="6">
        <f>COMPONENTS!T28/COMPONENTS!$AF28</f>
        <v>4.0227827191755938E-2</v>
      </c>
      <c r="U28" s="6">
        <f>COMPONENTS!U28/COMPONENTS!$AF28</f>
        <v>2.8423219820930459E-3</v>
      </c>
      <c r="V28" s="6">
        <f>COMPONENTS!V28/COMPONENTS!$AF28</f>
        <v>3.8715089538660361E-2</v>
      </c>
      <c r="W28" s="6">
        <f>COMPONENTS!W28/COMPONENTS!$AF28</f>
        <v>2.6804683274536889E-2</v>
      </c>
      <c r="X28" s="6">
        <f>COMPONENTS!X28/COMPONENTS!$AF28</f>
        <v>0.11058129341893064</v>
      </c>
      <c r="Y28" s="6">
        <f>COMPONENTS!AE28/COMPONENTS!$AF28</f>
        <v>-2.7537659250779084E-2</v>
      </c>
      <c r="Z28" s="6">
        <f t="shared" si="0"/>
        <v>0.99999999999999989</v>
      </c>
    </row>
    <row r="29" spans="1:26" x14ac:dyDescent="0.55000000000000004">
      <c r="A29" s="3">
        <f>'RAW DATA'!A32</f>
        <v>43009</v>
      </c>
      <c r="B29" s="6">
        <f>COMPONENTS!B29/COMPONENTS!$AF29</f>
        <v>2.8238033104177603E-2</v>
      </c>
      <c r="C29" s="6">
        <f>COMPONENTS!C29/COMPONENTS!$AF29</f>
        <v>1.677554694051198E-2</v>
      </c>
      <c r="D29" s="6">
        <f>COMPONENTS!D29/COMPONENTS!$AF29</f>
        <v>1.9728197535770861E-2</v>
      </c>
      <c r="E29" s="6">
        <f>COMPONENTS!E29/COMPONENTS!$AF29</f>
        <v>9.8980756029628403E-3</v>
      </c>
      <c r="F29" s="6">
        <f>COMPONENTS!F29/COMPONENTS!$AF29</f>
        <v>5.239329772187739E-2</v>
      </c>
      <c r="G29" s="6">
        <f>COMPONENTS!G29/COMPONENTS!$AF29</f>
        <v>2.0609151969755473E-2</v>
      </c>
      <c r="H29" s="6">
        <f>COMPONENTS!H29/COMPONENTS!$AF29</f>
        <v>1.752115395206838E-2</v>
      </c>
      <c r="I29" s="6">
        <f>COMPONENTS!I29/COMPONENTS!$AF29</f>
        <v>5.4982917923470223E-2</v>
      </c>
      <c r="J29" s="6">
        <f>COMPONENTS!J29/COMPONENTS!$AF29</f>
        <v>0.12192776876083758</v>
      </c>
      <c r="K29" s="6">
        <f>COMPONENTS!K29/COMPONENTS!$AF29</f>
        <v>0.11609082845347932</v>
      </c>
      <c r="L29" s="6">
        <f>COMPONENTS!L29/COMPONENTS!$AF29</f>
        <v>2.2523053091718925E-2</v>
      </c>
      <c r="M29" s="6">
        <f>COMPONENTS!M29/COMPONENTS!$AF29</f>
        <v>2.8264094736476685E-2</v>
      </c>
      <c r="N29" s="6">
        <f>COMPONENTS!N29/COMPONENTS!$AF29</f>
        <v>4.730466221223148E-2</v>
      </c>
      <c r="O29" s="6">
        <f>COMPONENTS!O29/COMPONENTS!$AF29</f>
        <v>5.612362335281066E-2</v>
      </c>
      <c r="P29" s="6">
        <f>COMPONENTS!P29/COMPONENTS!$AF29</f>
        <v>5.7433169474213688E-2</v>
      </c>
      <c r="Q29" s="6">
        <f>COMPONENTS!Q29/COMPONENTS!$AF29</f>
        <v>3.0485085365589217E-2</v>
      </c>
      <c r="R29" s="6">
        <f>COMPONENTS!R29/COMPONENTS!$AF29</f>
        <v>6.1168941579084479E-2</v>
      </c>
      <c r="S29" s="6">
        <f>COMPONENTS!S29/COMPONENTS!$AF29</f>
        <v>4.7472281265280032E-2</v>
      </c>
      <c r="T29" s="6">
        <f>COMPONENTS!T29/COMPONENTS!$AF29</f>
        <v>4.0633749671302746E-2</v>
      </c>
      <c r="U29" s="6">
        <f>COMPONENTS!U29/COMPONENTS!$AF29</f>
        <v>2.2395697224507419E-3</v>
      </c>
      <c r="V29" s="6">
        <f>COMPONENTS!V29/COMPONENTS!$AF29</f>
        <v>3.8848120645811321E-2</v>
      </c>
      <c r="W29" s="6">
        <f>COMPONENTS!W29/COMPONENTS!$AF29</f>
        <v>2.6850047577749434E-2</v>
      </c>
      <c r="X29" s="6">
        <f>COMPONENTS!X29/COMPONENTS!$AF29</f>
        <v>0.11073378867212827</v>
      </c>
      <c r="Y29" s="6">
        <f>COMPONENTS!AE29/COMPONENTS!$AF29</f>
        <v>-2.8245159331759383E-2</v>
      </c>
      <c r="Z29" s="6">
        <f t="shared" si="0"/>
        <v>1</v>
      </c>
    </row>
    <row r="30" spans="1:26" x14ac:dyDescent="0.55000000000000004">
      <c r="A30" s="3">
        <f>'RAW DATA'!A33</f>
        <v>43101</v>
      </c>
      <c r="B30" s="6">
        <f>COMPONENTS!B30/COMPONENTS!$AF30</f>
        <v>2.7329635519884835E-2</v>
      </c>
      <c r="C30" s="6">
        <f>COMPONENTS!C30/COMPONENTS!$AF30</f>
        <v>1.6860459631266457E-2</v>
      </c>
      <c r="D30" s="6">
        <f>COMPONENTS!D30/COMPONENTS!$AF30</f>
        <v>2.0358498417158401E-2</v>
      </c>
      <c r="E30" s="6">
        <f>COMPONENTS!E30/COMPONENTS!$AF30</f>
        <v>9.8881181598129055E-3</v>
      </c>
      <c r="F30" s="6">
        <f>COMPONENTS!F30/COMPONENTS!$AF30</f>
        <v>5.22846071840996E-2</v>
      </c>
      <c r="G30" s="6">
        <f>COMPONENTS!G30/COMPONENTS!$AF30</f>
        <v>2.0603286360945699E-2</v>
      </c>
      <c r="H30" s="6">
        <f>COMPONENTS!H30/COMPONENTS!$AF30</f>
        <v>1.8019815077211079E-2</v>
      </c>
      <c r="I30" s="6">
        <f>COMPONENTS!I30/COMPONENTS!$AF30</f>
        <v>5.4850464575200084E-2</v>
      </c>
      <c r="J30" s="6">
        <f>COMPONENTS!J30/COMPONENTS!$AF30</f>
        <v>0.12144919480925108</v>
      </c>
      <c r="K30" s="6">
        <f>COMPONENTS!K30/COMPONENTS!$AF30</f>
        <v>0.11589479678586104</v>
      </c>
      <c r="L30" s="6">
        <f>COMPONENTS!L30/COMPONENTS!$AF30</f>
        <v>2.2831368506119099E-2</v>
      </c>
      <c r="M30" s="6">
        <f>COMPONENTS!M30/COMPONENTS!$AF30</f>
        <v>2.8630905747508519E-2</v>
      </c>
      <c r="N30" s="6">
        <f>COMPONENTS!N30/COMPONENTS!$AF30</f>
        <v>4.7233484742555155E-2</v>
      </c>
      <c r="O30" s="6">
        <f>COMPONENTS!O30/COMPONENTS!$AF30</f>
        <v>5.6146365325582023E-2</v>
      </c>
      <c r="P30" s="6">
        <f>COMPONENTS!P30/COMPONENTS!$AF30</f>
        <v>5.712501528042823E-2</v>
      </c>
      <c r="Q30" s="6">
        <f>COMPONENTS!Q30/COMPONENTS!$AF30</f>
        <v>3.1765476087961472E-2</v>
      </c>
      <c r="R30" s="6">
        <f>COMPONENTS!R30/COMPONENTS!$AF30</f>
        <v>6.1371167773983354E-2</v>
      </c>
      <c r="S30" s="6">
        <f>COMPONENTS!S30/COMPONENTS!$AF30</f>
        <v>4.8012811673062879E-2</v>
      </c>
      <c r="T30" s="6">
        <f>COMPONENTS!T30/COMPONENTS!$AF30</f>
        <v>4.0158922475387222E-2</v>
      </c>
      <c r="U30" s="6">
        <f>COMPONENTS!U30/COMPONENTS!$AF30</f>
        <v>1.7586292517477902E-3</v>
      </c>
      <c r="V30" s="6">
        <f>COMPONENTS!V30/COMPONENTS!$AF30</f>
        <v>3.8797935631710474E-2</v>
      </c>
      <c r="W30" s="6">
        <f>COMPONENTS!W30/COMPONENTS!$AF30</f>
        <v>2.7251251188561389E-2</v>
      </c>
      <c r="X30" s="6">
        <f>COMPONENTS!X30/COMPONENTS!$AF30</f>
        <v>0.1102841948885387</v>
      </c>
      <c r="Y30" s="6">
        <f>COMPONENTS!AE30/COMPONENTS!$AF30</f>
        <v>-2.8906405093837385E-2</v>
      </c>
      <c r="Z30" s="6">
        <f t="shared" si="0"/>
        <v>1</v>
      </c>
    </row>
    <row r="31" spans="1:26" x14ac:dyDescent="0.55000000000000004">
      <c r="A31" s="3">
        <f>'RAW DATA'!A34</f>
        <v>43191</v>
      </c>
      <c r="B31" s="6">
        <f>COMPONENTS!B31/COMPONENTS!$AF31</f>
        <v>2.7110480577935418E-2</v>
      </c>
      <c r="C31" s="6">
        <f>COMPONENTS!C31/COMPONENTS!$AF31</f>
        <v>1.6686751772779587E-2</v>
      </c>
      <c r="D31" s="6">
        <f>COMPONENTS!D31/COMPONENTS!$AF31</f>
        <v>2.0085800241497243E-2</v>
      </c>
      <c r="E31" s="6">
        <f>COMPONENTS!E31/COMPONENTS!$AF31</f>
        <v>9.899165925188606E-3</v>
      </c>
      <c r="F31" s="6">
        <f>COMPONENTS!F31/COMPONENTS!$AF31</f>
        <v>5.15492106915236E-2</v>
      </c>
      <c r="G31" s="6">
        <f>COMPONENTS!G31/COMPONENTS!$AF31</f>
        <v>2.0410553253197176E-2</v>
      </c>
      <c r="H31" s="6">
        <f>COMPONENTS!H31/COMPONENTS!$AF31</f>
        <v>1.8291477876089517E-2</v>
      </c>
      <c r="I31" s="6">
        <f>COMPONENTS!I31/COMPONENTS!$AF31</f>
        <v>5.4611507640322798E-2</v>
      </c>
      <c r="J31" s="6">
        <f>COMPONENTS!J31/COMPONENTS!$AF31</f>
        <v>0.1213671417580115</v>
      </c>
      <c r="K31" s="6">
        <f>COMPONENTS!K31/COMPONENTS!$AF31</f>
        <v>0.11572149657690492</v>
      </c>
      <c r="L31" s="6">
        <f>COMPONENTS!L31/COMPONENTS!$AF31</f>
        <v>2.2574152020305837E-2</v>
      </c>
      <c r="M31" s="6">
        <f>COMPONENTS!M31/COMPONENTS!$AF31</f>
        <v>2.8447868018789461E-2</v>
      </c>
      <c r="N31" s="6">
        <f>COMPONENTS!N31/COMPONENTS!$AF31</f>
        <v>4.7350922749736797E-2</v>
      </c>
      <c r="O31" s="6">
        <f>COMPONENTS!O31/COMPONENTS!$AF31</f>
        <v>5.6021183614162876E-2</v>
      </c>
      <c r="P31" s="6">
        <f>COMPONENTS!P31/COMPONENTS!$AF31</f>
        <v>5.8044865892871958E-2</v>
      </c>
      <c r="Q31" s="6">
        <f>COMPONENTS!Q31/COMPONENTS!$AF31</f>
        <v>3.1650577262112962E-2</v>
      </c>
      <c r="R31" s="6">
        <f>COMPONENTS!R31/COMPONENTS!$AF31</f>
        <v>6.0740662954268713E-2</v>
      </c>
      <c r="S31" s="6">
        <f>COMPONENTS!S31/COMPONENTS!$AF31</f>
        <v>4.889283021704309E-2</v>
      </c>
      <c r="T31" s="6">
        <f>COMPONENTS!T31/COMPONENTS!$AF31</f>
        <v>4.0636914531056154E-2</v>
      </c>
      <c r="U31" s="6">
        <f>COMPONENTS!U31/COMPONENTS!$AF31</f>
        <v>-1.6867324363407246E-4</v>
      </c>
      <c r="V31" s="6">
        <f>COMPONENTS!V31/COMPONENTS!$AF31</f>
        <v>3.8958313315161038E-2</v>
      </c>
      <c r="W31" s="6">
        <f>COMPONENTS!W31/COMPONENTS!$AF31</f>
        <v>2.7218219248839836E-2</v>
      </c>
      <c r="X31" s="6">
        <f>COMPONENTS!X31/COMPONENTS!$AF31</f>
        <v>0.11086165452288722</v>
      </c>
      <c r="Y31" s="6">
        <f>COMPONENTS!AE31/COMPONENTS!$AF31</f>
        <v>-2.696307741705237E-2</v>
      </c>
      <c r="Z31" s="6">
        <f t="shared" si="0"/>
        <v>0.99999999999999978</v>
      </c>
    </row>
    <row r="32" spans="1:26" x14ac:dyDescent="0.55000000000000004">
      <c r="A32" s="3">
        <f>'RAW DATA'!A35</f>
        <v>43282</v>
      </c>
      <c r="B32" s="6">
        <f>COMPONENTS!B32/COMPONENTS!$AF32</f>
        <v>2.7153394787797078E-2</v>
      </c>
      <c r="C32" s="6">
        <f>COMPONENTS!C32/COMPONENTS!$AF32</f>
        <v>1.6460249388943839E-2</v>
      </c>
      <c r="D32" s="6">
        <f>COMPONENTS!D32/COMPONENTS!$AF32</f>
        <v>1.9910529747227269E-2</v>
      </c>
      <c r="E32" s="6">
        <f>COMPONENTS!E32/COMPONENTS!$AF32</f>
        <v>9.6781578678096745E-3</v>
      </c>
      <c r="F32" s="6">
        <f>COMPONENTS!F32/COMPONENTS!$AF32</f>
        <v>5.1170005994619808E-2</v>
      </c>
      <c r="G32" s="6">
        <f>COMPONENTS!G32/COMPONENTS!$AF32</f>
        <v>1.9973690416043296E-2</v>
      </c>
      <c r="H32" s="6">
        <f>COMPONENTS!H32/COMPONENTS!$AF32</f>
        <v>1.8380834295016267E-2</v>
      </c>
      <c r="I32" s="6">
        <f>COMPONENTS!I32/COMPONENTS!$AF32</f>
        <v>5.4308899838810237E-2</v>
      </c>
      <c r="J32" s="6">
        <f>COMPONENTS!J32/COMPONENTS!$AF32</f>
        <v>0.12108155406653856</v>
      </c>
      <c r="K32" s="6">
        <f>COMPONENTS!K32/COMPONENTS!$AF32</f>
        <v>0.11626377406834945</v>
      </c>
      <c r="L32" s="6">
        <f>COMPONENTS!L32/COMPONENTS!$AF32</f>
        <v>2.2341405744480004E-2</v>
      </c>
      <c r="M32" s="6">
        <f>COMPONENTS!M32/COMPONENTS!$AF32</f>
        <v>2.8454003991342031E-2</v>
      </c>
      <c r="N32" s="6">
        <f>COMPONENTS!N32/COMPONENTS!$AF32</f>
        <v>4.7754078758458531E-2</v>
      </c>
      <c r="O32" s="6">
        <f>COMPONENTS!O32/COMPONENTS!$AF32</f>
        <v>5.5731953384776302E-2</v>
      </c>
      <c r="P32" s="6">
        <f>COMPONENTS!P32/COMPONENTS!$AF32</f>
        <v>5.7888838695160441E-2</v>
      </c>
      <c r="Q32" s="6">
        <f>COMPONENTS!Q32/COMPONENTS!$AF32</f>
        <v>3.1506033512452146E-2</v>
      </c>
      <c r="R32" s="6">
        <f>COMPONENTS!R32/COMPONENTS!$AF32</f>
        <v>6.0124098199871856E-2</v>
      </c>
      <c r="S32" s="6">
        <f>COMPONENTS!S32/COMPONENTS!$AF32</f>
        <v>4.9138411428204055E-2</v>
      </c>
      <c r="T32" s="6">
        <f>COMPONENTS!T32/COMPONENTS!$AF32</f>
        <v>4.0225641121276086E-2</v>
      </c>
      <c r="U32" s="6">
        <f>COMPONENTS!U32/COMPONENTS!$AF32</f>
        <v>4.8420234872295943E-3</v>
      </c>
      <c r="V32" s="6">
        <f>COMPONENTS!V32/COMPONENTS!$AF32</f>
        <v>3.9381192303624669E-2</v>
      </c>
      <c r="W32" s="6">
        <f>COMPONENTS!W32/COMPONENTS!$AF32</f>
        <v>2.7308523672123004E-2</v>
      </c>
      <c r="X32" s="6">
        <f>COMPONENTS!X32/COMPONENTS!$AF32</f>
        <v>0.11126367714346917</v>
      </c>
      <c r="Y32" s="6">
        <f>COMPONENTS!AE32/COMPONENTS!$AF32</f>
        <v>-3.034097191362347E-2</v>
      </c>
      <c r="Z32" s="6">
        <f t="shared" si="0"/>
        <v>1.0000000000000002</v>
      </c>
    </row>
    <row r="33" spans="1:26" x14ac:dyDescent="0.55000000000000004">
      <c r="A33" s="3">
        <f>'RAW DATA'!A36</f>
        <v>43374</v>
      </c>
      <c r="B33" s="6">
        <f>COMPONENTS!B33/COMPONENTS!$AF33</f>
        <v>2.7123170911897268E-2</v>
      </c>
      <c r="C33" s="6">
        <f>COMPONENTS!C33/COMPONENTS!$AF33</f>
        <v>1.6405236659547521E-2</v>
      </c>
      <c r="D33" s="6">
        <f>COMPONENTS!D33/COMPONENTS!$AF33</f>
        <v>1.9747642929276277E-2</v>
      </c>
      <c r="E33" s="6">
        <f>COMPONENTS!E33/COMPONENTS!$AF33</f>
        <v>9.6126723155769978E-3</v>
      </c>
      <c r="F33" s="6">
        <f>COMPONENTS!F33/COMPONENTS!$AF33</f>
        <v>5.1445869493808298E-2</v>
      </c>
      <c r="G33" s="6">
        <f>COMPONENTS!G33/COMPONENTS!$AF33</f>
        <v>1.9942827068366954E-2</v>
      </c>
      <c r="H33" s="6">
        <f>COMPONENTS!H33/COMPONENTS!$AF33</f>
        <v>1.7786765235633804E-2</v>
      </c>
      <c r="I33" s="6">
        <f>COMPONENTS!I33/COMPONENTS!$AF33</f>
        <v>5.4639494260116078E-2</v>
      </c>
      <c r="J33" s="6">
        <f>COMPONENTS!J33/COMPONENTS!$AF33</f>
        <v>0.12220754433588669</v>
      </c>
      <c r="K33" s="6">
        <f>COMPONENTS!K33/COMPONENTS!$AF33</f>
        <v>0.11558662089901442</v>
      </c>
      <c r="L33" s="6">
        <f>COMPONENTS!L33/COMPONENTS!$AF33</f>
        <v>2.2481344308777788E-2</v>
      </c>
      <c r="M33" s="6">
        <f>COMPONENTS!M33/COMPONENTS!$AF33</f>
        <v>2.8305656603400332E-2</v>
      </c>
      <c r="N33" s="6">
        <f>COMPONENTS!N33/COMPONENTS!$AF33</f>
        <v>4.7548487701469855E-2</v>
      </c>
      <c r="O33" s="6">
        <f>COMPONENTS!O33/COMPONENTS!$AF33</f>
        <v>5.5638323204126414E-2</v>
      </c>
      <c r="P33" s="6">
        <f>COMPONENTS!P33/COMPONENTS!$AF33</f>
        <v>5.8454083981443826E-2</v>
      </c>
      <c r="Q33" s="6">
        <f>COMPONENTS!Q33/COMPONENTS!$AF33</f>
        <v>3.0927405518738727E-2</v>
      </c>
      <c r="R33" s="6">
        <f>COMPONENTS!R33/COMPONENTS!$AF33</f>
        <v>6.0624261984396501E-2</v>
      </c>
      <c r="S33" s="6">
        <f>COMPONENTS!S33/COMPONENTS!$AF33</f>
        <v>5.0051103955336233E-2</v>
      </c>
      <c r="T33" s="6">
        <f>COMPONENTS!T33/COMPONENTS!$AF33</f>
        <v>3.9467981570826906E-2</v>
      </c>
      <c r="U33" s="6">
        <f>COMPONENTS!U33/COMPONENTS!$AF33</f>
        <v>4.656089307977956E-3</v>
      </c>
      <c r="V33" s="6">
        <f>COMPONENTS!V33/COMPONENTS!$AF33</f>
        <v>3.9999267326805213E-2</v>
      </c>
      <c r="W33" s="6">
        <f>COMPONENTS!W33/COMPONENTS!$AF33</f>
        <v>2.717963559277535E-2</v>
      </c>
      <c r="X33" s="6">
        <f>COMPONENTS!X33/COMPONENTS!$AF33</f>
        <v>0.11114627942446077</v>
      </c>
      <c r="Y33" s="6">
        <f>COMPONENTS!AE33/COMPONENTS!$AF33</f>
        <v>-3.0977764589660263E-2</v>
      </c>
      <c r="Z33" s="6">
        <f t="shared" si="0"/>
        <v>1</v>
      </c>
    </row>
    <row r="34" spans="1:26" x14ac:dyDescent="0.55000000000000004">
      <c r="A34" s="3">
        <f>'RAW DATA'!A37</f>
        <v>43466</v>
      </c>
      <c r="B34" s="6">
        <f>COMPONENTS!B34/COMPONENTS!$AF34</f>
        <v>2.5824017043450349E-2</v>
      </c>
      <c r="C34" s="6">
        <f>COMPONENTS!C34/COMPONENTS!$AF34</f>
        <v>1.626195089217727E-2</v>
      </c>
      <c r="D34" s="6">
        <f>COMPONENTS!D34/COMPONENTS!$AF34</f>
        <v>1.9954077004938561E-2</v>
      </c>
      <c r="E34" s="6">
        <f>COMPONENTS!E34/COMPONENTS!$AF34</f>
        <v>9.570084007328318E-3</v>
      </c>
      <c r="F34" s="6">
        <f>COMPONENTS!F34/COMPONENTS!$AF34</f>
        <v>5.1411652234284254E-2</v>
      </c>
      <c r="G34" s="6">
        <f>COMPONENTS!G34/COMPONENTS!$AF34</f>
        <v>1.9784542819674213E-2</v>
      </c>
      <c r="H34" s="6">
        <f>COMPONENTS!H34/COMPONENTS!$AF34</f>
        <v>1.6378644508017348E-2</v>
      </c>
      <c r="I34" s="6">
        <f>COMPONENTS!I34/COMPONENTS!$AF34</f>
        <v>5.4787894138604278E-2</v>
      </c>
      <c r="J34" s="6">
        <f>COMPONENTS!J34/COMPONENTS!$AF34</f>
        <v>0.12178983276925781</v>
      </c>
      <c r="K34" s="6">
        <f>COMPONENTS!K34/COMPONENTS!$AF34</f>
        <v>0.11694680621020624</v>
      </c>
      <c r="L34" s="6">
        <f>COMPONENTS!L34/COMPONENTS!$AF34</f>
        <v>2.26129139936656E-2</v>
      </c>
      <c r="M34" s="6">
        <f>COMPONENTS!M34/COMPONENTS!$AF34</f>
        <v>2.8270284246038245E-2</v>
      </c>
      <c r="N34" s="6">
        <f>COMPONENTS!N34/COMPONENTS!$AF34</f>
        <v>4.7320468731593034E-2</v>
      </c>
      <c r="O34" s="6">
        <f>COMPONENTS!O34/COMPONENTS!$AF34</f>
        <v>5.464270332353173E-2</v>
      </c>
      <c r="P34" s="6">
        <f>COMPONENTS!P34/COMPONENTS!$AF34</f>
        <v>5.8293436046899419E-2</v>
      </c>
      <c r="Q34" s="6">
        <f>COMPONENTS!Q34/COMPONENTS!$AF34</f>
        <v>3.1019201364542497E-2</v>
      </c>
      <c r="R34" s="6">
        <f>COMPONENTS!R34/COMPONENTS!$AF34</f>
        <v>6.0280125536441652E-2</v>
      </c>
      <c r="S34" s="6">
        <f>COMPONENTS!S34/COMPONENTS!$AF34</f>
        <v>5.024935290830098E-2</v>
      </c>
      <c r="T34" s="6">
        <f>COMPONENTS!T34/COMPONENTS!$AF34</f>
        <v>3.8806181805658847E-2</v>
      </c>
      <c r="U34" s="6">
        <f>COMPONENTS!U34/COMPONENTS!$AF34</f>
        <v>5.5509163081211834E-3</v>
      </c>
      <c r="V34" s="6">
        <f>COMPONENTS!V34/COMPONENTS!$AF34</f>
        <v>4.0515820558256262E-2</v>
      </c>
      <c r="W34" s="6">
        <f>COMPONENTS!W34/COMPONENTS!$AF34</f>
        <v>2.7258440471934865E-2</v>
      </c>
      <c r="X34" s="6">
        <f>COMPONENTS!X34/COMPONENTS!$AF34</f>
        <v>0.11107870158452636</v>
      </c>
      <c r="Y34" s="6">
        <f>COMPONENTS!AE34/COMPONENTS!$AF34</f>
        <v>-2.8608048507449527E-2</v>
      </c>
      <c r="Z34" s="6">
        <f t="shared" si="0"/>
        <v>0.99999999999999978</v>
      </c>
    </row>
    <row r="35" spans="1:26" x14ac:dyDescent="0.55000000000000004">
      <c r="A35" s="3">
        <f>'RAW DATA'!A38</f>
        <v>43556</v>
      </c>
      <c r="B35" s="6">
        <f>COMPONENTS!B35/COMPONENTS!$AF35</f>
        <v>2.5938969396235259E-2</v>
      </c>
      <c r="C35" s="6">
        <f>COMPONENTS!C35/COMPONENTS!$AF35</f>
        <v>1.6420489523728543E-2</v>
      </c>
      <c r="D35" s="6">
        <f>COMPONENTS!D35/COMPONENTS!$AF35</f>
        <v>2.0366524128340543E-2</v>
      </c>
      <c r="E35" s="6">
        <f>COMPONENTS!E35/COMPONENTS!$AF35</f>
        <v>9.6200501073470113E-3</v>
      </c>
      <c r="F35" s="6">
        <f>COMPONENTS!F35/COMPONENTS!$AF35</f>
        <v>5.1410172351962456E-2</v>
      </c>
      <c r="G35" s="6">
        <f>COMPONENTS!G35/COMPONENTS!$AF35</f>
        <v>1.9762345669008963E-2</v>
      </c>
      <c r="H35" s="6">
        <f>COMPONENTS!H35/COMPONENTS!$AF35</f>
        <v>1.7432950775947025E-2</v>
      </c>
      <c r="I35" s="6">
        <f>COMPONENTS!I35/COMPONENTS!$AF35</f>
        <v>5.4868231328092543E-2</v>
      </c>
      <c r="J35" s="6">
        <f>COMPONENTS!J35/COMPONENTS!$AF35</f>
        <v>0.12110942150436815</v>
      </c>
      <c r="K35" s="6">
        <f>COMPONENTS!K35/COMPONENTS!$AF35</f>
        <v>0.11698250513475431</v>
      </c>
      <c r="L35" s="6">
        <f>COMPONENTS!L35/COMPONENTS!$AF35</f>
        <v>2.2928610662176923E-2</v>
      </c>
      <c r="M35" s="6">
        <f>COMPONENTS!M35/COMPONENTS!$AF35</f>
        <v>2.8325989072930189E-2</v>
      </c>
      <c r="N35" s="6">
        <f>COMPONENTS!N35/COMPONENTS!$AF35</f>
        <v>4.7533154030808336E-2</v>
      </c>
      <c r="O35" s="6">
        <f>COMPONENTS!O35/COMPONENTS!$AF35</f>
        <v>5.3941992767017229E-2</v>
      </c>
      <c r="P35" s="6">
        <f>COMPONENTS!P35/COMPONENTS!$AF35</f>
        <v>5.7578264370114873E-2</v>
      </c>
      <c r="Q35" s="6">
        <f>COMPONENTS!Q35/COMPONENTS!$AF35</f>
        <v>3.1965025140420489E-2</v>
      </c>
      <c r="R35" s="6">
        <f>COMPONENTS!R35/COMPONENTS!$AF35</f>
        <v>6.0089637281299881E-2</v>
      </c>
      <c r="S35" s="6">
        <f>COMPONENTS!S35/COMPONENTS!$AF35</f>
        <v>5.085689816799898E-2</v>
      </c>
      <c r="T35" s="6">
        <f>COMPONENTS!T35/COMPONENTS!$AF35</f>
        <v>3.9084140572823708E-2</v>
      </c>
      <c r="U35" s="6">
        <f>COMPONENTS!U35/COMPONENTS!$AF35</f>
        <v>3.9659101503315732E-3</v>
      </c>
      <c r="V35" s="6">
        <f>COMPONENTS!V35/COMPONENTS!$AF35</f>
        <v>4.0050416204413262E-2</v>
      </c>
      <c r="W35" s="6">
        <f>COMPONENTS!W35/COMPONENTS!$AF35</f>
        <v>2.7061008297396886E-2</v>
      </c>
      <c r="X35" s="6">
        <f>COMPONENTS!X35/COMPONENTS!$AF35</f>
        <v>0.11216132689715182</v>
      </c>
      <c r="Y35" s="6">
        <f>COMPONENTS!AE35/COMPONENTS!$AF35</f>
        <v>-2.9454033534668956E-2</v>
      </c>
      <c r="Z35" s="6">
        <f t="shared" si="0"/>
        <v>1.0000000000000002</v>
      </c>
    </row>
    <row r="36" spans="1:26" x14ac:dyDescent="0.55000000000000004">
      <c r="A36" s="3">
        <f>'RAW DATA'!A39</f>
        <v>43647</v>
      </c>
      <c r="B36" s="6">
        <f>COMPONENTS!B36/COMPONENTS!$AF36</f>
        <v>2.575615832734016E-2</v>
      </c>
      <c r="C36" s="6">
        <f>COMPONENTS!C36/COMPONENTS!$AF36</f>
        <v>1.6515761332506304E-2</v>
      </c>
      <c r="D36" s="6">
        <f>COMPONENTS!D36/COMPONENTS!$AF36</f>
        <v>2.0566903467817681E-2</v>
      </c>
      <c r="E36" s="6">
        <f>COMPONENTS!E36/COMPONENTS!$AF36</f>
        <v>9.6864274715322708E-3</v>
      </c>
      <c r="F36" s="6">
        <f>COMPONENTS!F36/COMPONENTS!$AF36</f>
        <v>5.1427497128417564E-2</v>
      </c>
      <c r="G36" s="6">
        <f>COMPONENTS!G36/COMPONENTS!$AF36</f>
        <v>1.9587064167474511E-2</v>
      </c>
      <c r="H36" s="6">
        <f>COMPONENTS!H36/COMPONENTS!$AF36</f>
        <v>1.644094543807853E-2</v>
      </c>
      <c r="I36" s="6">
        <f>COMPONENTS!I36/COMPONENTS!$AF36</f>
        <v>5.49420594810313E-2</v>
      </c>
      <c r="J36" s="6">
        <f>COMPONENTS!J36/COMPONENTS!$AF36</f>
        <v>0.12111397062604937</v>
      </c>
      <c r="K36" s="6">
        <f>COMPONENTS!K36/COMPONENTS!$AF36</f>
        <v>0.11669485452159696</v>
      </c>
      <c r="L36" s="6">
        <f>COMPONENTS!L36/COMPONENTS!$AF36</f>
        <v>2.3195604300847814E-2</v>
      </c>
      <c r="M36" s="6">
        <f>COMPONENTS!M36/COMPONENTS!$AF36</f>
        <v>2.819366298572153E-2</v>
      </c>
      <c r="N36" s="6">
        <f>COMPONENTS!N36/COMPONENTS!$AF36</f>
        <v>4.7697598381609627E-2</v>
      </c>
      <c r="O36" s="6">
        <f>COMPONENTS!O36/COMPONENTS!$AF36</f>
        <v>5.3319451611235191E-2</v>
      </c>
      <c r="P36" s="6">
        <f>COMPONENTS!P36/COMPONENTS!$AF36</f>
        <v>5.8163228931893442E-2</v>
      </c>
      <c r="Q36" s="6">
        <f>COMPONENTS!Q36/COMPONENTS!$AF36</f>
        <v>3.2992964065310659E-2</v>
      </c>
      <c r="R36" s="6">
        <f>COMPONENTS!R36/COMPONENTS!$AF36</f>
        <v>5.8328030547428321E-2</v>
      </c>
      <c r="S36" s="6">
        <f>COMPONENTS!S36/COMPONENTS!$AF36</f>
        <v>5.1045809260235185E-2</v>
      </c>
      <c r="T36" s="6">
        <f>COMPONENTS!T36/COMPONENTS!$AF36</f>
        <v>3.9368518157319746E-2</v>
      </c>
      <c r="U36" s="6">
        <f>COMPONENTS!U36/COMPONENTS!$AF36</f>
        <v>3.2985684427120888E-3</v>
      </c>
      <c r="V36" s="6">
        <f>COMPONENTS!V36/COMPONENTS!$AF36</f>
        <v>4.0156738594345077E-2</v>
      </c>
      <c r="W36" s="6">
        <f>COMPONENTS!W36/COMPONENTS!$AF36</f>
        <v>2.6857497137340987E-2</v>
      </c>
      <c r="X36" s="6">
        <f>COMPONENTS!X36/COMPONENTS!$AF36</f>
        <v>0.11215113919058033</v>
      </c>
      <c r="Y36" s="6">
        <f>COMPONENTS!AE36/COMPONENTS!$AF36</f>
        <v>-2.7500453568424631E-2</v>
      </c>
      <c r="Z36" s="6">
        <f t="shared" si="0"/>
        <v>1</v>
      </c>
    </row>
    <row r="37" spans="1:26" x14ac:dyDescent="0.55000000000000004">
      <c r="A37" s="3">
        <f>'RAW DATA'!A40</f>
        <v>43739</v>
      </c>
      <c r="B37" s="6">
        <f>COMPONENTS!B37/COMPONENTS!$AF37</f>
        <v>2.5683601262558704E-2</v>
      </c>
      <c r="C37" s="6">
        <f>COMPONENTS!C37/COMPONENTS!$AF37</f>
        <v>1.6454911589049732E-2</v>
      </c>
      <c r="D37" s="6">
        <f>COMPONENTS!D37/COMPONENTS!$AF37</f>
        <v>2.0372971240556197E-2</v>
      </c>
      <c r="E37" s="6">
        <f>COMPONENTS!E37/COMPONENTS!$AF37</f>
        <v>9.5311050688975784E-3</v>
      </c>
      <c r="F37" s="6">
        <f>COMPONENTS!F37/COMPONENTS!$AF37</f>
        <v>5.0894568073793799E-2</v>
      </c>
      <c r="G37" s="6">
        <f>COMPONENTS!G37/COMPONENTS!$AF37</f>
        <v>1.9303408029997967E-2</v>
      </c>
      <c r="H37" s="6">
        <f>COMPONENTS!H37/COMPONENTS!$AF37</f>
        <v>1.650725092738474E-2</v>
      </c>
      <c r="I37" s="6">
        <f>COMPONENTS!I37/COMPONENTS!$AF37</f>
        <v>5.4932599157132112E-2</v>
      </c>
      <c r="J37" s="6">
        <f>COMPONENTS!J37/COMPONENTS!$AF37</f>
        <v>0.12116779940739408</v>
      </c>
      <c r="K37" s="6">
        <f>COMPONENTS!K37/COMPONENTS!$AF37</f>
        <v>0.11756661122074531</v>
      </c>
      <c r="L37" s="6">
        <f>COMPONENTS!L37/COMPONENTS!$AF37</f>
        <v>2.3335256935717665E-2</v>
      </c>
      <c r="M37" s="6">
        <f>COMPONENTS!M37/COMPONENTS!$AF37</f>
        <v>2.8304751607772894E-2</v>
      </c>
      <c r="N37" s="6">
        <f>COMPONENTS!N37/COMPONENTS!$AF37</f>
        <v>4.80161833605992E-2</v>
      </c>
      <c r="O37" s="6">
        <f>COMPONENTS!O37/COMPONENTS!$AF37</f>
        <v>5.3060933262462938E-2</v>
      </c>
      <c r="P37" s="6">
        <f>COMPONENTS!P37/COMPONENTS!$AF37</f>
        <v>5.8467921586746512E-2</v>
      </c>
      <c r="Q37" s="6">
        <f>COMPONENTS!Q37/COMPONENTS!$AF37</f>
        <v>3.2356959865349373E-2</v>
      </c>
      <c r="R37" s="6">
        <f>COMPONENTS!R37/COMPONENTS!$AF37</f>
        <v>5.6422039137832572E-2</v>
      </c>
      <c r="S37" s="6">
        <f>COMPONENTS!S37/COMPONENTS!$AF37</f>
        <v>5.1377568131199737E-2</v>
      </c>
      <c r="T37" s="6">
        <f>COMPONENTS!T37/COMPONENTS!$AF37</f>
        <v>3.9362017862774705E-2</v>
      </c>
      <c r="U37" s="6">
        <f>COMPONENTS!U37/COMPONENTS!$AF37</f>
        <v>1.0902479401844098E-3</v>
      </c>
      <c r="V37" s="6">
        <f>COMPONENTS!V37/COMPONENTS!$AF37</f>
        <v>4.0155614242342742E-2</v>
      </c>
      <c r="W37" s="6">
        <f>COMPONENTS!W37/COMPONENTS!$AF37</f>
        <v>2.6774314028127973E-2</v>
      </c>
      <c r="X37" s="6">
        <f>COMPONENTS!X37/COMPONENTS!$AF37</f>
        <v>0.11272354905337145</v>
      </c>
      <c r="Y37" s="6">
        <f>COMPONENTS!AE37/COMPONENTS!$AF37</f>
        <v>-2.3862182991992689E-2</v>
      </c>
      <c r="Z37" s="6">
        <f t="shared" si="0"/>
        <v>0.99999999999999978</v>
      </c>
    </row>
    <row r="38" spans="1:26" x14ac:dyDescent="0.55000000000000004">
      <c r="A38" s="3">
        <f>'RAW DATA'!A41</f>
        <v>43831</v>
      </c>
      <c r="B38" s="6">
        <f>COMPONENTS!B38/COMPONENTS!$AF38</f>
        <v>2.3293441775999596E-2</v>
      </c>
      <c r="C38" s="6">
        <f>COMPONENTS!C38/COMPONENTS!$AF38</f>
        <v>1.6555603607084877E-2</v>
      </c>
      <c r="D38" s="6">
        <f>COMPONENTS!D38/COMPONENTS!$AF38</f>
        <v>2.0484734160955805E-2</v>
      </c>
      <c r="E38" s="6">
        <f>COMPONENTS!E38/COMPONENTS!$AF38</f>
        <v>9.1075380985699145E-3</v>
      </c>
      <c r="F38" s="6">
        <f>COMPONENTS!F38/COMPONENTS!$AF38</f>
        <v>5.5133574620431378E-2</v>
      </c>
      <c r="G38" s="6">
        <f>COMPONENTS!G38/COMPONENTS!$AF38</f>
        <v>1.770610975352202E-2</v>
      </c>
      <c r="H38" s="6">
        <f>COMPONENTS!H38/COMPONENTS!$AF38</f>
        <v>1.492475478890298E-2</v>
      </c>
      <c r="I38" s="6">
        <f>COMPONENTS!I38/COMPONENTS!$AF38</f>
        <v>5.7301307475521743E-2</v>
      </c>
      <c r="J38" s="6">
        <f>COMPONENTS!J38/COMPONENTS!$AF38</f>
        <v>0.12363059026266361</v>
      </c>
      <c r="K38" s="6">
        <f>COMPONENTS!K38/COMPONENTS!$AF38</f>
        <v>0.11503376051488141</v>
      </c>
      <c r="L38" s="6">
        <f>COMPONENTS!L38/COMPONENTS!$AF38</f>
        <v>2.1521592634199591E-2</v>
      </c>
      <c r="M38" s="6">
        <f>COMPONENTS!M38/COMPONENTS!$AF38</f>
        <v>2.6578113755577285E-2</v>
      </c>
      <c r="N38" s="6">
        <f>COMPONENTS!N38/COMPONENTS!$AF38</f>
        <v>4.4814045760183836E-2</v>
      </c>
      <c r="O38" s="6">
        <f>COMPONENTS!O38/COMPONENTS!$AF38</f>
        <v>5.4112440390288903E-2</v>
      </c>
      <c r="P38" s="6">
        <f>COMPONENTS!P38/COMPONENTS!$AF38</f>
        <v>5.9171692068851867E-2</v>
      </c>
      <c r="Q38" s="6">
        <f>COMPONENTS!Q38/COMPONENTS!$AF38</f>
        <v>3.2604688856304243E-2</v>
      </c>
      <c r="R38" s="6">
        <f>COMPONENTS!R38/COMPONENTS!$AF38</f>
        <v>5.4023508967479358E-2</v>
      </c>
      <c r="S38" s="6">
        <f>COMPONENTS!S38/COMPONENTS!$AF38</f>
        <v>5.2962875815294956E-2</v>
      </c>
      <c r="T38" s="6">
        <f>COMPONENTS!T38/COMPONENTS!$AF38</f>
        <v>4.1424671036123115E-2</v>
      </c>
      <c r="U38" s="6">
        <f>COMPONENTS!U38/COMPONENTS!$AF38</f>
        <v>-1.8379003785399678E-3</v>
      </c>
      <c r="V38" s="6">
        <f>COMPONENTS!V38/COMPONENTS!$AF38</f>
        <v>4.1021584301292324E-2</v>
      </c>
      <c r="W38" s="6">
        <f>COMPONENTS!W38/COMPONENTS!$AF38</f>
        <v>2.7679187401246818E-2</v>
      </c>
      <c r="X38" s="6">
        <f>COMPONENTS!X38/COMPONENTS!$AF38</f>
        <v>0.11693060326576525</v>
      </c>
      <c r="Y38" s="6">
        <f>COMPONENTS!AE38/COMPONENTS!$AF38</f>
        <v>-2.4178518932600718E-2</v>
      </c>
      <c r="Z38" s="6">
        <f t="shared" si="0"/>
        <v>1.0000000000000002</v>
      </c>
    </row>
    <row r="39" spans="1:26" x14ac:dyDescent="0.55000000000000004">
      <c r="A39" s="3">
        <f>'RAW DATA'!A42</f>
        <v>43922</v>
      </c>
      <c r="B39" s="6">
        <f>COMPONENTS!B39/COMPONENTS!$AF39</f>
        <v>2.5080825818384115E-2</v>
      </c>
      <c r="C39" s="6">
        <f>COMPONENTS!C39/COMPONENTS!$AF39</f>
        <v>1.7784282051822402E-2</v>
      </c>
      <c r="D39" s="6">
        <f>COMPONENTS!D39/COMPONENTS!$AF39</f>
        <v>2.4134725652850075E-2</v>
      </c>
      <c r="E39" s="6">
        <f>COMPONENTS!E39/COMPONENTS!$AF39</f>
        <v>8.0072266760057263E-3</v>
      </c>
      <c r="F39" s="6">
        <f>COMPONENTS!F39/COMPONENTS!$AF39</f>
        <v>6.2067200522998314E-2</v>
      </c>
      <c r="G39" s="6">
        <f>COMPONENTS!G39/COMPONENTS!$AF39</f>
        <v>1.5243846986924475E-2</v>
      </c>
      <c r="H39" s="6">
        <f>COMPONENTS!H39/COMPONENTS!$AF39</f>
        <v>1.0166222925663019E-2</v>
      </c>
      <c r="I39" s="6">
        <f>COMPONENTS!I39/COMPONENTS!$AF39</f>
        <v>6.3475788167338232E-2</v>
      </c>
      <c r="J39" s="6">
        <f>COMPONENTS!J39/COMPONENTS!$AF39</f>
        <v>0.13790499664238007</v>
      </c>
      <c r="K39" s="6">
        <f>COMPONENTS!K39/COMPONENTS!$AF39</f>
        <v>0.10602917040844766</v>
      </c>
      <c r="L39" s="6">
        <f>COMPONENTS!L39/COMPONENTS!$AF39</f>
        <v>1.5477306296914383E-2</v>
      </c>
      <c r="M39" s="6">
        <f>COMPONENTS!M39/COMPONENTS!$AF39</f>
        <v>1.9703739053599959E-2</v>
      </c>
      <c r="N39" s="6">
        <f>COMPONENTS!N39/COMPONENTS!$AF39</f>
        <v>3.2795700226704395E-2</v>
      </c>
      <c r="O39" s="6">
        <f>COMPONENTS!O39/COMPONENTS!$AF39</f>
        <v>5.7675991144518941E-2</v>
      </c>
      <c r="P39" s="6">
        <f>COMPONENTS!P39/COMPONENTS!$AF39</f>
        <v>5.6064601504125108E-2</v>
      </c>
      <c r="Q39" s="6">
        <f>COMPONENTS!Q39/COMPONENTS!$AF39</f>
        <v>3.1394892841867569E-2</v>
      </c>
      <c r="R39" s="6">
        <f>COMPONENTS!R39/COMPONENTS!$AF39</f>
        <v>5.2395204412921968E-2</v>
      </c>
      <c r="S39" s="6">
        <f>COMPONENTS!S39/COMPONENTS!$AF39</f>
        <v>5.7193821154917168E-2</v>
      </c>
      <c r="T39" s="6">
        <f>COMPONENTS!T39/COMPONENTS!$AF39</f>
        <v>4.2155249359120447E-2</v>
      </c>
      <c r="U39" s="6">
        <f>COMPONENTS!U39/COMPONENTS!$AF39</f>
        <v>-1.4544241930415317E-2</v>
      </c>
      <c r="V39" s="6">
        <f>COMPONENTS!V39/COMPONENTS!$AF39</f>
        <v>4.5046259825733515E-2</v>
      </c>
      <c r="W39" s="6">
        <f>COMPONENTS!W39/COMPONENTS!$AF39</f>
        <v>3.5730609905877918E-2</v>
      </c>
      <c r="X39" s="6">
        <f>COMPONENTS!X39/COMPONENTS!$AF39</f>
        <v>0.12666097591350164</v>
      </c>
      <c r="Y39" s="6">
        <f>COMPONENTS!AE39/COMPONENTS!$AF39</f>
        <v>-2.7644395562201801E-2</v>
      </c>
      <c r="Z39" s="6">
        <f t="shared" si="0"/>
        <v>1</v>
      </c>
    </row>
    <row r="40" spans="1:26" x14ac:dyDescent="0.55000000000000004">
      <c r="A40" s="3">
        <f>'RAW DATA'!A43</f>
        <v>44013</v>
      </c>
      <c r="B40" s="6">
        <f>COMPONENTS!B40/COMPONENTS!$AF40</f>
        <v>2.8165165908563404E-2</v>
      </c>
      <c r="C40" s="6">
        <f>COMPONENTS!C40/COMPONENTS!$AF40</f>
        <v>1.9257688041260112E-2</v>
      </c>
      <c r="D40" s="6">
        <f>COMPONENTS!D40/COMPONENTS!$AF40</f>
        <v>2.4872861334924903E-2</v>
      </c>
      <c r="E40" s="6">
        <f>COMPONENTS!E40/COMPONENTS!$AF40</f>
        <v>1.0209149085603875E-2</v>
      </c>
      <c r="F40" s="6">
        <f>COMPONENTS!F40/COMPONENTS!$AF40</f>
        <v>5.7037992201935811E-2</v>
      </c>
      <c r="G40" s="6">
        <f>COMPONENTS!G40/COMPONENTS!$AF40</f>
        <v>1.8581583893244595E-2</v>
      </c>
      <c r="H40" s="6">
        <f>COMPONENTS!H40/COMPONENTS!$AF40</f>
        <v>1.2205622699691636E-2</v>
      </c>
      <c r="I40" s="6">
        <f>COMPONENTS!I40/COMPONENTS!$AF40</f>
        <v>6.1173413484290839E-2</v>
      </c>
      <c r="J40" s="6">
        <f>COMPONENTS!J40/COMPONENTS!$AF40</f>
        <v>0.12728956982538003</v>
      </c>
      <c r="K40" s="6">
        <f>COMPONENTS!K40/COMPONENTS!$AF40</f>
        <v>0.11342046245806318</v>
      </c>
      <c r="L40" s="6">
        <f>COMPONENTS!L40/COMPONENTS!$AF40</f>
        <v>1.6260599127653742E-2</v>
      </c>
      <c r="M40" s="6">
        <f>COMPONENTS!M40/COMPONENTS!$AF40</f>
        <v>2.1753409580737248E-2</v>
      </c>
      <c r="N40" s="6">
        <f>COMPONENTS!N40/COMPONENTS!$AF40</f>
        <v>4.0296136913751064E-2</v>
      </c>
      <c r="O40" s="6">
        <f>COMPONENTS!O40/COMPONENTS!$AF40</f>
        <v>5.4378884714045866E-2</v>
      </c>
      <c r="P40" s="6">
        <f>COMPONENTS!P40/COMPONENTS!$AF40</f>
        <v>5.5412516315045422E-2</v>
      </c>
      <c r="Q40" s="6">
        <f>COMPONENTS!Q40/COMPONENTS!$AF40</f>
        <v>2.8169451904904011E-2</v>
      </c>
      <c r="R40" s="6">
        <f>COMPONENTS!R40/COMPONENTS!$AF40</f>
        <v>5.3039722802480191E-2</v>
      </c>
      <c r="S40" s="6">
        <f>COMPONENTS!S40/COMPONENTS!$AF40</f>
        <v>5.3393105555706269E-2</v>
      </c>
      <c r="T40" s="6">
        <f>COMPONENTS!T40/COMPONENTS!$AF40</f>
        <v>4.4751265263798835E-2</v>
      </c>
      <c r="U40" s="6">
        <f>COMPONENTS!U40/COMPONENTS!$AF40</f>
        <v>4.6616097561710812E-3</v>
      </c>
      <c r="V40" s="6">
        <f>COMPONENTS!V40/COMPONENTS!$AF40</f>
        <v>4.1458112910664389E-2</v>
      </c>
      <c r="W40" s="6">
        <f>COMPONENTS!W40/COMPONENTS!$AF40</f>
        <v>3.0438439528076955E-2</v>
      </c>
      <c r="X40" s="6">
        <f>COMPONENTS!X40/COMPONENTS!$AF40</f>
        <v>0.11657283631601001</v>
      </c>
      <c r="Y40" s="6">
        <f>COMPONENTS!AE40/COMPONENTS!$AF40</f>
        <v>-3.2799599622003378E-2</v>
      </c>
      <c r="Z40" s="6">
        <f t="shared" si="0"/>
        <v>1</v>
      </c>
    </row>
    <row r="41" spans="1:26" x14ac:dyDescent="0.55000000000000004">
      <c r="A41" s="3">
        <f>'RAW DATA'!A44</f>
        <v>44105</v>
      </c>
      <c r="B41" s="6">
        <f>COMPONENTS!B41/COMPONENTS!$AF41</f>
        <v>2.8073644975080775E-2</v>
      </c>
      <c r="C41" s="6">
        <f>COMPONENTS!C41/COMPONENTS!$AF41</f>
        <v>1.9025984322220576E-2</v>
      </c>
      <c r="D41" s="6">
        <f>COMPONENTS!D41/COMPONENTS!$AF41</f>
        <v>2.5079962962089773E-2</v>
      </c>
      <c r="E41" s="6">
        <f>COMPONENTS!E41/COMPONENTS!$AF41</f>
        <v>1.0347824438826198E-2</v>
      </c>
      <c r="F41" s="6">
        <f>COMPONENTS!F41/COMPONENTS!$AF41</f>
        <v>5.5878566320372386E-2</v>
      </c>
      <c r="G41" s="6">
        <f>COMPONENTS!G41/COMPONENTS!$AF41</f>
        <v>1.8753701132910722E-2</v>
      </c>
      <c r="H41" s="6">
        <f>COMPONENTS!H41/COMPONENTS!$AF41</f>
        <v>1.202636477903688E-2</v>
      </c>
      <c r="I41" s="6">
        <f>COMPONENTS!I41/COMPONENTS!$AF41</f>
        <v>6.0554486917231927E-2</v>
      </c>
      <c r="J41" s="6">
        <f>COMPONENTS!J41/COMPONENTS!$AF41</f>
        <v>0.126241119014566</v>
      </c>
      <c r="K41" s="6">
        <f>COMPONENTS!K41/COMPONENTS!$AF41</f>
        <v>0.11590563746394791</v>
      </c>
      <c r="L41" s="6">
        <f>COMPONENTS!L41/COMPONENTS!$AF41</f>
        <v>1.6783045771774915E-2</v>
      </c>
      <c r="M41" s="6">
        <f>COMPONENTS!M41/COMPONENTS!$AF41</f>
        <v>2.1819683809412866E-2</v>
      </c>
      <c r="N41" s="6">
        <f>COMPONENTS!N41/COMPONENTS!$AF41</f>
        <v>3.9380562678526944E-2</v>
      </c>
      <c r="O41" s="6">
        <f>COMPONENTS!O41/COMPONENTS!$AF41</f>
        <v>5.49252053334221E-2</v>
      </c>
      <c r="P41" s="6">
        <f>COMPONENTS!P41/COMPONENTS!$AF41</f>
        <v>5.6394563766735142E-2</v>
      </c>
      <c r="Q41" s="6">
        <f>COMPONENTS!Q41/COMPONENTS!$AF41</f>
        <v>2.7684682198365472E-2</v>
      </c>
      <c r="R41" s="6">
        <f>COMPONENTS!R41/COMPONENTS!$AF41</f>
        <v>5.4174276958693868E-2</v>
      </c>
      <c r="S41" s="6">
        <f>COMPONENTS!S41/COMPONENTS!$AF41</f>
        <v>5.4381840883991193E-2</v>
      </c>
      <c r="T41" s="6">
        <f>COMPONENTS!T41/COMPONENTS!$AF41</f>
        <v>4.7809276027198741E-2</v>
      </c>
      <c r="U41" s="6">
        <f>COMPONENTS!U41/COMPONENTS!$AF41</f>
        <v>3.608330108927145E-3</v>
      </c>
      <c r="V41" s="6">
        <f>COMPONENTS!V41/COMPONENTS!$AF41</f>
        <v>4.2251370545985587E-2</v>
      </c>
      <c r="W41" s="6">
        <f>COMPONENTS!W41/COMPONENTS!$AF41</f>
        <v>2.8873205253909857E-2</v>
      </c>
      <c r="X41" s="6">
        <f>COMPONENTS!X41/COMPONENTS!$AF41</f>
        <v>0.11508176123306843</v>
      </c>
      <c r="Y41" s="6">
        <f>COMPONENTS!AE41/COMPONENTS!$AF41</f>
        <v>-3.5055096896295247E-2</v>
      </c>
      <c r="Z41" s="6">
        <f t="shared" si="0"/>
        <v>1.0000000000000002</v>
      </c>
    </row>
    <row r="42" spans="1:26" x14ac:dyDescent="0.55000000000000004">
      <c r="A42" s="3">
        <f>'RAW DATA'!A45</f>
        <v>44197</v>
      </c>
      <c r="B42" s="6">
        <f>COMPONENTS!B42/COMPONENTS!$AF42</f>
        <v>3.0256177665267826E-2</v>
      </c>
      <c r="C42" s="6">
        <f>COMPONENTS!C42/COMPONENTS!$AF42</f>
        <v>1.9864682755117335E-2</v>
      </c>
      <c r="D42" s="6">
        <f>COMPONENTS!D42/COMPONENTS!$AF42</f>
        <v>2.5549837086307453E-2</v>
      </c>
      <c r="E42" s="6">
        <f>COMPONENTS!E42/COMPONENTS!$AF42</f>
        <v>1.0585836090848743E-2</v>
      </c>
      <c r="F42" s="6">
        <f>COMPONENTS!F42/COMPONENTS!$AF42</f>
        <v>5.6353364090824261E-2</v>
      </c>
      <c r="G42" s="6">
        <f>COMPONENTS!G42/COMPONENTS!$AF42</f>
        <v>1.9722120902887528E-2</v>
      </c>
      <c r="H42" s="6">
        <f>COMPONENTS!H42/COMPONENTS!$AF42</f>
        <v>1.4334821422948129E-2</v>
      </c>
      <c r="I42" s="6">
        <f>COMPONENTS!I42/COMPONENTS!$AF42</f>
        <v>5.9464262546297726E-2</v>
      </c>
      <c r="J42" s="6">
        <f>COMPONENTS!J42/COMPONENTS!$AF42</f>
        <v>0.12468732213508257</v>
      </c>
      <c r="K42" s="6">
        <f>COMPONENTS!K42/COMPONENTS!$AF42</f>
        <v>0.11399351872162369</v>
      </c>
      <c r="L42" s="6">
        <f>COMPONENTS!L42/COMPONENTS!$AF42</f>
        <v>1.6912226345574245E-2</v>
      </c>
      <c r="M42" s="6">
        <f>COMPONENTS!M42/COMPONENTS!$AF42</f>
        <v>2.2669493850991054E-2</v>
      </c>
      <c r="N42" s="6">
        <f>COMPONENTS!N42/COMPONENTS!$AF42</f>
        <v>4.063008289910975E-2</v>
      </c>
      <c r="O42" s="6">
        <f>COMPONENTS!O42/COMPONENTS!$AF42</f>
        <v>5.5172201581469349E-2</v>
      </c>
      <c r="P42" s="6">
        <f>COMPONENTS!P42/COMPONENTS!$AF42</f>
        <v>5.6733723971102899E-2</v>
      </c>
      <c r="Q42" s="6">
        <f>COMPONENTS!Q42/COMPONENTS!$AF42</f>
        <v>2.7558299205162558E-2</v>
      </c>
      <c r="R42" s="6">
        <f>COMPONENTS!R42/COMPONENTS!$AF42</f>
        <v>5.3407565666175466E-2</v>
      </c>
      <c r="S42" s="6">
        <f>COMPONENTS!S42/COMPONENTS!$AF42</f>
        <v>5.4292672779656492E-2</v>
      </c>
      <c r="T42" s="6">
        <f>COMPONENTS!T42/COMPONENTS!$AF42</f>
        <v>4.8877616700529411E-2</v>
      </c>
      <c r="U42" s="6">
        <f>COMPONENTS!U42/COMPONENTS!$AF42</f>
        <v>-1.8542937794447129E-3</v>
      </c>
      <c r="V42" s="6">
        <f>COMPONENTS!V42/COMPONENTS!$AF42</f>
        <v>4.071357762859492E-2</v>
      </c>
      <c r="W42" s="6">
        <f>COMPONENTS!W42/COMPONENTS!$AF42</f>
        <v>3.1868939546756771E-2</v>
      </c>
      <c r="X42" s="6">
        <f>COMPONENTS!X42/COMPONENTS!$AF42</f>
        <v>0.11400422548111587</v>
      </c>
      <c r="Y42" s="6">
        <f>COMPONENTS!AE42/COMPONENTS!$AF42</f>
        <v>-3.5798275293999503E-2</v>
      </c>
      <c r="Z42" s="6">
        <f t="shared" si="0"/>
        <v>0.99999999999999967</v>
      </c>
    </row>
    <row r="43" spans="1:26" x14ac:dyDescent="0.55000000000000004">
      <c r="A43" s="3">
        <f>'RAW DATA'!A46</f>
        <v>44287</v>
      </c>
      <c r="B43" s="6">
        <f>COMPONENTS!B43/COMPONENTS!$AF43</f>
        <v>3.24242134874295E-2</v>
      </c>
      <c r="C43" s="6">
        <f>COMPONENTS!C43/COMPONENTS!$AF43</f>
        <v>1.9827785269483016E-2</v>
      </c>
      <c r="D43" s="6">
        <f>COMPONENTS!D43/COMPONENTS!$AF43</f>
        <v>2.5996413125676587E-2</v>
      </c>
      <c r="E43" s="6">
        <f>COMPONENTS!E43/COMPONENTS!$AF43</f>
        <v>1.1030245980050249E-2</v>
      </c>
      <c r="F43" s="6">
        <f>COMPONENTS!F43/COMPONENTS!$AF43</f>
        <v>5.5829511170260956E-2</v>
      </c>
      <c r="G43" s="6">
        <f>COMPONENTS!G43/COMPONENTS!$AF43</f>
        <v>2.0974379761483787E-2</v>
      </c>
      <c r="H43" s="6">
        <f>COMPONENTS!H43/COMPONENTS!$AF43</f>
        <v>1.6078797498793727E-2</v>
      </c>
      <c r="I43" s="6">
        <f>COMPONENTS!I43/COMPONENTS!$AF43</f>
        <v>5.9229974623998476E-2</v>
      </c>
      <c r="J43" s="6">
        <f>COMPONENTS!J43/COMPONENTS!$AF43</f>
        <v>0.12229833237384641</v>
      </c>
      <c r="K43" s="6">
        <f>COMPONENTS!K43/COMPONENTS!$AF43</f>
        <v>0.11421447543759201</v>
      </c>
      <c r="L43" s="6">
        <f>COMPONENTS!L43/COMPONENTS!$AF43</f>
        <v>1.9606582929388685E-2</v>
      </c>
      <c r="M43" s="6">
        <f>COMPONENTS!M43/COMPONENTS!$AF43</f>
        <v>2.4352635893676394E-2</v>
      </c>
      <c r="N43" s="6">
        <f>COMPONENTS!N43/COMPONENTS!$AF43</f>
        <v>4.5315171750336232E-2</v>
      </c>
      <c r="O43" s="6">
        <f>COMPONENTS!O43/COMPONENTS!$AF43</f>
        <v>5.4634104114629135E-2</v>
      </c>
      <c r="P43" s="6">
        <f>COMPONENTS!P43/COMPONENTS!$AF43</f>
        <v>5.7361816356859288E-2</v>
      </c>
      <c r="Q43" s="6">
        <f>COMPONENTS!Q43/COMPONENTS!$AF43</f>
        <v>2.7113789749527103E-2</v>
      </c>
      <c r="R43" s="6">
        <f>COMPONENTS!R43/COMPONENTS!$AF43</f>
        <v>5.2779705678094244E-2</v>
      </c>
      <c r="S43" s="6">
        <f>COMPONENTS!S43/COMPONENTS!$AF43</f>
        <v>5.4338833825617397E-2</v>
      </c>
      <c r="T43" s="6">
        <f>COMPONENTS!T43/COMPONENTS!$AF43</f>
        <v>4.8545422615997223E-2</v>
      </c>
      <c r="U43" s="6">
        <f>COMPONENTS!U43/COMPONENTS!$AF43</f>
        <v>-7.1677831506432779E-3</v>
      </c>
      <c r="V43" s="6">
        <f>COMPONENTS!V43/COMPONENTS!$AF43</f>
        <v>3.9587598717531529E-2</v>
      </c>
      <c r="W43" s="6">
        <f>COMPONENTS!W43/COMPONENTS!$AF43</f>
        <v>2.9969520668898453E-2</v>
      </c>
      <c r="X43" s="6">
        <f>COMPONENTS!X43/COMPONENTS!$AF43</f>
        <v>0.11202108876923932</v>
      </c>
      <c r="Y43" s="6">
        <f>COMPONENTS!AE43/COMPONENTS!$AF43</f>
        <v>-3.6362616647766487E-2</v>
      </c>
      <c r="Z43" s="6">
        <f t="shared" si="0"/>
        <v>0.99999999999999989</v>
      </c>
    </row>
    <row r="44" spans="1:26" x14ac:dyDescent="0.55000000000000004">
      <c r="A44" s="3">
        <f>'RAW DATA'!A47</f>
        <v>44378</v>
      </c>
      <c r="B44" s="6">
        <f>COMPONENTS!B44/COMPONENTS!$AF44</f>
        <v>2.8324283059389457E-2</v>
      </c>
      <c r="C44" s="6">
        <f>COMPONENTS!C44/COMPONENTS!$AF44</f>
        <v>1.9040236630555849E-2</v>
      </c>
      <c r="D44" s="6">
        <f>COMPONENTS!D44/COMPONENTS!$AF44</f>
        <v>2.489826000031E-2</v>
      </c>
      <c r="E44" s="6">
        <f>COMPONENTS!E44/COMPONENTS!$AF44</f>
        <v>1.0910574913393471E-2</v>
      </c>
      <c r="F44" s="6">
        <f>COMPONENTS!F44/COMPONENTS!$AF44</f>
        <v>5.5405782194218364E-2</v>
      </c>
      <c r="G44" s="6">
        <f>COMPONENTS!G44/COMPONENTS!$AF44</f>
        <v>2.0314701197885983E-2</v>
      </c>
      <c r="H44" s="6">
        <f>COMPONENTS!H44/COMPONENTS!$AF44</f>
        <v>1.718555642024407E-2</v>
      </c>
      <c r="I44" s="6">
        <f>COMPONENTS!I44/COMPONENTS!$AF44</f>
        <v>5.8197553675269673E-2</v>
      </c>
      <c r="J44" s="6">
        <f>COMPONENTS!J44/COMPONENTS!$AF44</f>
        <v>0.12169501488053419</v>
      </c>
      <c r="K44" s="6">
        <f>COMPONENTS!K44/COMPONENTS!$AF44</f>
        <v>0.11401688748585656</v>
      </c>
      <c r="L44" s="6">
        <f>COMPONENTS!L44/COMPONENTS!$AF44</f>
        <v>2.1899712711074416E-2</v>
      </c>
      <c r="M44" s="6">
        <f>COMPONENTS!M44/COMPONENTS!$AF44</f>
        <v>2.5760407815035465E-2</v>
      </c>
      <c r="N44" s="6">
        <f>COMPONENTS!N44/COMPONENTS!$AF44</f>
        <v>4.7417363342737044E-2</v>
      </c>
      <c r="O44" s="6">
        <f>COMPONENTS!O44/COMPONENTS!$AF44</f>
        <v>5.4480017604899136E-2</v>
      </c>
      <c r="P44" s="6">
        <f>COMPONENTS!P44/COMPONENTS!$AF44</f>
        <v>5.8617151865930257E-2</v>
      </c>
      <c r="Q44" s="6">
        <f>COMPONENTS!Q44/COMPONENTS!$AF44</f>
        <v>2.6830012742090788E-2</v>
      </c>
      <c r="R44" s="6">
        <f>COMPONENTS!R44/COMPONENTS!$AF44</f>
        <v>5.0189078933002777E-2</v>
      </c>
      <c r="S44" s="6">
        <f>COMPONENTS!S44/COMPONENTS!$AF44</f>
        <v>5.4383144671699128E-2</v>
      </c>
      <c r="T44" s="6">
        <f>COMPONENTS!T44/COMPONENTS!$AF44</f>
        <v>4.8761448677443885E-2</v>
      </c>
      <c r="U44" s="6">
        <f>COMPONENTS!U44/COMPONENTS!$AF44</f>
        <v>7.6944786941715975E-5</v>
      </c>
      <c r="V44" s="6">
        <f>COMPONENTS!V44/COMPONENTS!$AF44</f>
        <v>3.8698288376627664E-2</v>
      </c>
      <c r="W44" s="6">
        <f>COMPONENTS!W44/COMPONENTS!$AF44</f>
        <v>2.8791657703259005E-2</v>
      </c>
      <c r="X44" s="6">
        <f>COMPONENTS!X44/COMPONENTS!$AF44</f>
        <v>0.11194725581761354</v>
      </c>
      <c r="Y44" s="6">
        <f>COMPONENTS!AE44/COMPONENTS!$AF44</f>
        <v>-3.7841335506012257E-2</v>
      </c>
      <c r="Z44" s="6">
        <f t="shared" si="0"/>
        <v>1.0000000000000002</v>
      </c>
    </row>
    <row r="45" spans="1:26" x14ac:dyDescent="0.55000000000000004">
      <c r="A45" s="3">
        <f>'RAW DATA'!A48</f>
        <v>44470</v>
      </c>
      <c r="B45" s="6">
        <f>COMPONENTS!B45/COMPONENTS!$AF45</f>
        <v>2.9105507671160036E-2</v>
      </c>
      <c r="C45" s="6">
        <f>COMPONENTS!C45/COMPONENTS!$AF45</f>
        <v>1.8904796131100771E-2</v>
      </c>
      <c r="D45" s="6">
        <f>COMPONENTS!D45/COMPONENTS!$AF45</f>
        <v>2.5080481986996247E-2</v>
      </c>
      <c r="E45" s="6">
        <f>COMPONENTS!E45/COMPONENTS!$AF45</f>
        <v>1.090023807204543E-2</v>
      </c>
      <c r="F45" s="6">
        <f>COMPONENTS!F45/COMPONENTS!$AF45</f>
        <v>5.4818367242248298E-2</v>
      </c>
      <c r="G45" s="6">
        <f>COMPONENTS!G45/COMPONENTS!$AF45</f>
        <v>1.9973827143375068E-2</v>
      </c>
      <c r="H45" s="6">
        <f>COMPONENTS!H45/COMPONENTS!$AF45</f>
        <v>1.8591736290642716E-2</v>
      </c>
      <c r="I45" s="6">
        <f>COMPONENTS!I45/COMPONENTS!$AF45</f>
        <v>5.7586707159691733E-2</v>
      </c>
      <c r="J45" s="6">
        <f>COMPONENTS!J45/COMPONENTS!$AF45</f>
        <v>0.11981694315757163</v>
      </c>
      <c r="K45" s="6">
        <f>COMPONENTS!K45/COMPONENTS!$AF45</f>
        <v>0.11209341435561343</v>
      </c>
      <c r="L45" s="6">
        <f>COMPONENTS!L45/COMPONENTS!$AF45</f>
        <v>2.1813650677092775E-2</v>
      </c>
      <c r="M45" s="6">
        <f>COMPONENTS!M45/COMPONENTS!$AF45</f>
        <v>2.6327204513133903E-2</v>
      </c>
      <c r="N45" s="6">
        <f>COMPONENTS!N45/COMPONENTS!$AF45</f>
        <v>4.6760575835782088E-2</v>
      </c>
      <c r="O45" s="6">
        <f>COMPONENTS!O45/COMPONENTS!$AF45</f>
        <v>5.3690627217284202E-2</v>
      </c>
      <c r="P45" s="6">
        <f>COMPONENTS!P45/COMPONENTS!$AF45</f>
        <v>5.7409427349984686E-2</v>
      </c>
      <c r="Q45" s="6">
        <f>COMPONENTS!Q45/COMPONENTS!$AF45</f>
        <v>2.6672541959446648E-2</v>
      </c>
      <c r="R45" s="6">
        <f>COMPONENTS!R45/COMPONENTS!$AF45</f>
        <v>4.8711847684612883E-2</v>
      </c>
      <c r="S45" s="6">
        <f>COMPONENTS!S45/COMPONENTS!$AF45</f>
        <v>5.4207027740543721E-2</v>
      </c>
      <c r="T45" s="6">
        <f>COMPONENTS!T45/COMPONENTS!$AF45</f>
        <v>4.8723951786808398E-2</v>
      </c>
      <c r="U45" s="6">
        <f>COMPONENTS!U45/COMPONENTS!$AF45</f>
        <v>1.0407634049020629E-2</v>
      </c>
      <c r="V45" s="6">
        <f>COMPONENTS!V45/COMPONENTS!$AF45</f>
        <v>3.7535561975761661E-2</v>
      </c>
      <c r="W45" s="6">
        <f>COMPONENTS!W45/COMPONENTS!$AF45</f>
        <v>2.9034406363365319E-2</v>
      </c>
      <c r="X45" s="6">
        <f>COMPONENTS!X45/COMPONENTS!$AF45</f>
        <v>0.10973484358494524</v>
      </c>
      <c r="Y45" s="6">
        <f>COMPONENTS!AE45/COMPONENTS!$AF45</f>
        <v>-3.7901319948227381E-2</v>
      </c>
      <c r="Z45" s="6">
        <f t="shared" si="0"/>
        <v>1.0000000000000002</v>
      </c>
    </row>
    <row r="46" spans="1:26" x14ac:dyDescent="0.55000000000000004">
      <c r="A46" s="3">
        <f>'RAW DATA'!A49</f>
        <v>44562</v>
      </c>
      <c r="B46" s="6">
        <f>COMPONENTS!B46/COMPONENTS!$AF46</f>
        <v>2.9804260780867963E-2</v>
      </c>
      <c r="C46" s="6">
        <f>COMPONENTS!C46/COMPONENTS!$AF46</f>
        <v>1.9033332802390363E-2</v>
      </c>
      <c r="D46" s="6">
        <f>COMPONENTS!D46/COMPONENTS!$AF46</f>
        <v>2.4953549582757861E-2</v>
      </c>
      <c r="E46" s="6">
        <f>COMPONENTS!E46/COMPONENTS!$AF46</f>
        <v>1.0693434622661464E-2</v>
      </c>
      <c r="F46" s="6">
        <f>COMPONENTS!F46/COMPONENTS!$AF46</f>
        <v>5.5008772110076404E-2</v>
      </c>
      <c r="G46" s="6">
        <f>COMPONENTS!G46/COMPONENTS!$AF46</f>
        <v>1.9623409040532148E-2</v>
      </c>
      <c r="H46" s="6">
        <f>COMPONENTS!H46/COMPONENTS!$AF46</f>
        <v>2.0125210943439862E-2</v>
      </c>
      <c r="I46" s="6">
        <f>COMPONENTS!I46/COMPONENTS!$AF46</f>
        <v>5.7700369264757065E-2</v>
      </c>
      <c r="J46" s="6">
        <f>COMPONENTS!J46/COMPONENTS!$AF46</f>
        <v>0.12148984381076335</v>
      </c>
      <c r="K46" s="6">
        <f>COMPONENTS!K46/COMPONENTS!$AF46</f>
        <v>0.1116108594941297</v>
      </c>
      <c r="L46" s="6">
        <f>COMPONENTS!L46/COMPONENTS!$AF46</f>
        <v>2.186759554936852E-2</v>
      </c>
      <c r="M46" s="6">
        <f>COMPONENTS!M46/COMPONENTS!$AF46</f>
        <v>2.6376476745934022E-2</v>
      </c>
      <c r="N46" s="6">
        <f>COMPONENTS!N46/COMPONENTS!$AF46</f>
        <v>4.6615739103216251E-2</v>
      </c>
      <c r="O46" s="6">
        <f>COMPONENTS!O46/COMPONENTS!$AF46</f>
        <v>5.3075491214454235E-2</v>
      </c>
      <c r="P46" s="6">
        <f>COMPONENTS!P46/COMPONENTS!$AF46</f>
        <v>5.7726956943321597E-2</v>
      </c>
      <c r="Q46" s="6">
        <f>COMPONENTS!Q46/COMPONENTS!$AF46</f>
        <v>2.8015307207453568E-2</v>
      </c>
      <c r="R46" s="6">
        <f>COMPONENTS!R46/COMPONENTS!$AF46</f>
        <v>4.980642265095124E-2</v>
      </c>
      <c r="S46" s="6">
        <f>COMPONENTS!S46/COMPONENTS!$AF46</f>
        <v>5.5134577223284173E-2</v>
      </c>
      <c r="T46" s="6">
        <f>COMPONENTS!T46/COMPONENTS!$AF46</f>
        <v>4.9463011979491982E-2</v>
      </c>
      <c r="U46" s="6">
        <f>COMPONENTS!U46/COMPONENTS!$AF46</f>
        <v>9.9272960740252863E-3</v>
      </c>
      <c r="V46" s="6">
        <f>COMPONENTS!V46/COMPONENTS!$AF46</f>
        <v>3.6626026832560811E-2</v>
      </c>
      <c r="W46" s="6">
        <f>COMPONENTS!W46/COMPONENTS!$AF46</f>
        <v>2.8484847232103098E-2</v>
      </c>
      <c r="X46" s="6">
        <f>COMPONENTS!X46/COMPONENTS!$AF46</f>
        <v>0.11048979975465571</v>
      </c>
      <c r="Y46" s="6">
        <f>COMPONENTS!AE46/COMPONENTS!$AF46</f>
        <v>-4.3652590963196632E-2</v>
      </c>
      <c r="Z46" s="6">
        <f t="shared" si="0"/>
        <v>1.0000000000000002</v>
      </c>
    </row>
    <row r="47" spans="1:26" x14ac:dyDescent="0.55000000000000004">
      <c r="A47" s="3">
        <f>'RAW DATA'!A50</f>
        <v>44652</v>
      </c>
      <c r="B47" s="6">
        <f>COMPONENTS!B47/COMPONENTS!$AF47</f>
        <v>2.8862845784231379E-2</v>
      </c>
      <c r="C47" s="6">
        <f>COMPONENTS!C47/COMPONENTS!$AF47</f>
        <v>1.8950077148336252E-2</v>
      </c>
      <c r="D47" s="6">
        <f>COMPONENTS!D47/COMPONENTS!$AF47</f>
        <v>2.4037895551623799E-2</v>
      </c>
      <c r="E47" s="6">
        <f>COMPONENTS!E47/COMPONENTS!$AF47</f>
        <v>1.0632848871593242E-2</v>
      </c>
      <c r="F47" s="6">
        <f>COMPONENTS!F47/COMPONENTS!$AF47</f>
        <v>5.4983331777286024E-2</v>
      </c>
      <c r="G47" s="6">
        <f>COMPONENTS!G47/COMPONENTS!$AF47</f>
        <v>1.9625797140287924E-2</v>
      </c>
      <c r="H47" s="6">
        <f>COMPONENTS!H47/COMPONENTS!$AF47</f>
        <v>2.2377719381145238E-2</v>
      </c>
      <c r="I47" s="6">
        <f>COMPONENTS!I47/COMPONENTS!$AF47</f>
        <v>5.7451634141310076E-2</v>
      </c>
      <c r="J47" s="6">
        <f>COMPONENTS!J47/COMPONENTS!$AF47</f>
        <v>0.12222703342615787</v>
      </c>
      <c r="K47" s="6">
        <f>COMPONENTS!K47/COMPONENTS!$AF47</f>
        <v>0.11001443612476054</v>
      </c>
      <c r="L47" s="6">
        <f>COMPONENTS!L47/COMPONENTS!$AF47</f>
        <v>2.2703318808858418E-2</v>
      </c>
      <c r="M47" s="6">
        <f>COMPONENTS!M47/COMPONENTS!$AF47</f>
        <v>2.6688043172436719E-2</v>
      </c>
      <c r="N47" s="6">
        <f>COMPONENTS!N47/COMPONENTS!$AF47</f>
        <v>4.8971923576426019E-2</v>
      </c>
      <c r="O47" s="6">
        <f>COMPONENTS!O47/COMPONENTS!$AF47</f>
        <v>5.2079799079044843E-2</v>
      </c>
      <c r="P47" s="6">
        <f>COMPONENTS!P47/COMPONENTS!$AF47</f>
        <v>5.7594158287586669E-2</v>
      </c>
      <c r="Q47" s="6">
        <f>COMPONENTS!Q47/COMPONENTS!$AF47</f>
        <v>2.9177414668329609E-2</v>
      </c>
      <c r="R47" s="6">
        <f>COMPONENTS!R47/COMPONENTS!$AF47</f>
        <v>4.8892130687182629E-2</v>
      </c>
      <c r="S47" s="6">
        <f>COMPONENTS!S47/COMPONENTS!$AF47</f>
        <v>5.5929974617449439E-2</v>
      </c>
      <c r="T47" s="6">
        <f>COMPONENTS!T47/COMPONENTS!$AF47</f>
        <v>4.8637594941535536E-2</v>
      </c>
      <c r="U47" s="6">
        <f>COMPONENTS!U47/COMPONENTS!$AF47</f>
        <v>4.6412004215254793E-3</v>
      </c>
      <c r="V47" s="6">
        <f>COMPONENTS!V47/COMPONENTS!$AF47</f>
        <v>3.6851974905751345E-2</v>
      </c>
      <c r="W47" s="6">
        <f>COMPONENTS!W47/COMPONENTS!$AF47</f>
        <v>2.7508985429247058E-2</v>
      </c>
      <c r="X47" s="6">
        <f>COMPONENTS!X47/COMPONENTS!$AF47</f>
        <v>0.11171544117790018</v>
      </c>
      <c r="Y47" s="6">
        <f>COMPONENTS!AE47/COMPONENTS!$AF47</f>
        <v>-4.0555579120006249E-2</v>
      </c>
      <c r="Z47" s="6">
        <f t="shared" si="0"/>
        <v>0.99999999999999978</v>
      </c>
    </row>
    <row r="48" spans="1:26" x14ac:dyDescent="0.55000000000000004">
      <c r="A48" s="3">
        <f>'RAW DATA'!A51</f>
        <v>44743</v>
      </c>
      <c r="B48" s="6">
        <f>COMPONENTS!B48/COMPONENTS!$AF48</f>
        <v>2.8217371250411322E-2</v>
      </c>
      <c r="C48" s="6">
        <f>COMPONENTS!C48/COMPONENTS!$AF48</f>
        <v>1.8670409964106578E-2</v>
      </c>
      <c r="D48" s="6">
        <f>COMPONENTS!D48/COMPONENTS!$AF48</f>
        <v>2.3825637186521666E-2</v>
      </c>
      <c r="E48" s="6">
        <f>COMPONENTS!E48/COMPONENTS!$AF48</f>
        <v>1.0571779866456391E-2</v>
      </c>
      <c r="F48" s="6">
        <f>COMPONENTS!F48/COMPONENTS!$AF48</f>
        <v>5.5056834182582434E-2</v>
      </c>
      <c r="G48" s="6">
        <f>COMPONENTS!G48/COMPONENTS!$AF48</f>
        <v>1.9320329174833575E-2</v>
      </c>
      <c r="H48" s="6">
        <f>COMPONENTS!H48/COMPONENTS!$AF48</f>
        <v>1.9954993348257521E-2</v>
      </c>
      <c r="I48" s="6">
        <f>COMPONENTS!I48/COMPONENTS!$AF48</f>
        <v>5.7420467609420177E-2</v>
      </c>
      <c r="J48" s="6">
        <f>COMPONENTS!J48/COMPONENTS!$AF48</f>
        <v>0.12289200549431042</v>
      </c>
      <c r="K48" s="6">
        <f>COMPONENTS!K48/COMPONENTS!$AF48</f>
        <v>0.11062239069609713</v>
      </c>
      <c r="L48" s="6">
        <f>COMPONENTS!L48/COMPONENTS!$AF48</f>
        <v>2.2708937243585647E-2</v>
      </c>
      <c r="M48" s="6">
        <f>COMPONENTS!M48/COMPONENTS!$AF48</f>
        <v>2.6643059203824392E-2</v>
      </c>
      <c r="N48" s="6">
        <f>COMPONENTS!N48/COMPONENTS!$AF48</f>
        <v>4.938016559557578E-2</v>
      </c>
      <c r="O48" s="6">
        <f>COMPONENTS!O48/COMPONENTS!$AF48</f>
        <v>5.207675679311493E-2</v>
      </c>
      <c r="P48" s="6">
        <f>COMPONENTS!P48/COMPONENTS!$AF48</f>
        <v>5.8518986357002679E-2</v>
      </c>
      <c r="Q48" s="6">
        <f>COMPONENTS!Q48/COMPONENTS!$AF48</f>
        <v>3.0498799143751538E-2</v>
      </c>
      <c r="R48" s="6">
        <f>COMPONENTS!R48/COMPONENTS!$AF48</f>
        <v>4.8853027976645987E-2</v>
      </c>
      <c r="S48" s="6">
        <f>COMPONENTS!S48/COMPONENTS!$AF48</f>
        <v>5.6252189253914751E-2</v>
      </c>
      <c r="T48" s="6">
        <f>COMPONENTS!T48/COMPONENTS!$AF48</f>
        <v>4.5408237673325129E-2</v>
      </c>
      <c r="U48" s="6">
        <f>COMPONENTS!U48/COMPONENTS!$AF48</f>
        <v>2.8801588459045377E-3</v>
      </c>
      <c r="V48" s="6">
        <f>COMPONENTS!V48/COMPONENTS!$AF48</f>
        <v>3.6314401714993928E-2</v>
      </c>
      <c r="W48" s="6">
        <f>COMPONENTS!W48/COMPONENTS!$AF48</f>
        <v>2.7724762296476933E-2</v>
      </c>
      <c r="X48" s="6">
        <f>COMPONENTS!X48/COMPONENTS!$AF48</f>
        <v>0.11075196097457139</v>
      </c>
      <c r="Y48" s="6">
        <f>COMPONENTS!AE48/COMPONENTS!$AF48</f>
        <v>-3.4563661845684726E-2</v>
      </c>
      <c r="Z48" s="6">
        <f t="shared" si="0"/>
        <v>1</v>
      </c>
    </row>
    <row r="49" spans="1:27" x14ac:dyDescent="0.55000000000000004">
      <c r="A49" s="3">
        <f>'RAW DATA'!A52</f>
        <v>44835</v>
      </c>
      <c r="B49" s="6">
        <f>COMPONENTS!B49/COMPONENTS!$AF49</f>
        <v>2.7596183229267032E-2</v>
      </c>
      <c r="C49" s="6">
        <f>COMPONENTS!C49/COMPONENTS!$AF49</f>
        <v>1.8267632308695533E-2</v>
      </c>
      <c r="D49" s="6">
        <f>COMPONENTS!D49/COMPONENTS!$AF49</f>
        <v>2.3105891794900302E-2</v>
      </c>
      <c r="E49" s="6">
        <f>COMPONENTS!E49/COMPONENTS!$AF49</f>
        <v>1.0252131467331642E-2</v>
      </c>
      <c r="F49" s="6">
        <f>COMPONENTS!F49/COMPONENTS!$AF49</f>
        <v>5.4814135312240539E-2</v>
      </c>
      <c r="G49" s="6">
        <f>COMPONENTS!G49/COMPONENTS!$AF49</f>
        <v>1.9067513895228861E-2</v>
      </c>
      <c r="H49" s="6">
        <f>COMPONENTS!H49/COMPONENTS!$AF49</f>
        <v>1.865974842354785E-2</v>
      </c>
      <c r="I49" s="6">
        <f>COMPONENTS!I49/COMPONENTS!$AF49</f>
        <v>5.7076809843322709E-2</v>
      </c>
      <c r="J49" s="6">
        <f>COMPONENTS!J49/COMPONENTS!$AF49</f>
        <v>0.12382998523398801</v>
      </c>
      <c r="K49" s="6">
        <f>COMPONENTS!K49/COMPONENTS!$AF49</f>
        <v>0.11127011062215823</v>
      </c>
      <c r="L49" s="6">
        <f>COMPONENTS!L49/COMPONENTS!$AF49</f>
        <v>2.2744115487036948E-2</v>
      </c>
      <c r="M49" s="6">
        <f>COMPONENTS!M49/COMPONENTS!$AF49</f>
        <v>2.6949419859547789E-2</v>
      </c>
      <c r="N49" s="6">
        <f>COMPONENTS!N49/COMPONENTS!$AF49</f>
        <v>4.9547052763916147E-2</v>
      </c>
      <c r="O49" s="6">
        <f>COMPONENTS!O49/COMPONENTS!$AF49</f>
        <v>5.2138555569734596E-2</v>
      </c>
      <c r="P49" s="6">
        <f>COMPONENTS!P49/COMPONENTS!$AF49</f>
        <v>5.7965984818819767E-2</v>
      </c>
      <c r="Q49" s="6">
        <f>COMPONENTS!Q49/COMPONENTS!$AF49</f>
        <v>3.1301053389660285E-2</v>
      </c>
      <c r="R49" s="6">
        <f>COMPONENTS!R49/COMPONENTS!$AF49</f>
        <v>4.8156101106965693E-2</v>
      </c>
      <c r="S49" s="6">
        <f>COMPONENTS!S49/COMPONENTS!$AF49</f>
        <v>5.6162281375512504E-2</v>
      </c>
      <c r="T49" s="6">
        <f>COMPONENTS!T49/COMPONENTS!$AF49</f>
        <v>4.2389351471858447E-2</v>
      </c>
      <c r="U49" s="6">
        <f>COMPONENTS!U49/COMPONENTS!$AF49</f>
        <v>6.2466248882538126E-3</v>
      </c>
      <c r="V49" s="6">
        <f>COMPONENTS!V49/COMPONENTS!$AF49</f>
        <v>3.6701884240096579E-2</v>
      </c>
      <c r="W49" s="6">
        <f>COMPONENTS!W49/COMPONENTS!$AF49</f>
        <v>2.8281417934523479E-2</v>
      </c>
      <c r="X49" s="6">
        <f>COMPONENTS!X49/COMPONENTS!$AF49</f>
        <v>0.11010507737628868</v>
      </c>
      <c r="Y49" s="6">
        <f>COMPONENTS!AE49/COMPONENTS!$AF49</f>
        <v>-3.2629062412895329E-2</v>
      </c>
      <c r="Z49" s="6">
        <f t="shared" si="0"/>
        <v>1</v>
      </c>
    </row>
    <row r="50" spans="1:27" x14ac:dyDescent="0.55000000000000004">
      <c r="A50" s="3">
        <f>'RAW DATA'!A53</f>
        <v>44927</v>
      </c>
      <c r="B50" s="6">
        <f>COMPONENTS!B50/COMPONENTS!$AF50</f>
        <v>2.8845316322002622E-2</v>
      </c>
      <c r="C50" s="6">
        <f>COMPONENTS!C50/COMPONENTS!$AF50</f>
        <v>1.8330793441207294E-2</v>
      </c>
      <c r="D50" s="6">
        <f>COMPONENTS!D50/COMPONENTS!$AF50</f>
        <v>2.3539047920086788E-2</v>
      </c>
      <c r="E50" s="6">
        <f>COMPONENTS!E50/COMPONENTS!$AF50</f>
        <v>1.0322195098073011E-2</v>
      </c>
      <c r="F50" s="6">
        <f>COMPONENTS!F50/COMPONENTS!$AF50</f>
        <v>5.4220615069081879E-2</v>
      </c>
      <c r="G50" s="6">
        <f>COMPONENTS!G50/COMPONENTS!$AF50</f>
        <v>1.9185243784903539E-2</v>
      </c>
      <c r="H50" s="6">
        <f>COMPONENTS!H50/COMPONENTS!$AF50</f>
        <v>1.772066054588092E-2</v>
      </c>
      <c r="I50" s="6">
        <f>COMPONENTS!I50/COMPONENTS!$AF50</f>
        <v>5.7573174510505219E-2</v>
      </c>
      <c r="J50" s="6">
        <f>COMPONENTS!J50/COMPONENTS!$AF50</f>
        <v>0.12365626819237144</v>
      </c>
      <c r="K50" s="6">
        <f>COMPONENTS!K50/COMPONENTS!$AF50</f>
        <v>0.11263608257227498</v>
      </c>
      <c r="L50" s="6">
        <f>COMPONENTS!L50/COMPONENTS!$AF50</f>
        <v>2.2968105491675554E-2</v>
      </c>
      <c r="M50" s="6">
        <f>COMPONENTS!M50/COMPONENTS!$AF50</f>
        <v>2.7446277062329417E-2</v>
      </c>
      <c r="N50" s="6">
        <f>COMPONENTS!N50/COMPONENTS!$AF50</f>
        <v>5.0445191244759081E-2</v>
      </c>
      <c r="O50" s="6">
        <f>COMPONENTS!O50/COMPONENTS!$AF50</f>
        <v>5.2459233891311692E-2</v>
      </c>
      <c r="P50" s="6">
        <f>COMPONENTS!P50/COMPONENTS!$AF50</f>
        <v>5.8734465822042885E-2</v>
      </c>
      <c r="Q50" s="6">
        <f>COMPONENTS!Q50/COMPONENTS!$AF50</f>
        <v>3.2378612531367007E-2</v>
      </c>
      <c r="R50" s="6">
        <f>COMPONENTS!R50/COMPONENTS!$AF50</f>
        <v>4.7505566424386768E-2</v>
      </c>
      <c r="S50" s="6">
        <f>COMPONENTS!S50/COMPONENTS!$AF50</f>
        <v>5.6431591699670533E-2</v>
      </c>
      <c r="T50" s="6">
        <f>COMPONENTS!T50/COMPONENTS!$AF50</f>
        <v>4.0927873192637042E-2</v>
      </c>
      <c r="U50" s="6">
        <f>COMPONENTS!U50/COMPONENTS!$AF50</f>
        <v>7.8886860859835061E-4</v>
      </c>
      <c r="V50" s="6">
        <f>COMPONENTS!V50/COMPONENTS!$AF50</f>
        <v>3.6884685600142533E-2</v>
      </c>
      <c r="W50" s="6">
        <f>COMPONENTS!W50/COMPONENTS!$AF50</f>
        <v>2.849396132671133E-2</v>
      </c>
      <c r="X50" s="6">
        <f>COMPONENTS!X50/COMPONENTS!$AF50</f>
        <v>0.1092260588816755</v>
      </c>
      <c r="Y50" s="6">
        <f>COMPONENTS!AE50/COMPONENTS!$AF50</f>
        <v>-3.0719889233695365E-2</v>
      </c>
      <c r="Z50" s="6">
        <f t="shared" si="0"/>
        <v>1.0000000000000002</v>
      </c>
    </row>
    <row r="51" spans="1:27" x14ac:dyDescent="0.55000000000000004">
      <c r="A51" s="3">
        <f>'RAW DATA'!A54</f>
        <v>45017</v>
      </c>
      <c r="B51" s="6">
        <f>COMPONENTS!B51/COMPONENTS!$AF51</f>
        <v>2.8456177011479053E-2</v>
      </c>
      <c r="C51" s="6">
        <f>COMPONENTS!C51/COMPONENTS!$AF51</f>
        <v>1.7818619515446606E-2</v>
      </c>
      <c r="D51" s="6">
        <f>COMPONENTS!D51/COMPONENTS!$AF51</f>
        <v>2.3540270673327948E-2</v>
      </c>
      <c r="E51" s="6">
        <f>COMPONENTS!E51/COMPONENTS!$AF51</f>
        <v>1.0243258429211886E-2</v>
      </c>
      <c r="F51" s="6">
        <f>COMPONENTS!F51/COMPONENTS!$AF51</f>
        <v>5.3600727497654842E-2</v>
      </c>
      <c r="G51" s="6">
        <f>COMPONENTS!G51/COMPONENTS!$AF51</f>
        <v>1.8857058687353566E-2</v>
      </c>
      <c r="H51" s="6">
        <f>COMPONENTS!H51/COMPONENTS!$AF51</f>
        <v>1.715135566593937E-2</v>
      </c>
      <c r="I51" s="6">
        <f>COMPONENTS!I51/COMPONENTS!$AF51</f>
        <v>5.7764719897675752E-2</v>
      </c>
      <c r="J51" s="6">
        <f>COMPONENTS!J51/COMPONENTS!$AF51</f>
        <v>0.12391323537756573</v>
      </c>
      <c r="K51" s="6">
        <f>COMPONENTS!K51/COMPONENTS!$AF51</f>
        <v>0.11318777776744245</v>
      </c>
      <c r="L51" s="6">
        <f>COMPONENTS!L51/COMPONENTS!$AF51</f>
        <v>2.2792690102488248E-2</v>
      </c>
      <c r="M51" s="6">
        <f>COMPONENTS!M51/COMPONENTS!$AF51</f>
        <v>2.7293601809345213E-2</v>
      </c>
      <c r="N51" s="6">
        <f>COMPONENTS!N51/COMPONENTS!$AF51</f>
        <v>5.024169542845814E-2</v>
      </c>
      <c r="O51" s="6">
        <f>COMPONENTS!O51/COMPONENTS!$AF51</f>
        <v>5.3687506913308487E-2</v>
      </c>
      <c r="P51" s="6">
        <f>COMPONENTS!P51/COMPONENTS!$AF51</f>
        <v>5.900032728130028E-2</v>
      </c>
      <c r="Q51" s="6">
        <f>COMPONENTS!Q51/COMPONENTS!$AF51</f>
        <v>3.3199084867541473E-2</v>
      </c>
      <c r="R51" s="6">
        <f>COMPONENTS!R51/COMPONENTS!$AF51</f>
        <v>4.8403824704683816E-2</v>
      </c>
      <c r="S51" s="6">
        <f>COMPONENTS!S51/COMPONENTS!$AF51</f>
        <v>5.6516112412179735E-2</v>
      </c>
      <c r="T51" s="6">
        <f>COMPONENTS!T51/COMPONENTS!$AF51</f>
        <v>4.079151792663617E-2</v>
      </c>
      <c r="U51" s="6">
        <f>COMPONENTS!U51/COMPONENTS!$AF51</f>
        <v>3.735661457324121E-7</v>
      </c>
      <c r="V51" s="6">
        <f>COMPONENTS!V51/COMPONENTS!$AF51</f>
        <v>3.6961605730743759E-2</v>
      </c>
      <c r="W51" s="6">
        <f>COMPONENTS!W51/COMPONENTS!$AF51</f>
        <v>2.8105622540323758E-2</v>
      </c>
      <c r="X51" s="6">
        <f>COMPONENTS!X51/COMPONENTS!$AF51</f>
        <v>0.10848809151444126</v>
      </c>
      <c r="Y51" s="6">
        <f>COMPONENTS!AE51/COMPONENTS!$AF51</f>
        <v>-3.0015255320693286E-2</v>
      </c>
      <c r="Z51" s="6">
        <f t="shared" si="0"/>
        <v>0.99999999999999989</v>
      </c>
    </row>
    <row r="52" spans="1:27" x14ac:dyDescent="0.55000000000000004">
      <c r="A52" s="3">
        <f>'RAW DATA'!A55</f>
        <v>45108</v>
      </c>
      <c r="B52" s="6">
        <f>COMPONENTS!B52/COMPONENTS!$AF52</f>
        <v>2.7268153698838535E-2</v>
      </c>
      <c r="C52" s="6">
        <f>COMPONENTS!C52/COMPONENTS!$AF52</f>
        <v>1.7605288449229737E-2</v>
      </c>
      <c r="D52" s="6">
        <f>COMPONENTS!D52/COMPONENTS!$AF52</f>
        <v>2.3530240716637014E-2</v>
      </c>
      <c r="E52" s="6">
        <f>COMPONENTS!E52/COMPONENTS!$AF52</f>
        <v>1.0153083946935046E-2</v>
      </c>
      <c r="F52" s="6">
        <f>COMPONENTS!F52/COMPONENTS!$AF52</f>
        <v>5.3095141454044772E-2</v>
      </c>
      <c r="G52" s="6">
        <f>COMPONENTS!G52/COMPONENTS!$AF52</f>
        <v>1.8818089139621987E-2</v>
      </c>
      <c r="H52" s="6">
        <f>COMPONENTS!H52/COMPONENTS!$AF52</f>
        <v>1.7465246923873089E-2</v>
      </c>
      <c r="I52" s="6">
        <f>COMPONENTS!I52/COMPONENTS!$AF52</f>
        <v>5.7566530178141763E-2</v>
      </c>
      <c r="J52" s="6">
        <f>COMPONENTS!J52/COMPONENTS!$AF52</f>
        <v>0.1238816943278634</v>
      </c>
      <c r="K52" s="6">
        <f>COMPONENTS!K52/COMPONENTS!$AF52</f>
        <v>0.11255263569668018</v>
      </c>
      <c r="L52" s="6">
        <f>COMPONENTS!L52/COMPONENTS!$AF52</f>
        <v>2.2636293085418507E-2</v>
      </c>
      <c r="M52" s="6">
        <f>COMPONENTS!M52/COMPONENTS!$AF52</f>
        <v>2.7329224715003757E-2</v>
      </c>
      <c r="N52" s="6">
        <f>COMPONENTS!N52/COMPONENTS!$AF52</f>
        <v>5.0374748627662738E-2</v>
      </c>
      <c r="O52" s="6">
        <f>COMPONENTS!O52/COMPONENTS!$AF52</f>
        <v>5.3527150119746875E-2</v>
      </c>
      <c r="P52" s="6">
        <f>COMPONENTS!P52/COMPONENTS!$AF52</f>
        <v>5.7980309237216775E-2</v>
      </c>
      <c r="Q52" s="6">
        <f>COMPONENTS!Q52/COMPONENTS!$AF52</f>
        <v>3.2429479848802102E-2</v>
      </c>
      <c r="R52" s="6">
        <f>COMPONENTS!R52/COMPONENTS!$AF52</f>
        <v>4.7399948252859092E-2</v>
      </c>
      <c r="S52" s="6">
        <f>COMPONENTS!S52/COMPONENTS!$AF52</f>
        <v>5.6025339813438865E-2</v>
      </c>
      <c r="T52" s="6">
        <f>COMPONENTS!T52/COMPONENTS!$AF52</f>
        <v>4.1276744428471027E-2</v>
      </c>
      <c r="U52" s="6">
        <f>COMPONENTS!U52/COMPONENTS!$AF52</f>
        <v>3.2713891055615994E-3</v>
      </c>
      <c r="V52" s="6">
        <f>COMPONENTS!V52/COMPONENTS!$AF52</f>
        <v>3.7288348581769618E-2</v>
      </c>
      <c r="W52" s="6">
        <f>COMPONENTS!W52/COMPONENTS!$AF52</f>
        <v>2.8034567442245341E-2</v>
      </c>
      <c r="X52" s="6">
        <f>COMPONENTS!X52/COMPONENTS!$AF52</f>
        <v>0.10914021472495924</v>
      </c>
      <c r="Y52" s="6">
        <f>COMPONENTS!AE52/COMPONENTS!$AF52</f>
        <v>-2.8649862515021083E-2</v>
      </c>
      <c r="Z52" s="6">
        <f t="shared" si="0"/>
        <v>0.99999999999999978</v>
      </c>
    </row>
    <row r="53" spans="1:27" x14ac:dyDescent="0.55000000000000004">
      <c r="A53" s="3">
        <f>'RAW DATA'!A56</f>
        <v>45200</v>
      </c>
      <c r="B53" s="6">
        <f>COMPONENTS!B53/COMPONENTS!$AF53</f>
        <v>2.6489806228364669E-2</v>
      </c>
      <c r="C53" s="6">
        <f>COMPONENTS!C53/COMPONENTS!$AF53</f>
        <v>1.7367968033255528E-2</v>
      </c>
      <c r="D53" s="6">
        <f>COMPONENTS!D53/COMPONENTS!$AF53</f>
        <v>2.3498724047574263E-2</v>
      </c>
      <c r="E53" s="6">
        <f>COMPONENTS!E53/COMPONENTS!$AF53</f>
        <v>1.0195257914363355E-2</v>
      </c>
      <c r="F53" s="6">
        <f>COMPONENTS!F53/COMPONENTS!$AF53</f>
        <v>5.2837763435708708E-2</v>
      </c>
      <c r="G53" s="6">
        <f>COMPONENTS!G53/COMPONENTS!$AF53</f>
        <v>1.8651533107699254E-2</v>
      </c>
      <c r="H53" s="6">
        <f>COMPONENTS!H53/COMPONENTS!$AF53</f>
        <v>1.681971232308023E-2</v>
      </c>
      <c r="I53" s="6">
        <f>COMPONENTS!I53/COMPONENTS!$AF53</f>
        <v>5.7978548860951988E-2</v>
      </c>
      <c r="J53" s="6">
        <f>COMPONENTS!J53/COMPONENTS!$AF53</f>
        <v>0.12402106775155851</v>
      </c>
      <c r="K53" s="6">
        <f>COMPONENTS!K53/COMPONENTS!$AF53</f>
        <v>0.11414706361288765</v>
      </c>
      <c r="L53" s="6">
        <f>COMPONENTS!L53/COMPONENTS!$AF53</f>
        <v>2.2909940045678787E-2</v>
      </c>
      <c r="M53" s="6">
        <f>COMPONENTS!M53/COMPONENTS!$AF53</f>
        <v>2.7354711874296458E-2</v>
      </c>
      <c r="N53" s="6">
        <f>COMPONENTS!N53/COMPONENTS!$AF53</f>
        <v>5.0872648797194241E-2</v>
      </c>
      <c r="O53" s="6">
        <f>COMPONENTS!O53/COMPONENTS!$AF53</f>
        <v>5.2895945822301629E-2</v>
      </c>
      <c r="P53" s="6">
        <f>COMPONENTS!P53/COMPONENTS!$AF53</f>
        <v>5.8518575660375508E-2</v>
      </c>
      <c r="Q53" s="6">
        <f>COMPONENTS!Q53/COMPONENTS!$AF53</f>
        <v>3.2835420189933406E-2</v>
      </c>
      <c r="R53" s="6">
        <f>COMPONENTS!R53/COMPONENTS!$AF53</f>
        <v>4.6931109299220147E-2</v>
      </c>
      <c r="S53" s="6">
        <f>COMPONENTS!S53/COMPONENTS!$AF53</f>
        <v>5.625174637786548E-2</v>
      </c>
      <c r="T53" s="6">
        <f>COMPONENTS!T53/COMPONENTS!$AF53</f>
        <v>4.1494626847535458E-2</v>
      </c>
      <c r="U53" s="6">
        <f>COMPONENTS!U53/COMPONENTS!$AF53</f>
        <v>2.0549801440371135E-3</v>
      </c>
      <c r="V53" s="6">
        <f>COMPONENTS!V53/COMPONENTS!$AF53</f>
        <v>3.7172056156117003E-2</v>
      </c>
      <c r="W53" s="6">
        <f>COMPONENTS!W53/COMPONENTS!$AF53</f>
        <v>2.7940704571663803E-2</v>
      </c>
      <c r="X53" s="6">
        <f>COMPONENTS!X53/COMPONENTS!$AF53</f>
        <v>0.10943987290791725</v>
      </c>
      <c r="Y53" s="6">
        <f>COMPONENTS!AE53/COMPONENTS!$AF53</f>
        <v>-2.8679784009580617E-2</v>
      </c>
      <c r="Z53" s="6">
        <f t="shared" si="0"/>
        <v>0.99999999999999989</v>
      </c>
    </row>
    <row r="54" spans="1:27" x14ac:dyDescent="0.55000000000000004">
      <c r="A54" s="3">
        <f>'RAW DATA'!A57</f>
        <v>45292</v>
      </c>
      <c r="B54" s="6">
        <f>COMPONENTS!B54/COMPONENTS!$AF54</f>
        <v>2.5539087907040469E-2</v>
      </c>
      <c r="C54" s="6">
        <f>COMPONENTS!C54/COMPONENTS!$AF54</f>
        <v>1.7158189004877991E-2</v>
      </c>
      <c r="D54" s="6">
        <f>COMPONENTS!D54/COMPONENTS!$AF54</f>
        <v>2.338083845151781E-2</v>
      </c>
      <c r="E54" s="6">
        <f>COMPONENTS!E54/COMPONENTS!$AF54</f>
        <v>1.02409849702477E-2</v>
      </c>
      <c r="F54" s="6">
        <f>COMPONENTS!F54/COMPONENTS!$AF54</f>
        <v>5.2552669283420214E-2</v>
      </c>
      <c r="G54" s="6">
        <f>COMPONENTS!G54/COMPONENTS!$AF54</f>
        <v>1.8557738025130895E-2</v>
      </c>
      <c r="H54" s="6">
        <f>COMPONENTS!H54/COMPONENTS!$AF54</f>
        <v>1.5902178874426218E-2</v>
      </c>
      <c r="I54" s="6">
        <f>COMPONENTS!I54/COMPONENTS!$AF54</f>
        <v>5.7263083968026242E-2</v>
      </c>
      <c r="J54" s="6">
        <f>COMPONENTS!J54/COMPONENTS!$AF54</f>
        <v>0.12483840215277482</v>
      </c>
      <c r="K54" s="6">
        <f>COMPONENTS!K54/COMPONENTS!$AF54</f>
        <v>0.11600679615924228</v>
      </c>
      <c r="L54" s="6">
        <f>COMPONENTS!L54/COMPONENTS!$AF54</f>
        <v>2.2873232415077875E-2</v>
      </c>
      <c r="M54" s="6">
        <f>COMPONENTS!M54/COMPONENTS!$AF54</f>
        <v>2.7592651913815391E-2</v>
      </c>
      <c r="N54" s="6">
        <f>COMPONENTS!N54/COMPONENTS!$AF54</f>
        <v>5.0562067224058684E-2</v>
      </c>
      <c r="O54" s="6">
        <f>COMPONENTS!O54/COMPONENTS!$AF54</f>
        <v>5.4403212401071266E-2</v>
      </c>
      <c r="P54" s="6">
        <f>COMPONENTS!P54/COMPONENTS!$AF54</f>
        <v>5.8947629974177712E-2</v>
      </c>
      <c r="Q54" s="6">
        <f>COMPONENTS!Q54/COMPONENTS!$AF54</f>
        <v>3.2823910787907244E-2</v>
      </c>
      <c r="R54" s="6">
        <f>COMPONENTS!R54/COMPONENTS!$AF54</f>
        <v>4.648518247071938E-2</v>
      </c>
      <c r="S54" s="6">
        <f>COMPONENTS!S54/COMPONENTS!$AF54</f>
        <v>5.6830565883686721E-2</v>
      </c>
      <c r="T54" s="6">
        <f>COMPONENTS!T54/COMPONENTS!$AF54</f>
        <v>4.2357461774653701E-2</v>
      </c>
      <c r="U54" s="6">
        <f>COMPONENTS!U54/COMPONENTS!$AF54</f>
        <v>7.6788462816880217E-4</v>
      </c>
      <c r="V54" s="6">
        <f>COMPONENTS!V54/COMPONENTS!$AF54</f>
        <v>3.6894158526846847E-2</v>
      </c>
      <c r="W54" s="6">
        <f>COMPONENTS!W54/COMPONENTS!$AF54</f>
        <v>2.8050247149859729E-2</v>
      </c>
      <c r="X54" s="6">
        <f>COMPONENTS!X54/COMPONENTS!$AF54</f>
        <v>0.11016371218475841</v>
      </c>
      <c r="Y54" s="6">
        <f>COMPONENTS!AE54/COMPONENTS!$AF54</f>
        <v>-3.0191886131506387E-2</v>
      </c>
      <c r="Z54" s="6">
        <f t="shared" si="0"/>
        <v>1</v>
      </c>
    </row>
    <row r="55" spans="1:27" x14ac:dyDescent="0.55000000000000004">
      <c r="A55" s="3">
        <f>'RAW DATA'!A58</f>
        <v>45383</v>
      </c>
      <c r="B55" s="6">
        <f>COMPONENTS!B55/COMPONENTS!$AF55</f>
        <v>2.5355877970279678E-2</v>
      </c>
      <c r="C55" s="6">
        <f>COMPONENTS!C55/COMPONENTS!$AF55</f>
        <v>1.7025655075331898E-2</v>
      </c>
      <c r="D55" s="6">
        <f>COMPONENTS!D55/COMPONENTS!$AF55</f>
        <v>2.3328465057298561E-2</v>
      </c>
      <c r="E55" s="6">
        <f>COMPONENTS!E55/COMPONENTS!$AF55</f>
        <v>1.0181852043007032E-2</v>
      </c>
      <c r="F55" s="6">
        <f>COMPONENTS!F55/COMPONENTS!$AF55</f>
        <v>5.2136026090690249E-2</v>
      </c>
      <c r="G55" s="6">
        <f>COMPONENTS!G55/COMPONENTS!$AF55</f>
        <v>1.8467039427933506E-2</v>
      </c>
      <c r="H55" s="6">
        <f>COMPONENTS!H55/COMPONENTS!$AF55</f>
        <v>1.6164346517033024E-2</v>
      </c>
      <c r="I55" s="6">
        <f>COMPONENTS!I55/COMPONENTS!$AF55</f>
        <v>5.7189959923002388E-2</v>
      </c>
      <c r="J55" s="6">
        <f>COMPONENTS!J55/COMPONENTS!$AF55</f>
        <v>0.12521923364231258</v>
      </c>
      <c r="K55" s="6">
        <f>COMPONENTS!K55/COMPONENTS!$AF55</f>
        <v>0.11601965886823602</v>
      </c>
      <c r="L55" s="6">
        <f>COMPONENTS!L55/COMPONENTS!$AF55</f>
        <v>2.3365811577804031E-2</v>
      </c>
      <c r="M55" s="6">
        <f>COMPONENTS!M55/COMPONENTS!$AF55</f>
        <v>2.7410503528183191E-2</v>
      </c>
      <c r="N55" s="6">
        <f>COMPONENTS!N55/COMPONENTS!$AF55</f>
        <v>5.0224975581257485E-2</v>
      </c>
      <c r="O55" s="6">
        <f>COMPONENTS!O55/COMPONENTS!$AF55</f>
        <v>5.4419337078709808E-2</v>
      </c>
      <c r="P55" s="6">
        <f>COMPONENTS!P55/COMPONENTS!$AF55</f>
        <v>5.8895746302180682E-2</v>
      </c>
      <c r="Q55" s="6">
        <f>COMPONENTS!Q55/COMPONENTS!$AF55</f>
        <v>3.2458236562498688E-2</v>
      </c>
      <c r="R55" s="6">
        <f>COMPONENTS!R55/COMPONENTS!$AF55</f>
        <v>4.7000879521187845E-2</v>
      </c>
      <c r="S55" s="6">
        <f>COMPONENTS!S55/COMPONENTS!$AF55</f>
        <v>5.6790026168784868E-2</v>
      </c>
      <c r="T55" s="6">
        <f>COMPONENTS!T55/COMPONENTS!$AF55</f>
        <v>4.1902583408351179E-2</v>
      </c>
      <c r="U55" s="6">
        <f>COMPONENTS!U55/COMPONENTS!$AF55</f>
        <v>3.4296436553753794E-3</v>
      </c>
      <c r="V55" s="6">
        <f>COMPONENTS!V55/COMPONENTS!$AF55</f>
        <v>3.7256803816743525E-2</v>
      </c>
      <c r="W55" s="6">
        <f>COMPONENTS!W55/COMPONENTS!$AF55</f>
        <v>2.8017366769831409E-2</v>
      </c>
      <c r="X55" s="6">
        <f>COMPONENTS!X55/COMPONENTS!$AF55</f>
        <v>0.10987325072831029</v>
      </c>
      <c r="Y55" s="6">
        <f>COMPONENTS!AE55/COMPONENTS!$AF55</f>
        <v>-3.2133279314343392E-2</v>
      </c>
      <c r="Z55" s="6">
        <f t="shared" si="0"/>
        <v>0.99999999999999978</v>
      </c>
    </row>
    <row r="56" spans="1:27" x14ac:dyDescent="0.55000000000000004">
      <c r="A56" s="3">
        <f>'RAW DATA'!A59</f>
        <v>45474</v>
      </c>
      <c r="B56" s="6">
        <f>COMPONENTS!B56/COMPONENTS!$AF56</f>
        <v>2.5337499163142697E-2</v>
      </c>
      <c r="C56" s="6">
        <f>COMPONENTS!C56/COMPONENTS!$AF56</f>
        <v>1.7142410919058319E-2</v>
      </c>
      <c r="D56" s="6">
        <f>COMPONENTS!D56/COMPONENTS!$AF56</f>
        <v>2.3305989747232487E-2</v>
      </c>
      <c r="E56" s="6">
        <f>COMPONENTS!E56/COMPONENTS!$AF56</f>
        <v>1.0181965270605931E-2</v>
      </c>
      <c r="F56" s="6">
        <f>COMPONENTS!F56/COMPONENTS!$AF56</f>
        <v>5.2106002415263877E-2</v>
      </c>
      <c r="G56" s="6">
        <f>COMPONENTS!G56/COMPONENTS!$AF56</f>
        <v>1.8337430883294252E-2</v>
      </c>
      <c r="H56" s="6">
        <f>COMPONENTS!H56/COMPONENTS!$AF56</f>
        <v>1.5295036384330836E-2</v>
      </c>
      <c r="I56" s="6">
        <f>COMPONENTS!I56/COMPONENTS!$AF56</f>
        <v>5.7781077289250075E-2</v>
      </c>
      <c r="J56" s="6">
        <f>COMPONENTS!J56/COMPONENTS!$AF56</f>
        <v>0.12525452986346516</v>
      </c>
      <c r="K56" s="6">
        <f>COMPONENTS!K56/COMPONENTS!$AF56</f>
        <v>0.11715280529106115</v>
      </c>
      <c r="L56" s="6">
        <f>COMPONENTS!L56/COMPONENTS!$AF56</f>
        <v>2.2924757673977069E-2</v>
      </c>
      <c r="M56" s="6">
        <f>COMPONENTS!M56/COMPONENTS!$AF56</f>
        <v>2.7287836486263647E-2</v>
      </c>
      <c r="N56" s="6">
        <f>COMPONENTS!N56/COMPONENTS!$AF56</f>
        <v>5.0150830500513707E-2</v>
      </c>
      <c r="O56" s="6">
        <f>COMPONENTS!O56/COMPONENTS!$AF56</f>
        <v>5.5075422607244115E-2</v>
      </c>
      <c r="P56" s="6">
        <f>COMPONENTS!P56/COMPONENTS!$AF56</f>
        <v>5.8629478053634047E-2</v>
      </c>
      <c r="Q56" s="6">
        <f>COMPONENTS!Q56/COMPONENTS!$AF56</f>
        <v>3.1832667917191013E-2</v>
      </c>
      <c r="R56" s="6">
        <f>COMPONENTS!R56/COMPONENTS!$AF56</f>
        <v>4.7679128013435122E-2</v>
      </c>
      <c r="S56" s="6">
        <f>COMPONENTS!S56/COMPONENTS!$AF56</f>
        <v>5.7200681060834119E-2</v>
      </c>
      <c r="T56" s="6">
        <f>COMPONENTS!T56/COMPONENTS!$AF56</f>
        <v>4.1330468405715984E-2</v>
      </c>
      <c r="U56" s="6">
        <f>COMPONENTS!U56/COMPONENTS!$AF56</f>
        <v>2.6614777251620838E-3</v>
      </c>
      <c r="V56" s="6">
        <f>COMPONENTS!V56/COMPONENTS!$AF56</f>
        <v>3.8231950603926326E-2</v>
      </c>
      <c r="W56" s="6">
        <f>COMPONENTS!W56/COMPONENTS!$AF56</f>
        <v>2.810165941051684E-2</v>
      </c>
      <c r="X56" s="6">
        <f>COMPONENTS!X56/COMPONENTS!$AF56</f>
        <v>0.11005919817316896</v>
      </c>
      <c r="Y56" s="6">
        <f>COMPONENTS!AE56/COMPONENTS!$AF56</f>
        <v>-3.3060303858287905E-2</v>
      </c>
      <c r="Z56" s="6">
        <f>SUM(B56:Y56)</f>
        <v>0.99999999999999978</v>
      </c>
      <c r="AA56" s="9"/>
    </row>
  </sheetData>
  <conditionalFormatting sqref="B5:B5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5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5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5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5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5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5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5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5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5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5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5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5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5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5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5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5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5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5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5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5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5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EF97-050F-4D34-9847-2DDD22869655}">
  <dimension ref="A1:AH101"/>
  <sheetViews>
    <sheetView tabSelected="1" topLeftCell="U1" workbookViewId="0">
      <selection activeCell="AF5" sqref="AF5"/>
    </sheetView>
  </sheetViews>
  <sheetFormatPr defaultRowHeight="14.4" x14ac:dyDescent="0.55000000000000004"/>
  <cols>
    <col min="1" max="1" width="11.7890625" bestFit="1" customWidth="1"/>
    <col min="2" max="2" width="31.9453125" bestFit="1" customWidth="1"/>
    <col min="3" max="3" width="38.26171875" bestFit="1" customWidth="1"/>
    <col min="4" max="4" width="26.578125" bestFit="1" customWidth="1"/>
    <col min="5" max="5" width="17.20703125" bestFit="1" customWidth="1"/>
    <col min="6" max="6" width="49.3671875" bestFit="1" customWidth="1"/>
    <col min="7" max="7" width="18.3125" bestFit="1" customWidth="1"/>
    <col min="8" max="8" width="26.9453125" bestFit="1" customWidth="1"/>
    <col min="9" max="9" width="20.26171875" bestFit="1" customWidth="1"/>
    <col min="10" max="10" width="17.05078125" bestFit="1" customWidth="1"/>
    <col min="11" max="11" width="17.1015625" bestFit="1" customWidth="1"/>
    <col min="12" max="12" width="18.9453125" bestFit="1" customWidth="1"/>
    <col min="13" max="13" width="17.1015625" bestFit="1" customWidth="1"/>
    <col min="14" max="14" width="29.20703125" bestFit="1" customWidth="1"/>
    <col min="15" max="15" width="26.26171875" bestFit="1" customWidth="1"/>
    <col min="16" max="16" width="16.89453125" bestFit="1" customWidth="1"/>
    <col min="17" max="17" width="30.41796875" bestFit="1" customWidth="1"/>
    <col min="18" max="18" width="16.20703125" bestFit="1" customWidth="1"/>
    <col min="19" max="19" width="23.9453125" bestFit="1" customWidth="1"/>
    <col min="20" max="20" width="23.05078125" bestFit="1" customWidth="1"/>
    <col min="21" max="21" width="23.26171875" bestFit="1" customWidth="1"/>
    <col min="22" max="22" width="52.3125" bestFit="1" customWidth="1"/>
    <col min="23" max="23" width="10.15625" bestFit="1" customWidth="1"/>
    <col min="24" max="24" width="12.734375" bestFit="1" customWidth="1"/>
    <col min="25" max="25" width="24.15625" bestFit="1" customWidth="1"/>
    <col min="26" max="26" width="24.3671875" bestFit="1" customWidth="1"/>
    <col min="27" max="27" width="24.3671875" customWidth="1"/>
    <col min="28" max="28" width="9.68359375" bestFit="1" customWidth="1"/>
    <col min="29" max="30" width="8.68359375" bestFit="1" customWidth="1"/>
    <col min="31" max="31" width="9.26171875" bestFit="1" customWidth="1"/>
    <col min="32" max="32" width="15.20703125" bestFit="1" customWidth="1"/>
    <col min="33" max="33" width="11.3125" bestFit="1" customWidth="1"/>
    <col min="34" max="34" width="6.26171875" bestFit="1" customWidth="1"/>
  </cols>
  <sheetData>
    <row r="1" spans="1:34" x14ac:dyDescent="0.55000000000000004">
      <c r="A1" t="s">
        <v>90</v>
      </c>
      <c r="B1" t="s">
        <v>1</v>
      </c>
      <c r="Q1" t="s">
        <v>117</v>
      </c>
      <c r="V1" t="s">
        <v>31</v>
      </c>
      <c r="Y1" t="s">
        <v>36</v>
      </c>
    </row>
    <row r="2" spans="1:34" x14ac:dyDescent="0.55000000000000004">
      <c r="A2" t="s">
        <v>88</v>
      </c>
      <c r="B2" t="s">
        <v>0</v>
      </c>
      <c r="F2" t="s">
        <v>2</v>
      </c>
      <c r="J2" t="s">
        <v>11</v>
      </c>
      <c r="Q2" t="s">
        <v>25</v>
      </c>
      <c r="T2" t="s">
        <v>29</v>
      </c>
      <c r="U2" t="s">
        <v>30</v>
      </c>
      <c r="V2" t="s">
        <v>32</v>
      </c>
      <c r="X2" t="s">
        <v>35</v>
      </c>
      <c r="Y2" t="s">
        <v>37</v>
      </c>
      <c r="Z2" t="s">
        <v>38</v>
      </c>
    </row>
    <row r="3" spans="1:34" x14ac:dyDescent="0.55000000000000004">
      <c r="A3" t="s">
        <v>89</v>
      </c>
      <c r="B3" s="1" t="s">
        <v>3</v>
      </c>
      <c r="C3" s="1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16</v>
      </c>
      <c r="K3" s="1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33</v>
      </c>
      <c r="W3" t="s">
        <v>34</v>
      </c>
      <c r="X3" t="s">
        <v>35</v>
      </c>
      <c r="Y3" t="s">
        <v>37</v>
      </c>
      <c r="Z3" t="s">
        <v>38</v>
      </c>
    </row>
    <row r="4" spans="1:34" x14ac:dyDescent="0.55000000000000004">
      <c r="A4" t="s">
        <v>87</v>
      </c>
      <c r="B4" s="2" t="s">
        <v>100</v>
      </c>
      <c r="C4" t="s">
        <v>13</v>
      </c>
      <c r="D4" t="s">
        <v>15</v>
      </c>
      <c r="E4" s="2" t="s">
        <v>97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s="2" t="s">
        <v>85</v>
      </c>
      <c r="M4" t="s">
        <v>46</v>
      </c>
      <c r="N4" t="s">
        <v>47</v>
      </c>
      <c r="O4" t="s">
        <v>48</v>
      </c>
      <c r="P4" t="s">
        <v>49</v>
      </c>
      <c r="Q4" s="2" t="s">
        <v>115</v>
      </c>
      <c r="R4" t="s">
        <v>50</v>
      </c>
      <c r="S4" t="s">
        <v>51</v>
      </c>
      <c r="T4" t="s">
        <v>52</v>
      </c>
      <c r="U4" t="s">
        <v>53</v>
      </c>
      <c r="V4" t="s">
        <v>54</v>
      </c>
      <c r="W4" t="s">
        <v>55</v>
      </c>
      <c r="X4" t="s">
        <v>56</v>
      </c>
      <c r="Y4" s="2" t="s">
        <v>124</v>
      </c>
      <c r="Z4" t="s">
        <v>58</v>
      </c>
      <c r="AB4" t="s">
        <v>111</v>
      </c>
      <c r="AC4" t="s">
        <v>119</v>
      </c>
      <c r="AD4" t="s">
        <v>118</v>
      </c>
      <c r="AE4" t="s">
        <v>120</v>
      </c>
      <c r="AF4" t="s">
        <v>125</v>
      </c>
      <c r="AG4" t="s">
        <v>94</v>
      </c>
      <c r="AH4" t="s">
        <v>95</v>
      </c>
    </row>
    <row r="5" spans="1:34" x14ac:dyDescent="0.55000000000000004">
      <c r="A5" s="3">
        <f>'RAW DATA'!A8</f>
        <v>40817</v>
      </c>
      <c r="B5" s="5">
        <f>VLOOKUP($A5,'RAW DATA'!A:B,2)</f>
        <v>377.91500000000002</v>
      </c>
      <c r="C5">
        <f>VLOOKUP($A5,'RAW DATA'!C:D,2)</f>
        <v>249.94399999999999</v>
      </c>
      <c r="D5">
        <f>VLOOKUP($A5,'RAW DATA'!E:F,2)</f>
        <v>307.43299999999999</v>
      </c>
      <c r="E5" s="5">
        <f>VLOOKUP($A5,'RAW DATA'!G:H,2)</f>
        <v>177.11799999999999</v>
      </c>
      <c r="F5">
        <f>VLOOKUP($A5,'RAW DATA'!I:J,2)</f>
        <v>829.19899999999996</v>
      </c>
      <c r="G5">
        <f>VLOOKUP($A5,'RAW DATA'!K:L,2)</f>
        <v>338.18900000000002</v>
      </c>
      <c r="H5">
        <f>VLOOKUP($A5,'RAW DATA'!M:N,2)</f>
        <v>416.45</v>
      </c>
      <c r="I5">
        <f>VLOOKUP($A5,'RAW DATA'!O:P,2)</f>
        <v>864.96900000000005</v>
      </c>
      <c r="J5">
        <f>VLOOKUP($A5,'RAW DATA'!Q:R,2)</f>
        <v>1995.7280000000001</v>
      </c>
      <c r="K5">
        <f>VLOOKUP($A5,'RAW DATA'!S:T,2)</f>
        <v>1778.232</v>
      </c>
      <c r="L5">
        <f>VLOOKUP($A5,'RAW DATA'!U:V,2)</f>
        <v>336.15699999999998</v>
      </c>
      <c r="M5">
        <f>VLOOKUP($A5,'RAW DATA'!W:X,2)</f>
        <v>409.755</v>
      </c>
      <c r="N5">
        <f>VLOOKUP($A5,'RAW DATA'!Y:Z,2)</f>
        <v>681.74900000000002</v>
      </c>
      <c r="O5">
        <f>VLOOKUP($A5,'RAW DATA'!AA:AB,2)</f>
        <v>816.45100000000002</v>
      </c>
      <c r="P5">
        <f>VLOOKUP($A5,'RAW DATA'!AC:AD,2)</f>
        <v>914.68200000000002</v>
      </c>
      <c r="Q5">
        <f>VLOOKUP($A5,'RAW DATA'!AE:AF,2)</f>
        <v>441.786</v>
      </c>
      <c r="R5">
        <f>VLOOKUP($A5,'RAW DATA'!AG:AH,2)</f>
        <v>902.77700000000004</v>
      </c>
      <c r="S5">
        <f>VLOOKUP($A5,'RAW DATA'!AI:AJ,2)</f>
        <v>640.71600000000001</v>
      </c>
      <c r="T5">
        <f>VLOOKUP($A5,'RAW DATA'!AK:AL,2)</f>
        <v>391.16199999999998</v>
      </c>
      <c r="U5">
        <f>VLOOKUP($A5,'RAW DATA'!AM:AN,2)</f>
        <v>103.956</v>
      </c>
      <c r="V5">
        <f>VLOOKUP($A5,'RAW DATA'!AO:AP,2)</f>
        <v>826.31899999999996</v>
      </c>
      <c r="W5">
        <f>VLOOKUP($A5,'RAW DATA'!AQ:AR,2)</f>
        <v>465.38200000000001</v>
      </c>
      <c r="X5">
        <f>VLOOKUP($A5,'RAW DATA'!AS:AT,2)</f>
        <v>1839.0650000000001</v>
      </c>
      <c r="Y5">
        <f>VLOOKUP($A5,'RAW DATA'!AU:AV,2)</f>
        <v>2150.123</v>
      </c>
      <c r="Z5">
        <f>VLOOKUP($A5,'RAW DATA'!AW:AX,2)</f>
        <v>2751.9110000000001</v>
      </c>
      <c r="AB5">
        <f>SUM(B5:P5)</f>
        <v>10493.971000000001</v>
      </c>
      <c r="AC5">
        <f>SUM(Q5:U5)</f>
        <v>2480.3969999999999</v>
      </c>
      <c r="AD5">
        <f>SUM(V5:X5)</f>
        <v>3130.7660000000001</v>
      </c>
      <c r="AE5">
        <f>Y5-Z5</f>
        <v>-601.78800000000001</v>
      </c>
      <c r="AF5">
        <f>SUM(AB5:AE5)</f>
        <v>15503.346000000001</v>
      </c>
      <c r="AG5">
        <f>VLOOKUP($A5,'RAW DATA'!AY:AZ,2)</f>
        <v>15842.259</v>
      </c>
      <c r="AH5" s="7">
        <f>(AF5-AG5)/AG5</f>
        <v>-2.1392971797771936E-2</v>
      </c>
    </row>
    <row r="6" spans="1:34" x14ac:dyDescent="0.55000000000000004">
      <c r="A6" s="3">
        <f>'RAW DATA'!A9</f>
        <v>40909</v>
      </c>
      <c r="B6" s="5">
        <f>VLOOKUP($A6,'RAW DATA'!A:B,2)</f>
        <v>390.846</v>
      </c>
      <c r="C6">
        <f>VLOOKUP($A6,'RAW DATA'!C:D,2)</f>
        <v>255.16</v>
      </c>
      <c r="D6">
        <f>VLOOKUP($A6,'RAW DATA'!E:F,2)</f>
        <v>311.04000000000002</v>
      </c>
      <c r="E6" s="5">
        <f>VLOOKUP($A6,'RAW DATA'!G:H,2)</f>
        <v>181.047</v>
      </c>
      <c r="F6">
        <f>VLOOKUP($A6,'RAW DATA'!I:J,2)</f>
        <v>839.13199999999995</v>
      </c>
      <c r="G6">
        <f>VLOOKUP($A6,'RAW DATA'!K:L,2)</f>
        <v>345.07</v>
      </c>
      <c r="H6">
        <f>VLOOKUP($A6,'RAW DATA'!M:N,2)</f>
        <v>425.77699999999999</v>
      </c>
      <c r="I6">
        <f>VLOOKUP($A6,'RAW DATA'!O:P,2)</f>
        <v>880.64400000000001</v>
      </c>
      <c r="J6">
        <f>VLOOKUP($A6,'RAW DATA'!Q:R,2)</f>
        <v>1984.278</v>
      </c>
      <c r="K6">
        <f>VLOOKUP($A6,'RAW DATA'!S:T,2)</f>
        <v>1811.171</v>
      </c>
      <c r="L6">
        <f>VLOOKUP($A6,'RAW DATA'!U:V,2)</f>
        <v>334.38600000000002</v>
      </c>
      <c r="M6">
        <f>VLOOKUP($A6,'RAW DATA'!W:X,2)</f>
        <v>420.20299999999997</v>
      </c>
      <c r="N6">
        <f>VLOOKUP($A6,'RAW DATA'!Y:Z,2)</f>
        <v>691.99800000000005</v>
      </c>
      <c r="O6">
        <f>VLOOKUP($A6,'RAW DATA'!AA:AB,2)</f>
        <v>836.00900000000001</v>
      </c>
      <c r="P6">
        <f>VLOOKUP($A6,'RAW DATA'!AC:AD,2)</f>
        <v>927.24300000000005</v>
      </c>
      <c r="Q6">
        <f>VLOOKUP($A6,'RAW DATA'!AE:AF,2)</f>
        <v>470.09300000000002</v>
      </c>
      <c r="R6">
        <f>VLOOKUP($A6,'RAW DATA'!AG:AH,2)</f>
        <v>930.89200000000005</v>
      </c>
      <c r="S6">
        <f>VLOOKUP($A6,'RAW DATA'!AI:AJ,2)</f>
        <v>645.43799999999999</v>
      </c>
      <c r="T6">
        <f>VLOOKUP($A6,'RAW DATA'!AK:AL,2)</f>
        <v>414.10700000000003</v>
      </c>
      <c r="U6">
        <f>VLOOKUP($A6,'RAW DATA'!AM:AN,2)</f>
        <v>80.278000000000006</v>
      </c>
      <c r="V6">
        <f>VLOOKUP($A6,'RAW DATA'!AO:AP,2)</f>
        <v>824.07600000000002</v>
      </c>
      <c r="W6">
        <f>VLOOKUP($A6,'RAW DATA'!AQ:AR,2)</f>
        <v>472.01499999999999</v>
      </c>
      <c r="X6">
        <f>VLOOKUP($A6,'RAW DATA'!AS:AT,2)</f>
        <v>1847.934</v>
      </c>
      <c r="Y6">
        <f>VLOOKUP($A6,'RAW DATA'!AU:AV,2)</f>
        <v>2189.9810000000002</v>
      </c>
      <c r="Z6">
        <f>VLOOKUP($A6,'RAW DATA'!AW:AX,2)</f>
        <v>2792.2530000000002</v>
      </c>
      <c r="AB6">
        <f>SUM(B6:P6)</f>
        <v>10634.004000000001</v>
      </c>
      <c r="AC6">
        <f t="shared" ref="AC6:AC56" si="0">SUM(Q6:U6)</f>
        <v>2540.808</v>
      </c>
      <c r="AD6">
        <f t="shared" ref="AD6:AD56" si="1">SUM(V6:X6)</f>
        <v>3144.0249999999996</v>
      </c>
      <c r="AE6">
        <f t="shared" ref="AE6:AE56" si="2">Y6-Z6</f>
        <v>-602.27199999999993</v>
      </c>
      <c r="AF6">
        <f t="shared" ref="AF6:AF56" si="3">SUM(AB6:AE6)</f>
        <v>15716.565000000002</v>
      </c>
      <c r="AG6">
        <f>VLOOKUP($A6,'RAW DATA'!AY:AZ,2)</f>
        <v>16068.805</v>
      </c>
      <c r="AH6" s="7">
        <f t="shared" ref="AH6:AH56" si="4">(AF6-AG6)/AG6</f>
        <v>-2.1920733993598028E-2</v>
      </c>
    </row>
    <row r="7" spans="1:34" x14ac:dyDescent="0.55000000000000004">
      <c r="A7" s="3">
        <f>'RAW DATA'!A10</f>
        <v>41000</v>
      </c>
      <c r="B7" s="5">
        <f>VLOOKUP($A7,'RAW DATA'!A:B,2)</f>
        <v>391.03100000000001</v>
      </c>
      <c r="C7">
        <f>VLOOKUP($A7,'RAW DATA'!C:D,2)</f>
        <v>252.22200000000001</v>
      </c>
      <c r="D7">
        <f>VLOOKUP($A7,'RAW DATA'!E:F,2)</f>
        <v>309.93099999999998</v>
      </c>
      <c r="E7" s="5">
        <f>VLOOKUP($A7,'RAW DATA'!G:H,2)</f>
        <v>180.37299999999999</v>
      </c>
      <c r="F7">
        <f>VLOOKUP($A7,'RAW DATA'!I:J,2)</f>
        <v>845.399</v>
      </c>
      <c r="G7">
        <f>VLOOKUP($A7,'RAW DATA'!K:L,2)</f>
        <v>342.49200000000002</v>
      </c>
      <c r="H7">
        <f>VLOOKUP($A7,'RAW DATA'!M:N,2)</f>
        <v>416.96699999999998</v>
      </c>
      <c r="I7">
        <f>VLOOKUP($A7,'RAW DATA'!O:P,2)</f>
        <v>877.96199999999999</v>
      </c>
      <c r="J7">
        <f>VLOOKUP($A7,'RAW DATA'!Q:R,2)</f>
        <v>2010.748</v>
      </c>
      <c r="K7">
        <f>VLOOKUP($A7,'RAW DATA'!S:T,2)</f>
        <v>1814.154</v>
      </c>
      <c r="L7">
        <f>VLOOKUP($A7,'RAW DATA'!U:V,2)</f>
        <v>343.67899999999997</v>
      </c>
      <c r="M7">
        <f>VLOOKUP($A7,'RAW DATA'!W:X,2)</f>
        <v>428.411</v>
      </c>
      <c r="N7">
        <f>VLOOKUP($A7,'RAW DATA'!Y:Z,2)</f>
        <v>701.71100000000001</v>
      </c>
      <c r="O7">
        <f>VLOOKUP($A7,'RAW DATA'!AA:AB,2)</f>
        <v>826.99199999999996</v>
      </c>
      <c r="P7">
        <f>VLOOKUP($A7,'RAW DATA'!AC:AD,2)</f>
        <v>922.35299999999995</v>
      </c>
      <c r="Q7">
        <f>VLOOKUP($A7,'RAW DATA'!AE:AF,2)</f>
        <v>488.08600000000001</v>
      </c>
      <c r="R7">
        <f>VLOOKUP($A7,'RAW DATA'!AG:AH,2)</f>
        <v>957.16099999999994</v>
      </c>
      <c r="S7">
        <f>VLOOKUP($A7,'RAW DATA'!AI:AJ,2)</f>
        <v>653.72900000000004</v>
      </c>
      <c r="T7">
        <f>VLOOKUP($A7,'RAW DATA'!AK:AL,2)</f>
        <v>419.28699999999998</v>
      </c>
      <c r="U7">
        <f>VLOOKUP($A7,'RAW DATA'!AM:AN,2)</f>
        <v>91.406000000000006</v>
      </c>
      <c r="V7">
        <f>VLOOKUP($A7,'RAW DATA'!AO:AP,2)</f>
        <v>816.01</v>
      </c>
      <c r="W7">
        <f>VLOOKUP($A7,'RAW DATA'!AQ:AR,2)</f>
        <v>472.58199999999999</v>
      </c>
      <c r="X7">
        <f>VLOOKUP($A7,'RAW DATA'!AS:AT,2)</f>
        <v>1841.846</v>
      </c>
      <c r="Y7">
        <f>VLOOKUP($A7,'RAW DATA'!AU:AV,2)</f>
        <v>2215.5859999999998</v>
      </c>
      <c r="Z7">
        <f>VLOOKUP($A7,'RAW DATA'!AW:AX,2)</f>
        <v>2780.8270000000002</v>
      </c>
      <c r="AB7">
        <f>SUM(B7:P7)</f>
        <v>10664.424999999999</v>
      </c>
      <c r="AC7">
        <f t="shared" si="0"/>
        <v>2609.6689999999994</v>
      </c>
      <c r="AD7">
        <f t="shared" si="1"/>
        <v>3130.4380000000001</v>
      </c>
      <c r="AE7">
        <f t="shared" si="2"/>
        <v>-565.24100000000044</v>
      </c>
      <c r="AF7">
        <f t="shared" si="3"/>
        <v>15839.290999999999</v>
      </c>
      <c r="AG7">
        <f>VLOOKUP($A7,'RAW DATA'!AY:AZ,2)</f>
        <v>16207.115</v>
      </c>
      <c r="AH7" s="7">
        <f t="shared" si="4"/>
        <v>-2.2695217501696046E-2</v>
      </c>
    </row>
    <row r="8" spans="1:34" x14ac:dyDescent="0.55000000000000004">
      <c r="A8" s="3">
        <f>'RAW DATA'!A11</f>
        <v>41091</v>
      </c>
      <c r="B8" s="5">
        <f>VLOOKUP($A8,'RAW DATA'!A:B,2)</f>
        <v>394.709</v>
      </c>
      <c r="C8">
        <f>VLOOKUP($A8,'RAW DATA'!C:D,2)</f>
        <v>252.982</v>
      </c>
      <c r="D8">
        <f>VLOOKUP($A8,'RAW DATA'!E:F,2)</f>
        <v>311.74599999999998</v>
      </c>
      <c r="E8" s="5">
        <f>VLOOKUP($A8,'RAW DATA'!G:H,2)</f>
        <v>182.23599999999999</v>
      </c>
      <c r="F8">
        <f>VLOOKUP($A8,'RAW DATA'!I:J,2)</f>
        <v>847.36699999999996</v>
      </c>
      <c r="G8">
        <f>VLOOKUP($A8,'RAW DATA'!K:L,2)</f>
        <v>346.18599999999998</v>
      </c>
      <c r="H8">
        <f>VLOOKUP($A8,'RAW DATA'!M:N,2)</f>
        <v>418.07299999999998</v>
      </c>
      <c r="I8">
        <f>VLOOKUP($A8,'RAW DATA'!O:P,2)</f>
        <v>878.50599999999997</v>
      </c>
      <c r="J8">
        <f>VLOOKUP($A8,'RAW DATA'!Q:R,2)</f>
        <v>2027.915</v>
      </c>
      <c r="K8">
        <f>VLOOKUP($A8,'RAW DATA'!S:T,2)</f>
        <v>1823.3920000000001</v>
      </c>
      <c r="L8">
        <f>VLOOKUP($A8,'RAW DATA'!U:V,2)</f>
        <v>342.04199999999997</v>
      </c>
      <c r="M8">
        <f>VLOOKUP($A8,'RAW DATA'!W:X,2)</f>
        <v>433.39</v>
      </c>
      <c r="N8">
        <f>VLOOKUP($A8,'RAW DATA'!Y:Z,2)</f>
        <v>708.65700000000004</v>
      </c>
      <c r="O8">
        <f>VLOOKUP($A8,'RAW DATA'!AA:AB,2)</f>
        <v>827.33399999999995</v>
      </c>
      <c r="P8">
        <f>VLOOKUP($A8,'RAW DATA'!AC:AD,2)</f>
        <v>922.58500000000004</v>
      </c>
      <c r="Q8">
        <f>VLOOKUP($A8,'RAW DATA'!AE:AF,2)</f>
        <v>484.70299999999997</v>
      </c>
      <c r="R8">
        <f>VLOOKUP($A8,'RAW DATA'!AG:AH,2)</f>
        <v>954.36099999999999</v>
      </c>
      <c r="S8">
        <f>VLOOKUP($A8,'RAW DATA'!AI:AJ,2)</f>
        <v>656.95299999999997</v>
      </c>
      <c r="T8">
        <f>VLOOKUP($A8,'RAW DATA'!AK:AL,2)</f>
        <v>433.74</v>
      </c>
      <c r="U8">
        <f>VLOOKUP($A8,'RAW DATA'!AM:AN,2)</f>
        <v>84.429000000000002</v>
      </c>
      <c r="V8">
        <f>VLOOKUP($A8,'RAW DATA'!AO:AP,2)</f>
        <v>820.21400000000006</v>
      </c>
      <c r="W8">
        <f>VLOOKUP($A8,'RAW DATA'!AQ:AR,2)</f>
        <v>473.57499999999999</v>
      </c>
      <c r="X8">
        <f>VLOOKUP($A8,'RAW DATA'!AS:AT,2)</f>
        <v>1845.3230000000001</v>
      </c>
      <c r="Y8">
        <f>VLOOKUP($A8,'RAW DATA'!AU:AV,2)</f>
        <v>2227.7339999999999</v>
      </c>
      <c r="Z8">
        <f>VLOOKUP($A8,'RAW DATA'!AW:AX,2)</f>
        <v>2750.817</v>
      </c>
      <c r="AB8">
        <f>SUM(B8:P8)</f>
        <v>10717.119999999999</v>
      </c>
      <c r="AC8">
        <f t="shared" si="0"/>
        <v>2614.1859999999997</v>
      </c>
      <c r="AD8">
        <f t="shared" si="1"/>
        <v>3139.1120000000001</v>
      </c>
      <c r="AE8">
        <f t="shared" si="2"/>
        <v>-523.08300000000008</v>
      </c>
      <c r="AF8">
        <f t="shared" si="3"/>
        <v>15947.334999999997</v>
      </c>
      <c r="AG8">
        <f>VLOOKUP($A8,'RAW DATA'!AY:AZ,2)</f>
        <v>16319.540999999999</v>
      </c>
      <c r="AH8" s="7">
        <f t="shared" si="4"/>
        <v>-2.2807381653687561E-2</v>
      </c>
    </row>
    <row r="9" spans="1:34" x14ac:dyDescent="0.55000000000000004">
      <c r="A9" s="3">
        <f>'RAW DATA'!A12</f>
        <v>41183</v>
      </c>
      <c r="B9" s="5">
        <f>VLOOKUP($A9,'RAW DATA'!A:B,2)</f>
        <v>409.846</v>
      </c>
      <c r="C9">
        <f>VLOOKUP($A9,'RAW DATA'!C:D,2)</f>
        <v>255.38800000000001</v>
      </c>
      <c r="D9">
        <f>VLOOKUP($A9,'RAW DATA'!E:F,2)</f>
        <v>314.56799999999998</v>
      </c>
      <c r="E9" s="5">
        <f>VLOOKUP($A9,'RAW DATA'!G:H,2)</f>
        <v>183.76</v>
      </c>
      <c r="F9">
        <f>VLOOKUP($A9,'RAW DATA'!I:J,2)</f>
        <v>852.89300000000003</v>
      </c>
      <c r="G9">
        <f>VLOOKUP($A9,'RAW DATA'!K:L,2)</f>
        <v>347.13</v>
      </c>
      <c r="H9">
        <f>VLOOKUP($A9,'RAW DATA'!M:N,2)</f>
        <v>426.92099999999999</v>
      </c>
      <c r="I9">
        <f>VLOOKUP($A9,'RAW DATA'!O:P,2)</f>
        <v>883.55200000000002</v>
      </c>
      <c r="J9">
        <f>VLOOKUP($A9,'RAW DATA'!Q:R,2)</f>
        <v>2036.0160000000001</v>
      </c>
      <c r="K9">
        <f>VLOOKUP($A9,'RAW DATA'!S:T,2)</f>
        <v>1836.4559999999999</v>
      </c>
      <c r="L9">
        <f>VLOOKUP($A9,'RAW DATA'!U:V,2)</f>
        <v>344.09500000000003</v>
      </c>
      <c r="M9">
        <f>VLOOKUP($A9,'RAW DATA'!W:X,2)</f>
        <v>441.07299999999998</v>
      </c>
      <c r="N9">
        <f>VLOOKUP($A9,'RAW DATA'!Y:Z,2)</f>
        <v>717.346</v>
      </c>
      <c r="O9">
        <f>VLOOKUP($A9,'RAW DATA'!AA:AB,2)</f>
        <v>833.35900000000004</v>
      </c>
      <c r="P9">
        <f>VLOOKUP($A9,'RAW DATA'!AC:AD,2)</f>
        <v>925.31399999999996</v>
      </c>
      <c r="Q9">
        <f>VLOOKUP($A9,'RAW DATA'!AE:AF,2)</f>
        <v>474.85899999999998</v>
      </c>
      <c r="R9">
        <f>VLOOKUP($A9,'RAW DATA'!AG:AH,2)</f>
        <v>973.36699999999996</v>
      </c>
      <c r="S9">
        <f>VLOOKUP($A9,'RAW DATA'!AI:AJ,2)</f>
        <v>666.64499999999998</v>
      </c>
      <c r="T9">
        <f>VLOOKUP($A9,'RAW DATA'!AK:AL,2)</f>
        <v>460.92599999999999</v>
      </c>
      <c r="U9">
        <f>VLOOKUP($A9,'RAW DATA'!AM:AN,2)</f>
        <v>28.734000000000002</v>
      </c>
      <c r="V9">
        <f>VLOOKUP($A9,'RAW DATA'!AO:AP,2)</f>
        <v>796.40099999999995</v>
      </c>
      <c r="W9">
        <f>VLOOKUP($A9,'RAW DATA'!AQ:AR,2)</f>
        <v>473.16899999999998</v>
      </c>
      <c r="X9">
        <f>VLOOKUP($A9,'RAW DATA'!AS:AT,2)</f>
        <v>1862.739</v>
      </c>
      <c r="Y9">
        <f>VLOOKUP($A9,'RAW DATA'!AU:AV,2)</f>
        <v>2237.498</v>
      </c>
      <c r="Z9">
        <f>VLOOKUP($A9,'RAW DATA'!AW:AX,2)</f>
        <v>2753.373</v>
      </c>
      <c r="AB9">
        <f>SUM(B9:P9)</f>
        <v>10807.717000000001</v>
      </c>
      <c r="AC9">
        <f t="shared" si="0"/>
        <v>2604.5309999999999</v>
      </c>
      <c r="AD9">
        <f t="shared" si="1"/>
        <v>3132.3090000000002</v>
      </c>
      <c r="AE9">
        <f t="shared" si="2"/>
        <v>-515.875</v>
      </c>
      <c r="AF9">
        <f t="shared" si="3"/>
        <v>16028.682000000001</v>
      </c>
      <c r="AG9">
        <f>VLOOKUP($A9,'RAW DATA'!AY:AZ,2)</f>
        <v>16420.419000000002</v>
      </c>
      <c r="AH9" s="7">
        <f t="shared" si="4"/>
        <v>-2.3856699393602621E-2</v>
      </c>
    </row>
    <row r="10" spans="1:34" x14ac:dyDescent="0.55000000000000004">
      <c r="A10" s="3">
        <f>'RAW DATA'!A13</f>
        <v>41275</v>
      </c>
      <c r="B10" s="5">
        <f>VLOOKUP($A10,'RAW DATA'!A:B,2)</f>
        <v>420.43</v>
      </c>
      <c r="C10">
        <f>VLOOKUP($A10,'RAW DATA'!C:D,2)</f>
        <v>260.40800000000002</v>
      </c>
      <c r="D10">
        <f>VLOOKUP($A10,'RAW DATA'!E:F,2)</f>
        <v>323.37200000000001</v>
      </c>
      <c r="E10" s="5">
        <f>VLOOKUP($A10,'RAW DATA'!G:H,2)</f>
        <v>185.53200000000001</v>
      </c>
      <c r="F10">
        <f>VLOOKUP($A10,'RAW DATA'!I:J,2)</f>
        <v>861.79399999999998</v>
      </c>
      <c r="G10">
        <f>VLOOKUP($A10,'RAW DATA'!K:L,2)</f>
        <v>353.43900000000002</v>
      </c>
      <c r="H10">
        <f>VLOOKUP($A10,'RAW DATA'!M:N,2)</f>
        <v>432.89600000000002</v>
      </c>
      <c r="I10">
        <f>VLOOKUP($A10,'RAW DATA'!O:P,2)</f>
        <v>898.84500000000003</v>
      </c>
      <c r="J10">
        <f>VLOOKUP($A10,'RAW DATA'!Q:R,2)</f>
        <v>2068.3029999999999</v>
      </c>
      <c r="K10">
        <f>VLOOKUP($A10,'RAW DATA'!S:T,2)</f>
        <v>1839.4960000000001</v>
      </c>
      <c r="L10">
        <f>VLOOKUP($A10,'RAW DATA'!U:V,2)</f>
        <v>350.89800000000002</v>
      </c>
      <c r="M10">
        <f>VLOOKUP($A10,'RAW DATA'!W:X,2)</f>
        <v>444.07600000000002</v>
      </c>
      <c r="N10">
        <f>VLOOKUP($A10,'RAW DATA'!Y:Z,2)</f>
        <v>728.346</v>
      </c>
      <c r="O10">
        <f>VLOOKUP($A10,'RAW DATA'!AA:AB,2)</f>
        <v>850.78099999999995</v>
      </c>
      <c r="P10">
        <f>VLOOKUP($A10,'RAW DATA'!AC:AD,2)</f>
        <v>915.59299999999996</v>
      </c>
      <c r="Q10">
        <f>VLOOKUP($A10,'RAW DATA'!AE:AF,2)</f>
        <v>463.63</v>
      </c>
      <c r="R10">
        <f>VLOOKUP($A10,'RAW DATA'!AG:AH,2)</f>
        <v>993.65899999999999</v>
      </c>
      <c r="S10">
        <f>VLOOKUP($A10,'RAW DATA'!AI:AJ,2)</f>
        <v>685.53599999999994</v>
      </c>
      <c r="T10">
        <f>VLOOKUP($A10,'RAW DATA'!AK:AL,2)</f>
        <v>485.87799999999999</v>
      </c>
      <c r="U10">
        <f>VLOOKUP($A10,'RAW DATA'!AM:AN,2)</f>
        <v>85.222999999999999</v>
      </c>
      <c r="V10">
        <f>VLOOKUP($A10,'RAW DATA'!AO:AP,2)</f>
        <v>774.68100000000004</v>
      </c>
      <c r="W10">
        <f>VLOOKUP($A10,'RAW DATA'!AQ:AR,2)</f>
        <v>465.399</v>
      </c>
      <c r="X10">
        <f>VLOOKUP($A10,'RAW DATA'!AS:AT,2)</f>
        <v>1883.375</v>
      </c>
      <c r="Y10">
        <f>VLOOKUP($A10,'RAW DATA'!AU:AV,2)</f>
        <v>2255.9290000000001</v>
      </c>
      <c r="Z10">
        <f>VLOOKUP($A10,'RAW DATA'!AW:AX,2)</f>
        <v>2755.277</v>
      </c>
      <c r="AB10">
        <f>SUM(B10:P10)</f>
        <v>10934.209000000003</v>
      </c>
      <c r="AC10">
        <f t="shared" si="0"/>
        <v>2713.9259999999999</v>
      </c>
      <c r="AD10">
        <f t="shared" si="1"/>
        <v>3123.4549999999999</v>
      </c>
      <c r="AE10">
        <f t="shared" si="2"/>
        <v>-499.34799999999996</v>
      </c>
      <c r="AF10">
        <f t="shared" si="3"/>
        <v>16272.242000000004</v>
      </c>
      <c r="AG10">
        <f>VLOOKUP($A10,'RAW DATA'!AY:AZ,2)</f>
        <v>16648.188999999998</v>
      </c>
      <c r="AH10" s="7">
        <f t="shared" si="4"/>
        <v>-2.2581855600029212E-2</v>
      </c>
    </row>
    <row r="11" spans="1:34" x14ac:dyDescent="0.55000000000000004">
      <c r="A11" s="3">
        <f>'RAW DATA'!A14</f>
        <v>41365</v>
      </c>
      <c r="B11" s="5">
        <f>VLOOKUP($A11,'RAW DATA'!A:B,2)</f>
        <v>422.18400000000003</v>
      </c>
      <c r="C11">
        <f>VLOOKUP($A11,'RAW DATA'!C:D,2)</f>
        <v>261.97199999999998</v>
      </c>
      <c r="D11">
        <f>VLOOKUP($A11,'RAW DATA'!E:F,2)</f>
        <v>320.286</v>
      </c>
      <c r="E11" s="5">
        <f>VLOOKUP($A11,'RAW DATA'!G:H,2)</f>
        <v>183.17500000000001</v>
      </c>
      <c r="F11">
        <f>VLOOKUP($A11,'RAW DATA'!I:J,2)</f>
        <v>863.53599999999994</v>
      </c>
      <c r="G11">
        <f>VLOOKUP($A11,'RAW DATA'!K:L,2)</f>
        <v>352.87599999999998</v>
      </c>
      <c r="H11">
        <f>VLOOKUP($A11,'RAW DATA'!M:N,2)</f>
        <v>411.517</v>
      </c>
      <c r="I11">
        <f>VLOOKUP($A11,'RAW DATA'!O:P,2)</f>
        <v>894.96199999999999</v>
      </c>
      <c r="J11">
        <f>VLOOKUP($A11,'RAW DATA'!Q:R,2)</f>
        <v>2080.3719999999998</v>
      </c>
      <c r="K11">
        <f>VLOOKUP($A11,'RAW DATA'!S:T,2)</f>
        <v>1854.011</v>
      </c>
      <c r="L11">
        <f>VLOOKUP($A11,'RAW DATA'!U:V,2)</f>
        <v>357.12</v>
      </c>
      <c r="M11">
        <f>VLOOKUP($A11,'RAW DATA'!W:X,2)</f>
        <v>442.87200000000001</v>
      </c>
      <c r="N11">
        <f>VLOOKUP($A11,'RAW DATA'!Y:Z,2)</f>
        <v>725.221</v>
      </c>
      <c r="O11">
        <f>VLOOKUP($A11,'RAW DATA'!AA:AB,2)</f>
        <v>865.61599999999999</v>
      </c>
      <c r="P11">
        <f>VLOOKUP($A11,'RAW DATA'!AC:AD,2)</f>
        <v>931.52700000000004</v>
      </c>
      <c r="Q11">
        <f>VLOOKUP($A11,'RAW DATA'!AE:AF,2)</f>
        <v>479.15699999999998</v>
      </c>
      <c r="R11">
        <f>VLOOKUP($A11,'RAW DATA'!AG:AH,2)</f>
        <v>995.375</v>
      </c>
      <c r="S11">
        <f>VLOOKUP($A11,'RAW DATA'!AI:AJ,2)</f>
        <v>684.351</v>
      </c>
      <c r="T11">
        <f>VLOOKUP($A11,'RAW DATA'!AK:AL,2)</f>
        <v>508.92</v>
      </c>
      <c r="U11">
        <f>VLOOKUP($A11,'RAW DATA'!AM:AN,2)</f>
        <v>82.692999999999998</v>
      </c>
      <c r="V11">
        <f>VLOOKUP($A11,'RAW DATA'!AO:AP,2)</f>
        <v>770.58399999999995</v>
      </c>
      <c r="W11">
        <f>VLOOKUP($A11,'RAW DATA'!AQ:AR,2)</f>
        <v>461.97800000000001</v>
      </c>
      <c r="X11">
        <f>VLOOKUP($A11,'RAW DATA'!AS:AT,2)</f>
        <v>1898.5820000000001</v>
      </c>
      <c r="Y11">
        <f>VLOOKUP($A11,'RAW DATA'!AU:AV,2)</f>
        <v>2261.4029999999998</v>
      </c>
      <c r="Z11">
        <f>VLOOKUP($A11,'RAW DATA'!AW:AX,2)</f>
        <v>2759.7829999999999</v>
      </c>
      <c r="AB11">
        <f>SUM(B11:P11)</f>
        <v>10967.246999999999</v>
      </c>
      <c r="AC11">
        <f t="shared" si="0"/>
        <v>2750.4960000000001</v>
      </c>
      <c r="AD11">
        <f t="shared" si="1"/>
        <v>3131.1440000000002</v>
      </c>
      <c r="AE11">
        <f t="shared" si="2"/>
        <v>-498.38000000000011</v>
      </c>
      <c r="AF11">
        <f t="shared" si="3"/>
        <v>16350.506999999998</v>
      </c>
      <c r="AG11">
        <f>VLOOKUP($A11,'RAW DATA'!AY:AZ,2)</f>
        <v>16728.687000000002</v>
      </c>
      <c r="AH11" s="7">
        <f t="shared" si="4"/>
        <v>-2.2606675586673591E-2</v>
      </c>
    </row>
    <row r="12" spans="1:34" x14ac:dyDescent="0.55000000000000004">
      <c r="A12" s="3">
        <f>'RAW DATA'!A15</f>
        <v>41456</v>
      </c>
      <c r="B12" s="5">
        <f>VLOOKUP($A12,'RAW DATA'!A:B,2)</f>
        <v>421.904</v>
      </c>
      <c r="C12">
        <f>VLOOKUP($A12,'RAW DATA'!C:D,2)</f>
        <v>265.32299999999998</v>
      </c>
      <c r="D12">
        <f>VLOOKUP($A12,'RAW DATA'!E:F,2)</f>
        <v>322.589</v>
      </c>
      <c r="E12" s="5">
        <f>VLOOKUP($A12,'RAW DATA'!G:H,2)</f>
        <v>182.11600000000001</v>
      </c>
      <c r="F12">
        <f>VLOOKUP($A12,'RAW DATA'!I:J,2)</f>
        <v>874.28700000000003</v>
      </c>
      <c r="G12">
        <f>VLOOKUP($A12,'RAW DATA'!K:L,2)</f>
        <v>354.238</v>
      </c>
      <c r="H12">
        <f>VLOOKUP($A12,'RAW DATA'!M:N,2)</f>
        <v>419.255</v>
      </c>
      <c r="I12">
        <f>VLOOKUP($A12,'RAW DATA'!O:P,2)</f>
        <v>905.56299999999999</v>
      </c>
      <c r="J12">
        <f>VLOOKUP($A12,'RAW DATA'!Q:R,2)</f>
        <v>2083.0619999999999</v>
      </c>
      <c r="K12">
        <f>VLOOKUP($A12,'RAW DATA'!S:T,2)</f>
        <v>1866.415</v>
      </c>
      <c r="L12">
        <f>VLOOKUP($A12,'RAW DATA'!U:V,2)</f>
        <v>364.92500000000001</v>
      </c>
      <c r="M12">
        <f>VLOOKUP($A12,'RAW DATA'!W:X,2)</f>
        <v>451.40100000000001</v>
      </c>
      <c r="N12">
        <f>VLOOKUP($A12,'RAW DATA'!Y:Z,2)</f>
        <v>731.95100000000002</v>
      </c>
      <c r="O12">
        <f>VLOOKUP($A12,'RAW DATA'!AA:AB,2)</f>
        <v>871.73699999999997</v>
      </c>
      <c r="P12">
        <f>VLOOKUP($A12,'RAW DATA'!AC:AD,2)</f>
        <v>944.048</v>
      </c>
      <c r="Q12">
        <f>VLOOKUP($A12,'RAW DATA'!AE:AF,2)</f>
        <v>505.483</v>
      </c>
      <c r="R12">
        <f>VLOOKUP($A12,'RAW DATA'!AG:AH,2)</f>
        <v>998.03399999999999</v>
      </c>
      <c r="S12">
        <f>VLOOKUP($A12,'RAW DATA'!AI:AJ,2)</f>
        <v>699.08699999999999</v>
      </c>
      <c r="T12">
        <f>VLOOKUP($A12,'RAW DATA'!AK:AL,2)</f>
        <v>524.94600000000003</v>
      </c>
      <c r="U12">
        <f>VLOOKUP($A12,'RAW DATA'!AM:AN,2)</f>
        <v>136.649</v>
      </c>
      <c r="V12">
        <f>VLOOKUP($A12,'RAW DATA'!AO:AP,2)</f>
        <v>757.66099999999994</v>
      </c>
      <c r="W12">
        <f>VLOOKUP($A12,'RAW DATA'!AQ:AR,2)</f>
        <v>461.98</v>
      </c>
      <c r="X12">
        <f>VLOOKUP($A12,'RAW DATA'!AS:AT,2)</f>
        <v>1915.5509999999999</v>
      </c>
      <c r="Y12">
        <f>VLOOKUP($A12,'RAW DATA'!AU:AV,2)</f>
        <v>2285.116</v>
      </c>
      <c r="Z12">
        <f>VLOOKUP($A12,'RAW DATA'!AW:AX,2)</f>
        <v>2767.183</v>
      </c>
      <c r="AB12">
        <f>SUM(B12:P12)</f>
        <v>11058.813999999998</v>
      </c>
      <c r="AC12">
        <f t="shared" si="0"/>
        <v>2864.1990000000001</v>
      </c>
      <c r="AD12">
        <f t="shared" si="1"/>
        <v>3135.192</v>
      </c>
      <c r="AE12">
        <f t="shared" si="2"/>
        <v>-482.06700000000001</v>
      </c>
      <c r="AF12">
        <f t="shared" si="3"/>
        <v>16576.137999999999</v>
      </c>
      <c r="AG12">
        <f>VLOOKUP($A12,'RAW DATA'!AY:AZ,2)</f>
        <v>16953.838</v>
      </c>
      <c r="AH12" s="7">
        <f t="shared" si="4"/>
        <v>-2.2278141386039004E-2</v>
      </c>
    </row>
    <row r="13" spans="1:34" x14ac:dyDescent="0.55000000000000004">
      <c r="A13" s="3">
        <f>'RAW DATA'!A16</f>
        <v>41548</v>
      </c>
      <c r="B13" s="5">
        <f>VLOOKUP($A13,'RAW DATA'!A:B,2)</f>
        <v>423.99599999999998</v>
      </c>
      <c r="C13">
        <f>VLOOKUP($A13,'RAW DATA'!C:D,2)</f>
        <v>265.512</v>
      </c>
      <c r="D13">
        <f>VLOOKUP($A13,'RAW DATA'!E:F,2)</f>
        <v>322.99799999999999</v>
      </c>
      <c r="E13" s="5">
        <f>VLOOKUP($A13,'RAW DATA'!G:H,2)</f>
        <v>185.345</v>
      </c>
      <c r="F13">
        <f>VLOOKUP($A13,'RAW DATA'!I:J,2)</f>
        <v>882.52599999999995</v>
      </c>
      <c r="G13">
        <f>VLOOKUP($A13,'RAW DATA'!K:L,2)</f>
        <v>356.85300000000001</v>
      </c>
      <c r="H13">
        <f>VLOOKUP($A13,'RAW DATA'!M:N,2)</f>
        <v>422.82600000000002</v>
      </c>
      <c r="I13">
        <f>VLOOKUP($A13,'RAW DATA'!O:P,2)</f>
        <v>916.17899999999997</v>
      </c>
      <c r="J13">
        <f>VLOOKUP($A13,'RAW DATA'!Q:R,2)</f>
        <v>2111.0410000000002</v>
      </c>
      <c r="K13">
        <f>VLOOKUP($A13,'RAW DATA'!S:T,2)</f>
        <v>1895.163</v>
      </c>
      <c r="L13">
        <f>VLOOKUP($A13,'RAW DATA'!U:V,2)</f>
        <v>367.416</v>
      </c>
      <c r="M13">
        <f>VLOOKUP($A13,'RAW DATA'!W:X,2)</f>
        <v>456.279</v>
      </c>
      <c r="N13">
        <f>VLOOKUP($A13,'RAW DATA'!Y:Z,2)</f>
        <v>745.07600000000002</v>
      </c>
      <c r="O13">
        <f>VLOOKUP($A13,'RAW DATA'!AA:AB,2)</f>
        <v>895.1</v>
      </c>
      <c r="P13">
        <f>VLOOKUP($A13,'RAW DATA'!AC:AD,2)</f>
        <v>956.82</v>
      </c>
      <c r="Q13">
        <f>VLOOKUP($A13,'RAW DATA'!AE:AF,2)</f>
        <v>517.58399999999995</v>
      </c>
      <c r="R13">
        <f>VLOOKUP($A13,'RAW DATA'!AG:AH,2)</f>
        <v>1038.905</v>
      </c>
      <c r="S13">
        <f>VLOOKUP($A13,'RAW DATA'!AI:AJ,2)</f>
        <v>709.42100000000005</v>
      </c>
      <c r="T13">
        <f>VLOOKUP($A13,'RAW DATA'!AK:AL,2)</f>
        <v>526.40700000000004</v>
      </c>
      <c r="U13">
        <f>VLOOKUP($A13,'RAW DATA'!AM:AN,2)</f>
        <v>117.343</v>
      </c>
      <c r="V13">
        <f>VLOOKUP($A13,'RAW DATA'!AO:AP,2)</f>
        <v>754.351</v>
      </c>
      <c r="W13">
        <f>VLOOKUP($A13,'RAW DATA'!AQ:AR,2)</f>
        <v>462.904</v>
      </c>
      <c r="X13">
        <f>VLOOKUP($A13,'RAW DATA'!AS:AT,2)</f>
        <v>1923.2629999999999</v>
      </c>
      <c r="Y13">
        <f>VLOOKUP($A13,'RAW DATA'!AU:AV,2)</f>
        <v>2349.2399999999998</v>
      </c>
      <c r="Z13">
        <f>VLOOKUP($A13,'RAW DATA'!AW:AX,2)</f>
        <v>2783.259</v>
      </c>
      <c r="AB13">
        <f>SUM(B13:P13)</f>
        <v>11203.13</v>
      </c>
      <c r="AC13">
        <f t="shared" si="0"/>
        <v>2909.66</v>
      </c>
      <c r="AD13">
        <f t="shared" si="1"/>
        <v>3140.518</v>
      </c>
      <c r="AE13">
        <f t="shared" si="2"/>
        <v>-434.01900000000023</v>
      </c>
      <c r="AF13">
        <f t="shared" si="3"/>
        <v>16819.288999999997</v>
      </c>
      <c r="AG13">
        <f>VLOOKUP($A13,'RAW DATA'!AY:AZ,2)</f>
        <v>17192.019</v>
      </c>
      <c r="AH13" s="7">
        <f t="shared" si="4"/>
        <v>-2.1680408798989997E-2</v>
      </c>
    </row>
    <row r="14" spans="1:34" x14ac:dyDescent="0.55000000000000004">
      <c r="A14" s="3">
        <f>'RAW DATA'!A17</f>
        <v>41640</v>
      </c>
      <c r="B14" s="5">
        <f>VLOOKUP($A14,'RAW DATA'!A:B,2)</f>
        <v>431.62099999999998</v>
      </c>
      <c r="C14">
        <f>VLOOKUP($A14,'RAW DATA'!C:D,2)</f>
        <v>265.72199999999998</v>
      </c>
      <c r="D14">
        <f>VLOOKUP($A14,'RAW DATA'!E:F,2)</f>
        <v>325.197</v>
      </c>
      <c r="E14" s="5">
        <f>VLOOKUP($A14,'RAW DATA'!G:H,2)</f>
        <v>184.999</v>
      </c>
      <c r="F14">
        <f>VLOOKUP($A14,'RAW DATA'!I:J,2)</f>
        <v>893.57100000000003</v>
      </c>
      <c r="G14">
        <f>VLOOKUP($A14,'RAW DATA'!K:L,2)</f>
        <v>358.24200000000002</v>
      </c>
      <c r="H14">
        <f>VLOOKUP($A14,'RAW DATA'!M:N,2)</f>
        <v>428.94</v>
      </c>
      <c r="I14">
        <f>VLOOKUP($A14,'RAW DATA'!O:P,2)</f>
        <v>922.029</v>
      </c>
      <c r="J14">
        <f>VLOOKUP($A14,'RAW DATA'!Q:R,2)</f>
        <v>2142.3130000000001</v>
      </c>
      <c r="K14">
        <f>VLOOKUP($A14,'RAW DATA'!S:T,2)</f>
        <v>1885.8579999999999</v>
      </c>
      <c r="L14">
        <f>VLOOKUP($A14,'RAW DATA'!U:V,2)</f>
        <v>375.63400000000001</v>
      </c>
      <c r="M14">
        <f>VLOOKUP($A14,'RAW DATA'!W:X,2)</f>
        <v>464.94499999999999</v>
      </c>
      <c r="N14">
        <f>VLOOKUP($A14,'RAW DATA'!Y:Z,2)</f>
        <v>751.18899999999996</v>
      </c>
      <c r="O14">
        <f>VLOOKUP($A14,'RAW DATA'!AA:AB,2)</f>
        <v>899.74300000000005</v>
      </c>
      <c r="P14">
        <f>VLOOKUP($A14,'RAW DATA'!AC:AD,2)</f>
        <v>968.90599999999995</v>
      </c>
      <c r="Q14">
        <f>VLOOKUP($A14,'RAW DATA'!AE:AF,2)</f>
        <v>544.98900000000003</v>
      </c>
      <c r="R14">
        <f>VLOOKUP($A14,'RAW DATA'!AG:AH,2)</f>
        <v>1049.377</v>
      </c>
      <c r="S14">
        <f>VLOOKUP($A14,'RAW DATA'!AI:AJ,2)</f>
        <v>718.20699999999999</v>
      </c>
      <c r="T14">
        <f>VLOOKUP($A14,'RAW DATA'!AK:AL,2)</f>
        <v>535.27</v>
      </c>
      <c r="U14">
        <f>VLOOKUP($A14,'RAW DATA'!AM:AN,2)</f>
        <v>51.994999999999997</v>
      </c>
      <c r="V14">
        <f>VLOOKUP($A14,'RAW DATA'!AO:AP,2)</f>
        <v>744.98599999999999</v>
      </c>
      <c r="W14">
        <f>VLOOKUP($A14,'RAW DATA'!AQ:AR,2)</f>
        <v>467.95</v>
      </c>
      <c r="X14">
        <f>VLOOKUP($A14,'RAW DATA'!AS:AT,2)</f>
        <v>1926.125</v>
      </c>
      <c r="Y14">
        <f>VLOOKUP($A14,'RAW DATA'!AU:AV,2)</f>
        <v>2343.6019999999999</v>
      </c>
      <c r="Z14">
        <f>VLOOKUP($A14,'RAW DATA'!AW:AX,2)</f>
        <v>2853.69</v>
      </c>
      <c r="AB14">
        <f>SUM(B14:P14)</f>
        <v>11298.909</v>
      </c>
      <c r="AC14">
        <f t="shared" si="0"/>
        <v>2899.8379999999997</v>
      </c>
      <c r="AD14">
        <f t="shared" si="1"/>
        <v>3139.0609999999997</v>
      </c>
      <c r="AE14">
        <f t="shared" si="2"/>
        <v>-510.08800000000019</v>
      </c>
      <c r="AF14">
        <f t="shared" si="3"/>
        <v>16827.719999999998</v>
      </c>
      <c r="AG14">
        <f>VLOOKUP($A14,'RAW DATA'!AY:AZ,2)</f>
        <v>17197.738000000001</v>
      </c>
      <c r="AH14" s="7">
        <f t="shared" si="4"/>
        <v>-2.1515503957555561E-2</v>
      </c>
    </row>
    <row r="15" spans="1:34" x14ac:dyDescent="0.55000000000000004">
      <c r="A15" s="3">
        <f>'RAW DATA'!A18</f>
        <v>41730</v>
      </c>
      <c r="B15" s="5">
        <f>VLOOKUP($A15,'RAW DATA'!A:B,2)</f>
        <v>450.74900000000002</v>
      </c>
      <c r="C15">
        <f>VLOOKUP($A15,'RAW DATA'!C:D,2)</f>
        <v>274.87599999999998</v>
      </c>
      <c r="D15">
        <f>VLOOKUP($A15,'RAW DATA'!E:F,2)</f>
        <v>330.779</v>
      </c>
      <c r="E15" s="5">
        <f>VLOOKUP($A15,'RAW DATA'!G:H,2)</f>
        <v>187.82900000000001</v>
      </c>
      <c r="F15">
        <f>VLOOKUP($A15,'RAW DATA'!I:J,2)</f>
        <v>904.94500000000005</v>
      </c>
      <c r="G15">
        <f>VLOOKUP($A15,'RAW DATA'!K:L,2)</f>
        <v>368.35700000000003</v>
      </c>
      <c r="H15">
        <f>VLOOKUP($A15,'RAW DATA'!M:N,2)</f>
        <v>423.99099999999999</v>
      </c>
      <c r="I15">
        <f>VLOOKUP($A15,'RAW DATA'!O:P,2)</f>
        <v>944.32799999999997</v>
      </c>
      <c r="J15">
        <f>VLOOKUP($A15,'RAW DATA'!Q:R,2)</f>
        <v>2138.1970000000001</v>
      </c>
      <c r="K15">
        <f>VLOOKUP($A15,'RAW DATA'!S:T,2)</f>
        <v>1926.3320000000001</v>
      </c>
      <c r="L15">
        <f>VLOOKUP($A15,'RAW DATA'!U:V,2)</f>
        <v>380.55200000000002</v>
      </c>
      <c r="M15">
        <f>VLOOKUP($A15,'RAW DATA'!W:X,2)</f>
        <v>464.673</v>
      </c>
      <c r="N15">
        <f>VLOOKUP($A15,'RAW DATA'!Y:Z,2)</f>
        <v>768.76900000000001</v>
      </c>
      <c r="O15">
        <f>VLOOKUP($A15,'RAW DATA'!AA:AB,2)</f>
        <v>916.61900000000003</v>
      </c>
      <c r="P15">
        <f>VLOOKUP($A15,'RAW DATA'!AC:AD,2)</f>
        <v>976.30899999999997</v>
      </c>
      <c r="Q15">
        <f>VLOOKUP($A15,'RAW DATA'!AE:AF,2)</f>
        <v>572.23599999999999</v>
      </c>
      <c r="R15">
        <f>VLOOKUP($A15,'RAW DATA'!AG:AH,2)</f>
        <v>1077.672</v>
      </c>
      <c r="S15">
        <f>VLOOKUP($A15,'RAW DATA'!AI:AJ,2)</f>
        <v>733.58600000000001</v>
      </c>
      <c r="T15">
        <f>VLOOKUP($A15,'RAW DATA'!AK:AL,2)</f>
        <v>554.13400000000001</v>
      </c>
      <c r="U15">
        <f>VLOOKUP($A15,'RAW DATA'!AM:AN,2)</f>
        <v>97.753</v>
      </c>
      <c r="V15">
        <f>VLOOKUP($A15,'RAW DATA'!AO:AP,2)</f>
        <v>742.42</v>
      </c>
      <c r="W15">
        <f>VLOOKUP($A15,'RAW DATA'!AQ:AR,2)</f>
        <v>468.56599999999997</v>
      </c>
      <c r="X15">
        <f>VLOOKUP($A15,'RAW DATA'!AS:AT,2)</f>
        <v>1943.38</v>
      </c>
      <c r="Y15">
        <f>VLOOKUP($A15,'RAW DATA'!AU:AV,2)</f>
        <v>2395.1680000000001</v>
      </c>
      <c r="Z15">
        <f>VLOOKUP($A15,'RAW DATA'!AW:AX,2)</f>
        <v>2900.5720000000001</v>
      </c>
      <c r="AB15">
        <f>SUM(B15:P15)</f>
        <v>11457.305</v>
      </c>
      <c r="AC15">
        <f t="shared" si="0"/>
        <v>3035.3809999999999</v>
      </c>
      <c r="AD15">
        <f t="shared" si="1"/>
        <v>3154.366</v>
      </c>
      <c r="AE15">
        <f t="shared" si="2"/>
        <v>-505.404</v>
      </c>
      <c r="AF15">
        <f t="shared" si="3"/>
        <v>17141.648000000001</v>
      </c>
      <c r="AG15">
        <f>VLOOKUP($A15,'RAW DATA'!AY:AZ,2)</f>
        <v>17518.508000000002</v>
      </c>
      <c r="AH15" s="7">
        <f t="shared" si="4"/>
        <v>-2.1512105939615438E-2</v>
      </c>
    </row>
    <row r="16" spans="1:34" x14ac:dyDescent="0.55000000000000004">
      <c r="A16" s="3">
        <f>'RAW DATA'!A19</f>
        <v>41821</v>
      </c>
      <c r="B16" s="5">
        <f>VLOOKUP($A16,'RAW DATA'!A:B,2)</f>
        <v>457.90600000000001</v>
      </c>
      <c r="C16">
        <f>VLOOKUP($A16,'RAW DATA'!C:D,2)</f>
        <v>278.86200000000002</v>
      </c>
      <c r="D16">
        <f>VLOOKUP($A16,'RAW DATA'!E:F,2)</f>
        <v>334.90600000000001</v>
      </c>
      <c r="E16" s="5">
        <f>VLOOKUP($A16,'RAW DATA'!G:H,2)</f>
        <v>189.58699999999999</v>
      </c>
      <c r="F16">
        <f>VLOOKUP($A16,'RAW DATA'!I:J,2)</f>
        <v>916.44</v>
      </c>
      <c r="G16">
        <f>VLOOKUP($A16,'RAW DATA'!K:L,2)</f>
        <v>371.012</v>
      </c>
      <c r="H16">
        <f>VLOOKUP($A16,'RAW DATA'!M:N,2)</f>
        <v>414.387</v>
      </c>
      <c r="I16">
        <f>VLOOKUP($A16,'RAW DATA'!O:P,2)</f>
        <v>958.81200000000001</v>
      </c>
      <c r="J16">
        <f>VLOOKUP($A16,'RAW DATA'!Q:R,2)</f>
        <v>2139.2190000000001</v>
      </c>
      <c r="K16">
        <f>VLOOKUP($A16,'RAW DATA'!S:T,2)</f>
        <v>1967.5540000000001</v>
      </c>
      <c r="L16">
        <f>VLOOKUP($A16,'RAW DATA'!U:V,2)</f>
        <v>386.50099999999998</v>
      </c>
      <c r="M16">
        <f>VLOOKUP($A16,'RAW DATA'!W:X,2)</f>
        <v>473.85199999999998</v>
      </c>
      <c r="N16">
        <f>VLOOKUP($A16,'RAW DATA'!Y:Z,2)</f>
        <v>784.12099999999998</v>
      </c>
      <c r="O16">
        <f>VLOOKUP($A16,'RAW DATA'!AA:AB,2)</f>
        <v>937.95100000000002</v>
      </c>
      <c r="P16">
        <f>VLOOKUP($A16,'RAW DATA'!AC:AD,2)</f>
        <v>993.88</v>
      </c>
      <c r="Q16">
        <f>VLOOKUP($A16,'RAW DATA'!AE:AF,2)</f>
        <v>582.39099999999996</v>
      </c>
      <c r="R16">
        <f>VLOOKUP($A16,'RAW DATA'!AG:AH,2)</f>
        <v>1111.248</v>
      </c>
      <c r="S16">
        <f>VLOOKUP($A16,'RAW DATA'!AI:AJ,2)</f>
        <v>749.048</v>
      </c>
      <c r="T16">
        <f>VLOOKUP($A16,'RAW DATA'!AK:AL,2)</f>
        <v>572.53499999999997</v>
      </c>
      <c r="U16">
        <f>VLOOKUP($A16,'RAW DATA'!AM:AN,2)</f>
        <v>103.934</v>
      </c>
      <c r="V16">
        <f>VLOOKUP($A16,'RAW DATA'!AO:AP,2)</f>
        <v>755.04100000000005</v>
      </c>
      <c r="W16">
        <f>VLOOKUP($A16,'RAW DATA'!AQ:AR,2)</f>
        <v>475.60700000000003</v>
      </c>
      <c r="X16">
        <f>VLOOKUP($A16,'RAW DATA'!AS:AT,2)</f>
        <v>1961.1010000000001</v>
      </c>
      <c r="Y16">
        <f>VLOOKUP($A16,'RAW DATA'!AU:AV,2)</f>
        <v>2399.1909999999998</v>
      </c>
      <c r="Z16">
        <f>VLOOKUP($A16,'RAW DATA'!AW:AX,2)</f>
        <v>2888.549</v>
      </c>
      <c r="AB16">
        <f>SUM(B16:P16)</f>
        <v>11604.99</v>
      </c>
      <c r="AC16">
        <f t="shared" si="0"/>
        <v>3119.1559999999999</v>
      </c>
      <c r="AD16">
        <f t="shared" si="1"/>
        <v>3191.7490000000003</v>
      </c>
      <c r="AE16">
        <f t="shared" si="2"/>
        <v>-489.35800000000017</v>
      </c>
      <c r="AF16">
        <f t="shared" si="3"/>
        <v>17426.537</v>
      </c>
      <c r="AG16">
        <f>VLOOKUP($A16,'RAW DATA'!AY:AZ,2)</f>
        <v>17804.227999999999</v>
      </c>
      <c r="AH16" s="7">
        <f t="shared" si="4"/>
        <v>-2.1213556690017614E-2</v>
      </c>
    </row>
    <row r="17" spans="1:34" x14ac:dyDescent="0.55000000000000004">
      <c r="A17" s="3">
        <f>'RAW DATA'!A20</f>
        <v>41913</v>
      </c>
      <c r="B17" s="5">
        <f>VLOOKUP($A17,'RAW DATA'!A:B,2)</f>
        <v>466.09</v>
      </c>
      <c r="C17">
        <f>VLOOKUP($A17,'RAW DATA'!C:D,2)</f>
        <v>282.39100000000002</v>
      </c>
      <c r="D17">
        <f>VLOOKUP($A17,'RAW DATA'!E:F,2)</f>
        <v>336.31900000000002</v>
      </c>
      <c r="E17" s="5">
        <f>VLOOKUP($A17,'RAW DATA'!G:H,2)</f>
        <v>191.209</v>
      </c>
      <c r="F17">
        <f>VLOOKUP($A17,'RAW DATA'!I:J,2)</f>
        <v>926.726</v>
      </c>
      <c r="G17">
        <f>VLOOKUP($A17,'RAW DATA'!K:L,2)</f>
        <v>376.80500000000001</v>
      </c>
      <c r="H17">
        <f>VLOOKUP($A17,'RAW DATA'!M:N,2)</f>
        <v>376.31</v>
      </c>
      <c r="I17">
        <f>VLOOKUP($A17,'RAW DATA'!O:P,2)</f>
        <v>972.37099999999998</v>
      </c>
      <c r="J17">
        <f>VLOOKUP($A17,'RAW DATA'!Q:R,2)</f>
        <v>2164.319</v>
      </c>
      <c r="K17">
        <f>VLOOKUP($A17,'RAW DATA'!S:T,2)</f>
        <v>2002.097</v>
      </c>
      <c r="L17">
        <f>VLOOKUP($A17,'RAW DATA'!U:V,2)</f>
        <v>388.26299999999998</v>
      </c>
      <c r="M17">
        <f>VLOOKUP($A17,'RAW DATA'!W:X,2)</f>
        <v>480.83300000000003</v>
      </c>
      <c r="N17">
        <f>VLOOKUP($A17,'RAW DATA'!Y:Z,2)</f>
        <v>803.16399999999999</v>
      </c>
      <c r="O17">
        <f>VLOOKUP($A17,'RAW DATA'!AA:AB,2)</f>
        <v>947.96199999999999</v>
      </c>
      <c r="P17">
        <f>VLOOKUP($A17,'RAW DATA'!AC:AD,2)</f>
        <v>1008.71</v>
      </c>
      <c r="Q17">
        <f>VLOOKUP($A17,'RAW DATA'!AE:AF,2)</f>
        <v>598.81500000000005</v>
      </c>
      <c r="R17">
        <f>VLOOKUP($A17,'RAW DATA'!AG:AH,2)</f>
        <v>1105.789</v>
      </c>
      <c r="S17">
        <f>VLOOKUP($A17,'RAW DATA'!AI:AJ,2)</f>
        <v>765.00400000000002</v>
      </c>
      <c r="T17">
        <f>VLOOKUP($A17,'RAW DATA'!AK:AL,2)</f>
        <v>594.197</v>
      </c>
      <c r="U17">
        <f>VLOOKUP($A17,'RAW DATA'!AM:AN,2)</f>
        <v>85.484999999999999</v>
      </c>
      <c r="V17">
        <f>VLOOKUP($A17,'RAW DATA'!AO:AP,2)</f>
        <v>733.76700000000005</v>
      </c>
      <c r="W17">
        <f>VLOOKUP($A17,'RAW DATA'!AQ:AR,2)</f>
        <v>479.95400000000001</v>
      </c>
      <c r="X17">
        <f>VLOOKUP($A17,'RAW DATA'!AS:AT,2)</f>
        <v>1975.5319999999999</v>
      </c>
      <c r="Y17">
        <f>VLOOKUP($A17,'RAW DATA'!AU:AV,2)</f>
        <v>2376.2179999999998</v>
      </c>
      <c r="Z17">
        <f>VLOOKUP($A17,'RAW DATA'!AW:AX,2)</f>
        <v>2906.9690000000001</v>
      </c>
      <c r="AB17">
        <f>SUM(B17:P17)</f>
        <v>11723.569</v>
      </c>
      <c r="AC17">
        <f t="shared" si="0"/>
        <v>3149.2900000000004</v>
      </c>
      <c r="AD17">
        <f t="shared" si="1"/>
        <v>3189.2529999999997</v>
      </c>
      <c r="AE17">
        <f t="shared" si="2"/>
        <v>-530.7510000000002</v>
      </c>
      <c r="AF17">
        <f t="shared" si="3"/>
        <v>17531.361000000001</v>
      </c>
      <c r="AG17">
        <f>VLOOKUP($A17,'RAW DATA'!AY:AZ,2)</f>
        <v>17912.079000000002</v>
      </c>
      <c r="AH17" s="7">
        <f t="shared" si="4"/>
        <v>-2.1254819164207614E-2</v>
      </c>
    </row>
    <row r="18" spans="1:34" x14ac:dyDescent="0.55000000000000004">
      <c r="A18" s="3">
        <f>'RAW DATA'!A21</f>
        <v>42005</v>
      </c>
      <c r="B18" s="5">
        <f>VLOOKUP($A18,'RAW DATA'!A:B,2)</f>
        <v>478.78199999999998</v>
      </c>
      <c r="C18">
        <f>VLOOKUP($A18,'RAW DATA'!C:D,2)</f>
        <v>284.726</v>
      </c>
      <c r="D18">
        <f>VLOOKUP($A18,'RAW DATA'!E:F,2)</f>
        <v>335.48099999999999</v>
      </c>
      <c r="E18" s="5">
        <f>VLOOKUP($A18,'RAW DATA'!G:H,2)</f>
        <v>192.05500000000001</v>
      </c>
      <c r="F18">
        <f>VLOOKUP($A18,'RAW DATA'!I:J,2)</f>
        <v>935.572</v>
      </c>
      <c r="G18">
        <f>VLOOKUP($A18,'RAW DATA'!K:L,2)</f>
        <v>376.59500000000003</v>
      </c>
      <c r="H18">
        <f>VLOOKUP($A18,'RAW DATA'!M:N,2)</f>
        <v>313.31299999999999</v>
      </c>
      <c r="I18">
        <f>VLOOKUP($A18,'RAW DATA'!O:P,2)</f>
        <v>980.26599999999996</v>
      </c>
      <c r="J18">
        <f>VLOOKUP($A18,'RAW DATA'!Q:R,2)</f>
        <v>2189.6559999999999</v>
      </c>
      <c r="K18">
        <f>VLOOKUP($A18,'RAW DATA'!S:T,2)</f>
        <v>2024.009</v>
      </c>
      <c r="L18">
        <f>VLOOKUP($A18,'RAW DATA'!U:V,2)</f>
        <v>388.88200000000001</v>
      </c>
      <c r="M18">
        <f>VLOOKUP($A18,'RAW DATA'!W:X,2)</f>
        <v>487.89299999999997</v>
      </c>
      <c r="N18">
        <f>VLOOKUP($A18,'RAW DATA'!Y:Z,2)</f>
        <v>816.41499999999996</v>
      </c>
      <c r="O18">
        <f>VLOOKUP($A18,'RAW DATA'!AA:AB,2)</f>
        <v>961.96600000000001</v>
      </c>
      <c r="P18">
        <f>VLOOKUP($A18,'RAW DATA'!AC:AD,2)</f>
        <v>1001.843</v>
      </c>
      <c r="Q18">
        <f>VLOOKUP($A18,'RAW DATA'!AE:AF,2)</f>
        <v>592.50300000000004</v>
      </c>
      <c r="R18">
        <f>VLOOKUP($A18,'RAW DATA'!AG:AH,2)</f>
        <v>1117.415</v>
      </c>
      <c r="S18">
        <f>VLOOKUP($A18,'RAW DATA'!AI:AJ,2)</f>
        <v>765.45299999999997</v>
      </c>
      <c r="T18">
        <f>VLOOKUP($A18,'RAW DATA'!AK:AL,2)</f>
        <v>609.87</v>
      </c>
      <c r="U18">
        <f>VLOOKUP($A18,'RAW DATA'!AM:AN,2)</f>
        <v>175.24199999999999</v>
      </c>
      <c r="V18">
        <f>VLOOKUP($A18,'RAW DATA'!AO:AP,2)</f>
        <v>730.20299999999997</v>
      </c>
      <c r="W18">
        <f>VLOOKUP($A18,'RAW DATA'!AQ:AR,2)</f>
        <v>486.03500000000003</v>
      </c>
      <c r="X18">
        <f>VLOOKUP($A18,'RAW DATA'!AS:AT,2)</f>
        <v>1971.6769999999999</v>
      </c>
      <c r="Y18">
        <f>VLOOKUP($A18,'RAW DATA'!AU:AV,2)</f>
        <v>2299.0450000000001</v>
      </c>
      <c r="Z18">
        <f>VLOOKUP($A18,'RAW DATA'!AW:AX,2)</f>
        <v>2825.4760000000001</v>
      </c>
      <c r="AB18">
        <f>SUM(B18:P18)</f>
        <v>11767.454000000002</v>
      </c>
      <c r="AC18">
        <f t="shared" si="0"/>
        <v>3260.4830000000002</v>
      </c>
      <c r="AD18">
        <f t="shared" si="1"/>
        <v>3187.915</v>
      </c>
      <c r="AE18">
        <f t="shared" si="2"/>
        <v>-526.43100000000004</v>
      </c>
      <c r="AF18">
        <f t="shared" si="3"/>
        <v>17689.421000000002</v>
      </c>
      <c r="AG18">
        <f>VLOOKUP($A18,'RAW DATA'!AY:AZ,2)</f>
        <v>18063.528999999999</v>
      </c>
      <c r="AH18" s="7">
        <f t="shared" si="4"/>
        <v>-2.0710681727806154E-2</v>
      </c>
    </row>
    <row r="19" spans="1:34" x14ac:dyDescent="0.55000000000000004">
      <c r="A19" s="3">
        <f>'RAW DATA'!A22</f>
        <v>42095</v>
      </c>
      <c r="B19" s="5">
        <f>VLOOKUP($A19,'RAW DATA'!A:B,2)</f>
        <v>496.96699999999998</v>
      </c>
      <c r="C19">
        <f>VLOOKUP($A19,'RAW DATA'!C:D,2)</f>
        <v>291.226</v>
      </c>
      <c r="D19">
        <f>VLOOKUP($A19,'RAW DATA'!E:F,2)</f>
        <v>336.32499999999999</v>
      </c>
      <c r="E19" s="5">
        <f>VLOOKUP($A19,'RAW DATA'!G:H,2)</f>
        <v>193.249</v>
      </c>
      <c r="F19">
        <f>VLOOKUP($A19,'RAW DATA'!I:J,2)</f>
        <v>937.029</v>
      </c>
      <c r="G19">
        <f>VLOOKUP($A19,'RAW DATA'!K:L,2)</f>
        <v>379.87400000000002</v>
      </c>
      <c r="H19">
        <f>VLOOKUP($A19,'RAW DATA'!M:N,2)</f>
        <v>333.34300000000002</v>
      </c>
      <c r="I19">
        <f>VLOOKUP($A19,'RAW DATA'!O:P,2)</f>
        <v>990.91700000000003</v>
      </c>
      <c r="J19">
        <f>VLOOKUP($A19,'RAW DATA'!Q:R,2)</f>
        <v>2184.8989999999999</v>
      </c>
      <c r="K19">
        <f>VLOOKUP($A19,'RAW DATA'!S:T,2)</f>
        <v>2045.9269999999999</v>
      </c>
      <c r="L19">
        <f>VLOOKUP($A19,'RAW DATA'!U:V,2)</f>
        <v>393.19400000000002</v>
      </c>
      <c r="M19">
        <f>VLOOKUP($A19,'RAW DATA'!W:X,2)</f>
        <v>497.17200000000003</v>
      </c>
      <c r="N19">
        <f>VLOOKUP($A19,'RAW DATA'!Y:Z,2)</f>
        <v>830.23699999999997</v>
      </c>
      <c r="O19">
        <f>VLOOKUP($A19,'RAW DATA'!AA:AB,2)</f>
        <v>979.73699999999997</v>
      </c>
      <c r="P19">
        <f>VLOOKUP($A19,'RAW DATA'!AC:AD,2)</f>
        <v>1017.579</v>
      </c>
      <c r="Q19">
        <f>VLOOKUP($A19,'RAW DATA'!AE:AF,2)</f>
        <v>597.95100000000002</v>
      </c>
      <c r="R19">
        <f>VLOOKUP($A19,'RAW DATA'!AG:AH,2)</f>
        <v>1122.1569999999999</v>
      </c>
      <c r="S19">
        <f>VLOOKUP($A19,'RAW DATA'!AI:AJ,2)</f>
        <v>770.98599999999999</v>
      </c>
      <c r="T19">
        <f>VLOOKUP($A19,'RAW DATA'!AK:AL,2)</f>
        <v>629.31100000000004</v>
      </c>
      <c r="U19">
        <f>VLOOKUP($A19,'RAW DATA'!AM:AN,2)</f>
        <v>151.24799999999999</v>
      </c>
      <c r="V19">
        <f>VLOOKUP($A19,'RAW DATA'!AO:AP,2)</f>
        <v>733.548</v>
      </c>
      <c r="W19">
        <f>VLOOKUP($A19,'RAW DATA'!AQ:AR,2)</f>
        <v>488.839</v>
      </c>
      <c r="X19">
        <f>VLOOKUP($A19,'RAW DATA'!AS:AT,2)</f>
        <v>2011.68</v>
      </c>
      <c r="Y19">
        <f>VLOOKUP($A19,'RAW DATA'!AU:AV,2)</f>
        <v>2300.4409999999998</v>
      </c>
      <c r="Z19">
        <f>VLOOKUP($A19,'RAW DATA'!AW:AX,2)</f>
        <v>2809.9679999999998</v>
      </c>
      <c r="AB19">
        <f>SUM(B19:P19)</f>
        <v>11907.674999999997</v>
      </c>
      <c r="AC19">
        <f t="shared" si="0"/>
        <v>3271.6530000000002</v>
      </c>
      <c r="AD19">
        <f t="shared" si="1"/>
        <v>3234.067</v>
      </c>
      <c r="AE19">
        <f t="shared" si="2"/>
        <v>-509.52700000000004</v>
      </c>
      <c r="AF19">
        <f t="shared" si="3"/>
        <v>17903.867999999995</v>
      </c>
      <c r="AG19">
        <f>VLOOKUP($A19,'RAW DATA'!AY:AZ,2)</f>
        <v>18279.784</v>
      </c>
      <c r="AH19" s="7">
        <f t="shared" si="4"/>
        <v>-2.0564575598924183E-2</v>
      </c>
    </row>
    <row r="20" spans="1:34" x14ac:dyDescent="0.55000000000000004">
      <c r="A20" s="3">
        <f>'RAW DATA'!A23</f>
        <v>42186</v>
      </c>
      <c r="B20" s="5">
        <f>VLOOKUP($A20,'RAW DATA'!A:B,2)</f>
        <v>497.70499999999998</v>
      </c>
      <c r="C20">
        <f>VLOOKUP($A20,'RAW DATA'!C:D,2)</f>
        <v>295.65899999999999</v>
      </c>
      <c r="D20">
        <f>VLOOKUP($A20,'RAW DATA'!E:F,2)</f>
        <v>340.178</v>
      </c>
      <c r="E20" s="5">
        <f>VLOOKUP($A20,'RAW DATA'!G:H,2)</f>
        <v>193.35900000000001</v>
      </c>
      <c r="F20">
        <f>VLOOKUP($A20,'RAW DATA'!I:J,2)</f>
        <v>946.57100000000003</v>
      </c>
      <c r="G20">
        <f>VLOOKUP($A20,'RAW DATA'!K:L,2)</f>
        <v>383.041</v>
      </c>
      <c r="H20">
        <f>VLOOKUP($A20,'RAW DATA'!M:N,2)</f>
        <v>331.43099999999998</v>
      </c>
      <c r="I20">
        <f>VLOOKUP($A20,'RAW DATA'!O:P,2)</f>
        <v>1005.653</v>
      </c>
      <c r="J20">
        <f>VLOOKUP($A20,'RAW DATA'!Q:R,2)</f>
        <v>2202.1320000000001</v>
      </c>
      <c r="K20">
        <f>VLOOKUP($A20,'RAW DATA'!S:T,2)</f>
        <v>2082.674</v>
      </c>
      <c r="L20">
        <f>VLOOKUP($A20,'RAW DATA'!U:V,2)</f>
        <v>394.08499999999998</v>
      </c>
      <c r="M20">
        <f>VLOOKUP($A20,'RAW DATA'!W:X,2)</f>
        <v>499.899</v>
      </c>
      <c r="N20">
        <f>VLOOKUP($A20,'RAW DATA'!Y:Z,2)</f>
        <v>836.78899999999999</v>
      </c>
      <c r="O20">
        <f>VLOOKUP($A20,'RAW DATA'!AA:AB,2)</f>
        <v>981.327</v>
      </c>
      <c r="P20">
        <f>VLOOKUP($A20,'RAW DATA'!AC:AD,2)</f>
        <v>1024.635</v>
      </c>
      <c r="Q20">
        <f>VLOOKUP($A20,'RAW DATA'!AE:AF,2)</f>
        <v>584.07299999999998</v>
      </c>
      <c r="R20">
        <f>VLOOKUP($A20,'RAW DATA'!AG:AH,2)</f>
        <v>1140.854</v>
      </c>
      <c r="S20">
        <f>VLOOKUP($A20,'RAW DATA'!AI:AJ,2)</f>
        <v>782.18100000000004</v>
      </c>
      <c r="T20">
        <f>VLOOKUP($A20,'RAW DATA'!AK:AL,2)</f>
        <v>654.92999999999995</v>
      </c>
      <c r="U20">
        <f>VLOOKUP($A20,'RAW DATA'!AM:AN,2)</f>
        <v>126.851</v>
      </c>
      <c r="V20">
        <f>VLOOKUP($A20,'RAW DATA'!AO:AP,2)</f>
        <v>726.72900000000004</v>
      </c>
      <c r="W20">
        <f>VLOOKUP($A20,'RAW DATA'!AQ:AR,2)</f>
        <v>495.66899999999998</v>
      </c>
      <c r="X20">
        <f>VLOOKUP($A20,'RAW DATA'!AS:AT,2)</f>
        <v>2031.1559999999999</v>
      </c>
      <c r="Y20">
        <f>VLOOKUP($A20,'RAW DATA'!AU:AV,2)</f>
        <v>2260.7240000000002</v>
      </c>
      <c r="Z20">
        <f>VLOOKUP($A20,'RAW DATA'!AW:AX,2)</f>
        <v>2798.806</v>
      </c>
      <c r="AB20">
        <f>SUM(B20:P20)</f>
        <v>12015.137999999997</v>
      </c>
      <c r="AC20">
        <f t="shared" si="0"/>
        <v>3288.8890000000001</v>
      </c>
      <c r="AD20">
        <f t="shared" si="1"/>
        <v>3253.5540000000001</v>
      </c>
      <c r="AE20">
        <f t="shared" si="2"/>
        <v>-538.08199999999988</v>
      </c>
      <c r="AF20">
        <f t="shared" si="3"/>
        <v>18019.499</v>
      </c>
      <c r="AG20">
        <f>VLOOKUP($A20,'RAW DATA'!AY:AZ,2)</f>
        <v>18401.626</v>
      </c>
      <c r="AH20" s="7">
        <f t="shared" si="4"/>
        <v>-2.0765936662336275E-2</v>
      </c>
    </row>
    <row r="21" spans="1:34" x14ac:dyDescent="0.55000000000000004">
      <c r="A21" s="3">
        <f>'RAW DATA'!A24</f>
        <v>42278</v>
      </c>
      <c r="B21" s="5">
        <f>VLOOKUP($A21,'RAW DATA'!A:B,2)</f>
        <v>489.47800000000001</v>
      </c>
      <c r="C21">
        <f>VLOOKUP($A21,'RAW DATA'!C:D,2)</f>
        <v>299.15199999999999</v>
      </c>
      <c r="D21">
        <f>VLOOKUP($A21,'RAW DATA'!E:F,2)</f>
        <v>346.04500000000002</v>
      </c>
      <c r="E21" s="5">
        <f>VLOOKUP($A21,'RAW DATA'!G:H,2)</f>
        <v>192.78800000000001</v>
      </c>
      <c r="F21">
        <f>VLOOKUP($A21,'RAW DATA'!I:J,2)</f>
        <v>948.85299999999995</v>
      </c>
      <c r="G21">
        <f>VLOOKUP($A21,'RAW DATA'!K:L,2)</f>
        <v>383.702</v>
      </c>
      <c r="H21">
        <f>VLOOKUP($A21,'RAW DATA'!M:N,2)</f>
        <v>297.09699999999998</v>
      </c>
      <c r="I21">
        <f>VLOOKUP($A21,'RAW DATA'!O:P,2)</f>
        <v>1014.087</v>
      </c>
      <c r="J21">
        <f>VLOOKUP($A21,'RAW DATA'!Q:R,2)</f>
        <v>2207.86</v>
      </c>
      <c r="K21">
        <f>VLOOKUP($A21,'RAW DATA'!S:T,2)</f>
        <v>2086.4490000000001</v>
      </c>
      <c r="L21">
        <f>VLOOKUP($A21,'RAW DATA'!U:V,2)</f>
        <v>397.80500000000001</v>
      </c>
      <c r="M21">
        <f>VLOOKUP($A21,'RAW DATA'!W:X,2)</f>
        <v>513.79</v>
      </c>
      <c r="N21">
        <f>VLOOKUP($A21,'RAW DATA'!Y:Z,2)</f>
        <v>849.97299999999996</v>
      </c>
      <c r="O21">
        <f>VLOOKUP($A21,'RAW DATA'!AA:AB,2)</f>
        <v>984.29300000000001</v>
      </c>
      <c r="P21">
        <f>VLOOKUP($A21,'RAW DATA'!AC:AD,2)</f>
        <v>1032.962</v>
      </c>
      <c r="Q21">
        <f>VLOOKUP($A21,'RAW DATA'!AE:AF,2)</f>
        <v>563.56700000000001</v>
      </c>
      <c r="R21">
        <f>VLOOKUP($A21,'RAW DATA'!AG:AH,2)</f>
        <v>1128.413</v>
      </c>
      <c r="S21">
        <f>VLOOKUP($A21,'RAW DATA'!AI:AJ,2)</f>
        <v>796.89599999999996</v>
      </c>
      <c r="T21">
        <f>VLOOKUP($A21,'RAW DATA'!AK:AL,2)</f>
        <v>669.31</v>
      </c>
      <c r="U21">
        <f>VLOOKUP($A21,'RAW DATA'!AM:AN,2)</f>
        <v>107.15</v>
      </c>
      <c r="V21">
        <f>VLOOKUP($A21,'RAW DATA'!AO:AP,2)</f>
        <v>731.00699999999995</v>
      </c>
      <c r="W21">
        <f>VLOOKUP($A21,'RAW DATA'!AQ:AR,2)</f>
        <v>499.077</v>
      </c>
      <c r="X21">
        <f>VLOOKUP($A21,'RAW DATA'!AS:AT,2)</f>
        <v>2028.059</v>
      </c>
      <c r="Y21">
        <f>VLOOKUP($A21,'RAW DATA'!AU:AV,2)</f>
        <v>2222.279</v>
      </c>
      <c r="Z21">
        <f>VLOOKUP($A21,'RAW DATA'!AW:AX,2)</f>
        <v>2745.5169999999998</v>
      </c>
      <c r="AB21">
        <f>SUM(B21:P21)</f>
        <v>12044.333999999999</v>
      </c>
      <c r="AC21">
        <f t="shared" si="0"/>
        <v>3265.3360000000002</v>
      </c>
      <c r="AD21">
        <f t="shared" si="1"/>
        <v>3258.143</v>
      </c>
      <c r="AE21">
        <f t="shared" si="2"/>
        <v>-523.23799999999983</v>
      </c>
      <c r="AF21">
        <f t="shared" si="3"/>
        <v>18044.574999999997</v>
      </c>
      <c r="AG21">
        <f>VLOOKUP($A21,'RAW DATA'!AY:AZ,2)</f>
        <v>18435.136999999999</v>
      </c>
      <c r="AH21" s="7">
        <f t="shared" si="4"/>
        <v>-2.118573895057041E-2</v>
      </c>
    </row>
    <row r="22" spans="1:34" x14ac:dyDescent="0.55000000000000004">
      <c r="A22" s="3">
        <f>'RAW DATA'!A25</f>
        <v>42370</v>
      </c>
      <c r="B22" s="5">
        <f>VLOOKUP($A22,'RAW DATA'!A:B,2)</f>
        <v>491.96300000000002</v>
      </c>
      <c r="C22">
        <f>VLOOKUP($A22,'RAW DATA'!C:D,2)</f>
        <v>303.69499999999999</v>
      </c>
      <c r="D22">
        <f>VLOOKUP($A22,'RAW DATA'!E:F,2)</f>
        <v>350.59100000000001</v>
      </c>
      <c r="E22" s="5">
        <f>VLOOKUP($A22,'RAW DATA'!G:H,2)</f>
        <v>192.40600000000001</v>
      </c>
      <c r="F22">
        <f>VLOOKUP($A22,'RAW DATA'!I:J,2)</f>
        <v>956.72500000000002</v>
      </c>
      <c r="G22">
        <f>VLOOKUP($A22,'RAW DATA'!K:L,2)</f>
        <v>389.29199999999997</v>
      </c>
      <c r="H22">
        <f>VLOOKUP($A22,'RAW DATA'!M:N,2)</f>
        <v>266.73099999999999</v>
      </c>
      <c r="I22">
        <f>VLOOKUP($A22,'RAW DATA'!O:P,2)</f>
        <v>1020.127</v>
      </c>
      <c r="J22">
        <f>VLOOKUP($A22,'RAW DATA'!Q:R,2)</f>
        <v>2228.0720000000001</v>
      </c>
      <c r="K22">
        <f>VLOOKUP($A22,'RAW DATA'!S:T,2)</f>
        <v>2127.7579999999998</v>
      </c>
      <c r="L22">
        <f>VLOOKUP($A22,'RAW DATA'!U:V,2)</f>
        <v>405.87</v>
      </c>
      <c r="M22">
        <f>VLOOKUP($A22,'RAW DATA'!W:X,2)</f>
        <v>519.34199999999998</v>
      </c>
      <c r="N22">
        <f>VLOOKUP($A22,'RAW DATA'!Y:Z,2)</f>
        <v>859.37300000000005</v>
      </c>
      <c r="O22">
        <f>VLOOKUP($A22,'RAW DATA'!AA:AB,2)</f>
        <v>979.84100000000001</v>
      </c>
      <c r="P22">
        <f>VLOOKUP($A22,'RAW DATA'!AC:AD,2)</f>
        <v>1050.817</v>
      </c>
      <c r="Q22">
        <f>VLOOKUP($A22,'RAW DATA'!AE:AF,2)</f>
        <v>541.42700000000002</v>
      </c>
      <c r="R22">
        <f>VLOOKUP($A22,'RAW DATA'!AG:AH,2)</f>
        <v>1125.443</v>
      </c>
      <c r="S22">
        <f>VLOOKUP($A22,'RAW DATA'!AI:AJ,2)</f>
        <v>814.94500000000005</v>
      </c>
      <c r="T22">
        <f>VLOOKUP($A22,'RAW DATA'!AK:AL,2)</f>
        <v>693.16300000000001</v>
      </c>
      <c r="U22">
        <f>VLOOKUP($A22,'RAW DATA'!AM:AN,2)</f>
        <v>62.317999999999998</v>
      </c>
      <c r="V22">
        <f>VLOOKUP($A22,'RAW DATA'!AO:AP,2)</f>
        <v>726.54600000000005</v>
      </c>
      <c r="W22">
        <f>VLOOKUP($A22,'RAW DATA'!AQ:AR,2)</f>
        <v>503.10300000000001</v>
      </c>
      <c r="X22">
        <f>VLOOKUP($A22,'RAW DATA'!AS:AT,2)</f>
        <v>2040.492</v>
      </c>
      <c r="Y22">
        <f>VLOOKUP($A22,'RAW DATA'!AU:AV,2)</f>
        <v>2181.9569999999999</v>
      </c>
      <c r="Z22">
        <f>VLOOKUP($A22,'RAW DATA'!AW:AX,2)</f>
        <v>2693.6390000000001</v>
      </c>
      <c r="AB22">
        <f>SUM(B22:P22)</f>
        <v>12142.603000000003</v>
      </c>
      <c r="AC22">
        <f t="shared" si="0"/>
        <v>3237.2960000000003</v>
      </c>
      <c r="AD22">
        <f t="shared" si="1"/>
        <v>3270.1410000000001</v>
      </c>
      <c r="AE22">
        <f t="shared" si="2"/>
        <v>-511.68200000000024</v>
      </c>
      <c r="AF22">
        <f t="shared" si="3"/>
        <v>18138.358000000004</v>
      </c>
      <c r="AG22">
        <f>VLOOKUP($A22,'RAW DATA'!AY:AZ,2)</f>
        <v>18525.933000000001</v>
      </c>
      <c r="AH22" s="7">
        <f t="shared" si="4"/>
        <v>-2.092067373880695E-2</v>
      </c>
    </row>
    <row r="23" spans="1:34" x14ac:dyDescent="0.55000000000000004">
      <c r="A23" s="3">
        <f>'RAW DATA'!A26</f>
        <v>42461</v>
      </c>
      <c r="B23" s="5">
        <f>VLOOKUP($A23,'RAW DATA'!A:B,2)</f>
        <v>494.49400000000003</v>
      </c>
      <c r="C23">
        <f>VLOOKUP($A23,'RAW DATA'!C:D,2)</f>
        <v>305.30200000000002</v>
      </c>
      <c r="D23">
        <f>VLOOKUP($A23,'RAW DATA'!E:F,2)</f>
        <v>354.32299999999998</v>
      </c>
      <c r="E23" s="5">
        <f>VLOOKUP($A23,'RAW DATA'!G:H,2)</f>
        <v>191.78200000000001</v>
      </c>
      <c r="F23">
        <f>VLOOKUP($A23,'RAW DATA'!I:J,2)</f>
        <v>968.745</v>
      </c>
      <c r="G23">
        <f>VLOOKUP($A23,'RAW DATA'!K:L,2)</f>
        <v>390.916</v>
      </c>
      <c r="H23">
        <f>VLOOKUP($A23,'RAW DATA'!M:N,2)</f>
        <v>289.88200000000001</v>
      </c>
      <c r="I23">
        <f>VLOOKUP($A23,'RAW DATA'!O:P,2)</f>
        <v>1028.3789999999999</v>
      </c>
      <c r="J23">
        <f>VLOOKUP($A23,'RAW DATA'!Q:R,2)</f>
        <v>2258.4479999999999</v>
      </c>
      <c r="K23">
        <f>VLOOKUP($A23,'RAW DATA'!S:T,2)</f>
        <v>2165.3879999999999</v>
      </c>
      <c r="L23">
        <f>VLOOKUP($A23,'RAW DATA'!U:V,2)</f>
        <v>407.863</v>
      </c>
      <c r="M23">
        <f>VLOOKUP($A23,'RAW DATA'!W:X,2)</f>
        <v>522.14200000000005</v>
      </c>
      <c r="N23">
        <f>VLOOKUP($A23,'RAW DATA'!Y:Z,2)</f>
        <v>864.62699999999995</v>
      </c>
      <c r="O23">
        <f>VLOOKUP($A23,'RAW DATA'!AA:AB,2)</f>
        <v>984.46799999999996</v>
      </c>
      <c r="P23">
        <f>VLOOKUP($A23,'RAW DATA'!AC:AD,2)</f>
        <v>1059.721</v>
      </c>
      <c r="Q23">
        <f>VLOOKUP($A23,'RAW DATA'!AE:AF,2)</f>
        <v>557.01300000000003</v>
      </c>
      <c r="R23">
        <f>VLOOKUP($A23,'RAW DATA'!AG:AH,2)</f>
        <v>1113.799</v>
      </c>
      <c r="S23">
        <f>VLOOKUP($A23,'RAW DATA'!AI:AJ,2)</f>
        <v>837.76099999999997</v>
      </c>
      <c r="T23">
        <f>VLOOKUP($A23,'RAW DATA'!AK:AL,2)</f>
        <v>704.25400000000002</v>
      </c>
      <c r="U23">
        <f>VLOOKUP($A23,'RAW DATA'!AM:AN,2)</f>
        <v>30.484000000000002</v>
      </c>
      <c r="V23">
        <f>VLOOKUP($A23,'RAW DATA'!AO:AP,2)</f>
        <v>723.17100000000005</v>
      </c>
      <c r="W23">
        <f>VLOOKUP($A23,'RAW DATA'!AQ:AR,2)</f>
        <v>506.81299999999999</v>
      </c>
      <c r="X23">
        <f>VLOOKUP($A23,'RAW DATA'!AS:AT,2)</f>
        <v>2059.5830000000001</v>
      </c>
      <c r="Y23">
        <f>VLOOKUP($A23,'RAW DATA'!AU:AV,2)</f>
        <v>2221.9360000000001</v>
      </c>
      <c r="Z23">
        <f>VLOOKUP($A23,'RAW DATA'!AW:AX,2)</f>
        <v>2711.306</v>
      </c>
      <c r="AB23">
        <f>SUM(B23:P23)</f>
        <v>12286.48</v>
      </c>
      <c r="AC23">
        <f t="shared" si="0"/>
        <v>3243.3109999999997</v>
      </c>
      <c r="AD23">
        <f t="shared" si="1"/>
        <v>3289.567</v>
      </c>
      <c r="AE23">
        <f t="shared" si="2"/>
        <v>-489.36999999999989</v>
      </c>
      <c r="AF23">
        <f t="shared" si="3"/>
        <v>18329.988000000001</v>
      </c>
      <c r="AG23">
        <f>VLOOKUP($A23,'RAW DATA'!AY:AZ,2)</f>
        <v>18711.702000000001</v>
      </c>
      <c r="AH23" s="7">
        <f t="shared" si="4"/>
        <v>-2.0399747708679836E-2</v>
      </c>
    </row>
    <row r="24" spans="1:34" x14ac:dyDescent="0.55000000000000004">
      <c r="A24" s="3">
        <f>'RAW DATA'!A27</f>
        <v>42552</v>
      </c>
      <c r="B24" s="5">
        <f>VLOOKUP($A24,'RAW DATA'!A:B,2)</f>
        <v>511.23599999999999</v>
      </c>
      <c r="C24">
        <f>VLOOKUP($A24,'RAW DATA'!C:D,2)</f>
        <v>307.13900000000001</v>
      </c>
      <c r="D24">
        <f>VLOOKUP($A24,'RAW DATA'!E:F,2)</f>
        <v>357.22500000000002</v>
      </c>
      <c r="E24" s="5">
        <f>VLOOKUP($A24,'RAW DATA'!G:H,2)</f>
        <v>190.72</v>
      </c>
      <c r="F24">
        <f>VLOOKUP($A24,'RAW DATA'!I:J,2)</f>
        <v>971.74599999999998</v>
      </c>
      <c r="G24">
        <f>VLOOKUP($A24,'RAW DATA'!K:L,2)</f>
        <v>394.54599999999999</v>
      </c>
      <c r="H24">
        <f>VLOOKUP($A24,'RAW DATA'!M:N,2)</f>
        <v>286.596</v>
      </c>
      <c r="I24">
        <f>VLOOKUP($A24,'RAW DATA'!O:P,2)</f>
        <v>1031.56</v>
      </c>
      <c r="J24">
        <f>VLOOKUP($A24,'RAW DATA'!Q:R,2)</f>
        <v>2288.5949999999998</v>
      </c>
      <c r="K24">
        <f>VLOOKUP($A24,'RAW DATA'!S:T,2)</f>
        <v>2165.5749999999998</v>
      </c>
      <c r="L24">
        <f>VLOOKUP($A24,'RAW DATA'!U:V,2)</f>
        <v>413.30599999999998</v>
      </c>
      <c r="M24">
        <f>VLOOKUP($A24,'RAW DATA'!W:X,2)</f>
        <v>532.596</v>
      </c>
      <c r="N24">
        <f>VLOOKUP($A24,'RAW DATA'!Y:Z,2)</f>
        <v>874.04300000000001</v>
      </c>
      <c r="O24">
        <f>VLOOKUP($A24,'RAW DATA'!AA:AB,2)</f>
        <v>1004.174</v>
      </c>
      <c r="P24">
        <f>VLOOKUP($A24,'RAW DATA'!AC:AD,2)</f>
        <v>1073.546</v>
      </c>
      <c r="Q24">
        <f>VLOOKUP($A24,'RAW DATA'!AE:AF,2)</f>
        <v>578.52300000000002</v>
      </c>
      <c r="R24">
        <f>VLOOKUP($A24,'RAW DATA'!AG:AH,2)</f>
        <v>1112.586</v>
      </c>
      <c r="S24">
        <f>VLOOKUP($A24,'RAW DATA'!AI:AJ,2)</f>
        <v>852.19299999999998</v>
      </c>
      <c r="T24">
        <f>VLOOKUP($A24,'RAW DATA'!AK:AL,2)</f>
        <v>712.56899999999996</v>
      </c>
      <c r="U24">
        <f>VLOOKUP($A24,'RAW DATA'!AM:AN,2)</f>
        <v>5.3239999999999998</v>
      </c>
      <c r="V24">
        <f>VLOOKUP($A24,'RAW DATA'!AO:AP,2)</f>
        <v>733.09699999999998</v>
      </c>
      <c r="W24">
        <f>VLOOKUP($A24,'RAW DATA'!AQ:AR,2)</f>
        <v>508.202</v>
      </c>
      <c r="X24">
        <f>VLOOKUP($A24,'RAW DATA'!AS:AT,2)</f>
        <v>2073.8719999999998</v>
      </c>
      <c r="Y24">
        <f>VLOOKUP($A24,'RAW DATA'!AU:AV,2)</f>
        <v>2270</v>
      </c>
      <c r="Z24">
        <f>VLOOKUP($A24,'RAW DATA'!AW:AX,2)</f>
        <v>2751.2289999999998</v>
      </c>
      <c r="AB24">
        <f>SUM(B24:P24)</f>
        <v>12402.602999999997</v>
      </c>
      <c r="AC24">
        <f t="shared" si="0"/>
        <v>3261.1949999999997</v>
      </c>
      <c r="AD24">
        <f t="shared" si="1"/>
        <v>3315.1709999999998</v>
      </c>
      <c r="AE24">
        <f t="shared" si="2"/>
        <v>-481.22899999999981</v>
      </c>
      <c r="AF24">
        <f t="shared" si="3"/>
        <v>18497.739999999998</v>
      </c>
      <c r="AG24">
        <f>VLOOKUP($A24,'RAW DATA'!AY:AZ,2)</f>
        <v>18892.638999999999</v>
      </c>
      <c r="AH24" s="7">
        <f t="shared" si="4"/>
        <v>-2.0902267809171669E-2</v>
      </c>
    </row>
    <row r="25" spans="1:34" x14ac:dyDescent="0.55000000000000004">
      <c r="A25" s="3">
        <f>'RAW DATA'!A28</f>
        <v>42644</v>
      </c>
      <c r="B25" s="5">
        <f>VLOOKUP($A25,'RAW DATA'!A:B,2)</f>
        <v>520.80200000000002</v>
      </c>
      <c r="C25">
        <f>VLOOKUP($A25,'RAW DATA'!C:D,2)</f>
        <v>308.05200000000002</v>
      </c>
      <c r="D25">
        <f>VLOOKUP($A25,'RAW DATA'!E:F,2)</f>
        <v>355.95699999999999</v>
      </c>
      <c r="E25" s="5">
        <f>VLOOKUP($A25,'RAW DATA'!G:H,2)</f>
        <v>190.29400000000001</v>
      </c>
      <c r="F25">
        <f>VLOOKUP($A25,'RAW DATA'!I:J,2)</f>
        <v>981.173</v>
      </c>
      <c r="G25">
        <f>VLOOKUP($A25,'RAW DATA'!K:L,2)</f>
        <v>393.85</v>
      </c>
      <c r="H25">
        <f>VLOOKUP($A25,'RAW DATA'!M:N,2)</f>
        <v>304.851</v>
      </c>
      <c r="I25">
        <f>VLOOKUP($A25,'RAW DATA'!O:P,2)</f>
        <v>1031.0450000000001</v>
      </c>
      <c r="J25">
        <f>VLOOKUP($A25,'RAW DATA'!Q:R,2)</f>
        <v>2301.067</v>
      </c>
      <c r="K25">
        <f>VLOOKUP($A25,'RAW DATA'!S:T,2)</f>
        <v>2199.8159999999998</v>
      </c>
      <c r="L25">
        <f>VLOOKUP($A25,'RAW DATA'!U:V,2)</f>
        <v>417.16199999999998</v>
      </c>
      <c r="M25">
        <f>VLOOKUP($A25,'RAW DATA'!W:X,2)</f>
        <v>540.029</v>
      </c>
      <c r="N25">
        <f>VLOOKUP($A25,'RAW DATA'!Y:Z,2)</f>
        <v>884.04499999999996</v>
      </c>
      <c r="O25">
        <f>VLOOKUP($A25,'RAW DATA'!AA:AB,2)</f>
        <v>1016.077</v>
      </c>
      <c r="P25">
        <f>VLOOKUP($A25,'RAW DATA'!AC:AD,2)</f>
        <v>1078.356</v>
      </c>
      <c r="Q25">
        <f>VLOOKUP($A25,'RAW DATA'!AE:AF,2)</f>
        <v>587.86199999999997</v>
      </c>
      <c r="R25">
        <f>VLOOKUP($A25,'RAW DATA'!AG:AH,2)</f>
        <v>1118.0809999999999</v>
      </c>
      <c r="S25">
        <f>VLOOKUP($A25,'RAW DATA'!AI:AJ,2)</f>
        <v>867.13</v>
      </c>
      <c r="T25">
        <f>VLOOKUP($A25,'RAW DATA'!AK:AL,2)</f>
        <v>730.98299999999995</v>
      </c>
      <c r="U25">
        <f>VLOOKUP($A25,'RAW DATA'!AM:AN,2)</f>
        <v>58.146999999999998</v>
      </c>
      <c r="V25">
        <f>VLOOKUP($A25,'RAW DATA'!AO:AP,2)</f>
        <v>734.923</v>
      </c>
      <c r="W25">
        <f>VLOOKUP($A25,'RAW DATA'!AQ:AR,2)</f>
        <v>513.55799999999999</v>
      </c>
      <c r="X25">
        <f>VLOOKUP($A25,'RAW DATA'!AS:AT,2)</f>
        <v>2088.7640000000001</v>
      </c>
      <c r="Y25">
        <f>VLOOKUP($A25,'RAW DATA'!AU:AV,2)</f>
        <v>2268.3389999999999</v>
      </c>
      <c r="Z25">
        <f>VLOOKUP($A25,'RAW DATA'!AW:AX,2)</f>
        <v>2799.145</v>
      </c>
      <c r="AB25">
        <f>SUM(B25:P25)</f>
        <v>12522.575999999999</v>
      </c>
      <c r="AC25">
        <f t="shared" si="0"/>
        <v>3362.2029999999995</v>
      </c>
      <c r="AD25">
        <f t="shared" si="1"/>
        <v>3337.2449999999999</v>
      </c>
      <c r="AE25">
        <f t="shared" si="2"/>
        <v>-530.80600000000004</v>
      </c>
      <c r="AF25">
        <f t="shared" si="3"/>
        <v>18691.217999999997</v>
      </c>
      <c r="AG25">
        <f>VLOOKUP($A25,'RAW DATA'!AY:AZ,2)</f>
        <v>19089.379000000001</v>
      </c>
      <c r="AH25" s="7">
        <f t="shared" si="4"/>
        <v>-2.0857724077876168E-2</v>
      </c>
    </row>
    <row r="26" spans="1:34" x14ac:dyDescent="0.55000000000000004">
      <c r="A26" s="3">
        <f>'RAW DATA'!A29</f>
        <v>42736</v>
      </c>
      <c r="B26" s="5">
        <f>VLOOKUP($A26,'RAW DATA'!A:B,2)</f>
        <v>516.84799999999996</v>
      </c>
      <c r="C26">
        <f>VLOOKUP($A26,'RAW DATA'!C:D,2)</f>
        <v>313.62200000000001</v>
      </c>
      <c r="D26">
        <f>VLOOKUP($A26,'RAW DATA'!E:F,2)</f>
        <v>364.79199999999997</v>
      </c>
      <c r="E26" s="5">
        <f>VLOOKUP($A26,'RAW DATA'!G:H,2)</f>
        <v>189.828</v>
      </c>
      <c r="F26">
        <f>VLOOKUP($A26,'RAW DATA'!I:J,2)</f>
        <v>993.82</v>
      </c>
      <c r="G26">
        <f>VLOOKUP($A26,'RAW DATA'!K:L,2)</f>
        <v>398.65</v>
      </c>
      <c r="H26">
        <f>VLOOKUP($A26,'RAW DATA'!M:N,2)</f>
        <v>323.34800000000001</v>
      </c>
      <c r="I26">
        <f>VLOOKUP($A26,'RAW DATA'!O:P,2)</f>
        <v>1043.9659999999999</v>
      </c>
      <c r="J26">
        <f>VLOOKUP($A26,'RAW DATA'!Q:R,2)</f>
        <v>2304.1590000000001</v>
      </c>
      <c r="K26">
        <f>VLOOKUP($A26,'RAW DATA'!S:T,2)</f>
        <v>2223.3339999999998</v>
      </c>
      <c r="L26">
        <f>VLOOKUP($A26,'RAW DATA'!U:V,2)</f>
        <v>418.34500000000003</v>
      </c>
      <c r="M26">
        <f>VLOOKUP($A26,'RAW DATA'!W:X,2)</f>
        <v>553.9</v>
      </c>
      <c r="N26">
        <f>VLOOKUP($A26,'RAW DATA'!Y:Z,2)</f>
        <v>904.66600000000005</v>
      </c>
      <c r="O26">
        <f>VLOOKUP($A26,'RAW DATA'!AA:AB,2)</f>
        <v>1042.145</v>
      </c>
      <c r="P26">
        <f>VLOOKUP($A26,'RAW DATA'!AC:AD,2)</f>
        <v>1104.8140000000001</v>
      </c>
      <c r="Q26">
        <f>VLOOKUP($A26,'RAW DATA'!AE:AF,2)</f>
        <v>592.26</v>
      </c>
      <c r="R26">
        <f>VLOOKUP($A26,'RAW DATA'!AG:AH,2)</f>
        <v>1125.384</v>
      </c>
      <c r="S26">
        <f>VLOOKUP($A26,'RAW DATA'!AI:AJ,2)</f>
        <v>884.58199999999999</v>
      </c>
      <c r="T26">
        <f>VLOOKUP($A26,'RAW DATA'!AK:AL,2)</f>
        <v>753.64300000000003</v>
      </c>
      <c r="U26">
        <f>VLOOKUP($A26,'RAW DATA'!AM:AN,2)</f>
        <v>6.3109999999999999</v>
      </c>
      <c r="V26">
        <f>VLOOKUP($A26,'RAW DATA'!AO:AP,2)</f>
        <v>735.24199999999996</v>
      </c>
      <c r="W26">
        <f>VLOOKUP($A26,'RAW DATA'!AQ:AR,2)</f>
        <v>513.84799999999996</v>
      </c>
      <c r="X26">
        <f>VLOOKUP($A26,'RAW DATA'!AS:AT,2)</f>
        <v>2104.0059999999999</v>
      </c>
      <c r="Y26">
        <f>VLOOKUP($A26,'RAW DATA'!AU:AV,2)</f>
        <v>2339.7280000000001</v>
      </c>
      <c r="Z26">
        <f>VLOOKUP($A26,'RAW DATA'!AW:AX,2)</f>
        <v>2873.1480000000001</v>
      </c>
      <c r="AB26">
        <f>SUM(B26:P26)</f>
        <v>12696.236999999997</v>
      </c>
      <c r="AC26">
        <f t="shared" si="0"/>
        <v>3362.1800000000003</v>
      </c>
      <c r="AD26">
        <f t="shared" si="1"/>
        <v>3353.0959999999995</v>
      </c>
      <c r="AE26">
        <f t="shared" si="2"/>
        <v>-533.42000000000007</v>
      </c>
      <c r="AF26">
        <f t="shared" si="3"/>
        <v>18878.093000000001</v>
      </c>
      <c r="AG26">
        <f>VLOOKUP($A26,'RAW DATA'!AY:AZ,2)</f>
        <v>19280.083999999999</v>
      </c>
      <c r="AH26" s="7">
        <f t="shared" si="4"/>
        <v>-2.085006476112854E-2</v>
      </c>
    </row>
    <row r="27" spans="1:34" x14ac:dyDescent="0.55000000000000004">
      <c r="A27" s="3">
        <f>'RAW DATA'!A30</f>
        <v>42826</v>
      </c>
      <c r="B27" s="5">
        <f>VLOOKUP($A27,'RAW DATA'!A:B,2)</f>
        <v>515.94399999999996</v>
      </c>
      <c r="C27">
        <f>VLOOKUP($A27,'RAW DATA'!C:D,2)</f>
        <v>314.74</v>
      </c>
      <c r="D27">
        <f>VLOOKUP($A27,'RAW DATA'!E:F,2)</f>
        <v>373.94200000000001</v>
      </c>
      <c r="E27" s="5">
        <f>VLOOKUP($A27,'RAW DATA'!G:H,2)</f>
        <v>189.76499999999999</v>
      </c>
      <c r="F27">
        <f>VLOOKUP($A27,'RAW DATA'!I:J,2)</f>
        <v>1004.03</v>
      </c>
      <c r="G27">
        <f>VLOOKUP($A27,'RAW DATA'!K:L,2)</f>
        <v>399.74</v>
      </c>
      <c r="H27">
        <f>VLOOKUP($A27,'RAW DATA'!M:N,2)</f>
        <v>309.87700000000001</v>
      </c>
      <c r="I27">
        <f>VLOOKUP($A27,'RAW DATA'!O:P,2)</f>
        <v>1054.979</v>
      </c>
      <c r="J27">
        <f>VLOOKUP($A27,'RAW DATA'!Q:R,2)</f>
        <v>2342.17</v>
      </c>
      <c r="K27">
        <f>VLOOKUP($A27,'RAW DATA'!S:T,2)</f>
        <v>2222.39</v>
      </c>
      <c r="L27">
        <f>VLOOKUP($A27,'RAW DATA'!U:V,2)</f>
        <v>423.44799999999998</v>
      </c>
      <c r="M27">
        <f>VLOOKUP($A27,'RAW DATA'!W:X,2)</f>
        <v>556.05200000000002</v>
      </c>
      <c r="N27">
        <f>VLOOKUP($A27,'RAW DATA'!Y:Z,2)</f>
        <v>905.81399999999996</v>
      </c>
      <c r="O27">
        <f>VLOOKUP($A27,'RAW DATA'!AA:AB,2)</f>
        <v>1065.1990000000001</v>
      </c>
      <c r="P27">
        <f>VLOOKUP($A27,'RAW DATA'!AC:AD,2)</f>
        <v>1110.5740000000001</v>
      </c>
      <c r="Q27">
        <f>VLOOKUP($A27,'RAW DATA'!AE:AF,2)</f>
        <v>598.61199999999997</v>
      </c>
      <c r="R27">
        <f>VLOOKUP($A27,'RAW DATA'!AG:AH,2)</f>
        <v>1146.797</v>
      </c>
      <c r="S27">
        <f>VLOOKUP($A27,'RAW DATA'!AI:AJ,2)</f>
        <v>894.39099999999996</v>
      </c>
      <c r="T27">
        <f>VLOOKUP($A27,'RAW DATA'!AK:AL,2)</f>
        <v>767.21199999999999</v>
      </c>
      <c r="U27">
        <f>VLOOKUP($A27,'RAW DATA'!AM:AN,2)</f>
        <v>25.527999999999999</v>
      </c>
      <c r="V27">
        <f>VLOOKUP($A27,'RAW DATA'!AO:AP,2)</f>
        <v>747.5</v>
      </c>
      <c r="W27">
        <f>VLOOKUP($A27,'RAW DATA'!AQ:AR,2)</f>
        <v>512.35500000000002</v>
      </c>
      <c r="X27">
        <f>VLOOKUP($A27,'RAW DATA'!AS:AT,2)</f>
        <v>2110.5889999999999</v>
      </c>
      <c r="Y27">
        <f>VLOOKUP($A27,'RAW DATA'!AU:AV,2)</f>
        <v>2349.681</v>
      </c>
      <c r="Z27">
        <f>VLOOKUP($A27,'RAW DATA'!AW:AX,2)</f>
        <v>2903.18</v>
      </c>
      <c r="AB27">
        <f>SUM(B27:P27)</f>
        <v>12788.664000000001</v>
      </c>
      <c r="AC27">
        <f t="shared" si="0"/>
        <v>3432.54</v>
      </c>
      <c r="AD27">
        <f t="shared" si="1"/>
        <v>3370.444</v>
      </c>
      <c r="AE27">
        <f t="shared" si="2"/>
        <v>-553.4989999999998</v>
      </c>
      <c r="AF27">
        <f t="shared" si="3"/>
        <v>19038.149000000001</v>
      </c>
      <c r="AG27">
        <f>VLOOKUP($A27,'RAW DATA'!AY:AZ,2)</f>
        <v>19438.643</v>
      </c>
      <c r="AH27" s="7">
        <f t="shared" si="4"/>
        <v>-2.0602981391242114E-2</v>
      </c>
    </row>
    <row r="28" spans="1:34" x14ac:dyDescent="0.55000000000000004">
      <c r="A28" s="3">
        <f>'RAW DATA'!A31</f>
        <v>42917</v>
      </c>
      <c r="B28" s="5">
        <f>VLOOKUP($A28,'RAW DATA'!A:B,2)</f>
        <v>530.10400000000004</v>
      </c>
      <c r="C28">
        <f>VLOOKUP($A28,'RAW DATA'!C:D,2)</f>
        <v>318.80799999999999</v>
      </c>
      <c r="D28">
        <f>VLOOKUP($A28,'RAW DATA'!E:F,2)</f>
        <v>376.43299999999999</v>
      </c>
      <c r="E28" s="5">
        <f>VLOOKUP($A28,'RAW DATA'!G:H,2)</f>
        <v>192.46100000000001</v>
      </c>
      <c r="F28">
        <f>VLOOKUP($A28,'RAW DATA'!I:J,2)</f>
        <v>1014.621</v>
      </c>
      <c r="G28">
        <f>VLOOKUP($A28,'RAW DATA'!K:L,2)</f>
        <v>401.06599999999997</v>
      </c>
      <c r="H28">
        <f>VLOOKUP($A28,'RAW DATA'!M:N,2)</f>
        <v>318.49099999999999</v>
      </c>
      <c r="I28">
        <f>VLOOKUP($A28,'RAW DATA'!O:P,2)</f>
        <v>1064.046</v>
      </c>
      <c r="J28">
        <f>VLOOKUP($A28,'RAW DATA'!Q:R,2)</f>
        <v>2358.9929999999999</v>
      </c>
      <c r="K28">
        <f>VLOOKUP($A28,'RAW DATA'!S:T,2)</f>
        <v>2254.8090000000002</v>
      </c>
      <c r="L28">
        <f>VLOOKUP($A28,'RAW DATA'!U:V,2)</f>
        <v>433.34399999999999</v>
      </c>
      <c r="M28">
        <f>VLOOKUP($A28,'RAW DATA'!W:X,2)</f>
        <v>555.66300000000001</v>
      </c>
      <c r="N28">
        <f>VLOOKUP($A28,'RAW DATA'!Y:Z,2)</f>
        <v>913.11199999999997</v>
      </c>
      <c r="O28">
        <f>VLOOKUP($A28,'RAW DATA'!AA:AB,2)</f>
        <v>1082.915</v>
      </c>
      <c r="P28">
        <f>VLOOKUP($A28,'RAW DATA'!AC:AD,2)</f>
        <v>1118.0909999999999</v>
      </c>
      <c r="Q28">
        <f>VLOOKUP($A28,'RAW DATA'!AE:AF,2)</f>
        <v>589.82899999999995</v>
      </c>
      <c r="R28">
        <f>VLOOKUP($A28,'RAW DATA'!AG:AH,2)</f>
        <v>1165.922</v>
      </c>
      <c r="S28">
        <f>VLOOKUP($A28,'RAW DATA'!AI:AJ,2)</f>
        <v>913.38599999999997</v>
      </c>
      <c r="T28">
        <f>VLOOKUP($A28,'RAW DATA'!AK:AL,2)</f>
        <v>776.428</v>
      </c>
      <c r="U28">
        <f>VLOOKUP($A28,'RAW DATA'!AM:AN,2)</f>
        <v>54.859000000000002</v>
      </c>
      <c r="V28">
        <f>VLOOKUP($A28,'RAW DATA'!AO:AP,2)</f>
        <v>747.23099999999999</v>
      </c>
      <c r="W28">
        <f>VLOOKUP($A28,'RAW DATA'!AQ:AR,2)</f>
        <v>517.351</v>
      </c>
      <c r="X28">
        <f>VLOOKUP($A28,'RAW DATA'!AS:AT,2)</f>
        <v>2134.3040000000001</v>
      </c>
      <c r="Y28">
        <f>VLOOKUP($A28,'RAW DATA'!AU:AV,2)</f>
        <v>2384.5239999999999</v>
      </c>
      <c r="Z28">
        <f>VLOOKUP($A28,'RAW DATA'!AW:AX,2)</f>
        <v>2916.0219999999999</v>
      </c>
      <c r="AB28">
        <f>SUM(B28:P28)</f>
        <v>12932.956999999999</v>
      </c>
      <c r="AC28">
        <f t="shared" si="0"/>
        <v>3500.4239999999995</v>
      </c>
      <c r="AD28">
        <f t="shared" si="1"/>
        <v>3398.886</v>
      </c>
      <c r="AE28">
        <f t="shared" si="2"/>
        <v>-531.49800000000005</v>
      </c>
      <c r="AF28">
        <f t="shared" si="3"/>
        <v>19300.768999999997</v>
      </c>
      <c r="AG28">
        <f>VLOOKUP($A28,'RAW DATA'!AY:AZ,2)</f>
        <v>19692.595000000001</v>
      </c>
      <c r="AH28" s="7">
        <f t="shared" si="4"/>
        <v>-1.9897123766573401E-2</v>
      </c>
    </row>
    <row r="29" spans="1:34" x14ac:dyDescent="0.55000000000000004">
      <c r="A29" s="3">
        <f>'RAW DATA'!A32</f>
        <v>43009</v>
      </c>
      <c r="B29" s="5">
        <f>VLOOKUP($A29,'RAW DATA'!A:B,2)</f>
        <v>554.75699999999995</v>
      </c>
      <c r="C29">
        <f>VLOOKUP($A29,'RAW DATA'!C:D,2)</f>
        <v>329.56799999999998</v>
      </c>
      <c r="D29">
        <f>VLOOKUP($A29,'RAW DATA'!E:F,2)</f>
        <v>387.57499999999999</v>
      </c>
      <c r="E29" s="5">
        <f>VLOOKUP($A29,'RAW DATA'!G:H,2)</f>
        <v>194.45500000000001</v>
      </c>
      <c r="F29">
        <f>VLOOKUP($A29,'RAW DATA'!I:J,2)</f>
        <v>1029.3050000000001</v>
      </c>
      <c r="G29">
        <f>VLOOKUP($A29,'RAW DATA'!K:L,2)</f>
        <v>404.88200000000001</v>
      </c>
      <c r="H29">
        <f>VLOOKUP($A29,'RAW DATA'!M:N,2)</f>
        <v>344.21600000000001</v>
      </c>
      <c r="I29">
        <f>VLOOKUP($A29,'RAW DATA'!O:P,2)</f>
        <v>1080.18</v>
      </c>
      <c r="J29">
        <f>VLOOKUP($A29,'RAW DATA'!Q:R,2)</f>
        <v>2395.3609999999999</v>
      </c>
      <c r="K29">
        <f>VLOOKUP($A29,'RAW DATA'!S:T,2)</f>
        <v>2280.69</v>
      </c>
      <c r="L29">
        <f>VLOOKUP($A29,'RAW DATA'!U:V,2)</f>
        <v>442.48200000000003</v>
      </c>
      <c r="M29">
        <f>VLOOKUP($A29,'RAW DATA'!W:X,2)</f>
        <v>555.26900000000001</v>
      </c>
      <c r="N29">
        <f>VLOOKUP($A29,'RAW DATA'!Y:Z,2)</f>
        <v>929.33500000000004</v>
      </c>
      <c r="O29">
        <f>VLOOKUP($A29,'RAW DATA'!AA:AB,2)</f>
        <v>1102.5899999999999</v>
      </c>
      <c r="P29">
        <f>VLOOKUP($A29,'RAW DATA'!AC:AD,2)</f>
        <v>1128.317</v>
      </c>
      <c r="Q29">
        <f>VLOOKUP($A29,'RAW DATA'!AE:AF,2)</f>
        <v>598.90200000000004</v>
      </c>
      <c r="R29">
        <f>VLOOKUP($A29,'RAW DATA'!AG:AH,2)</f>
        <v>1201.7090000000001</v>
      </c>
      <c r="S29">
        <f>VLOOKUP($A29,'RAW DATA'!AI:AJ,2)</f>
        <v>932.62800000000004</v>
      </c>
      <c r="T29">
        <f>VLOOKUP($A29,'RAW DATA'!AK:AL,2)</f>
        <v>798.28</v>
      </c>
      <c r="U29">
        <f>VLOOKUP($A29,'RAW DATA'!AM:AN,2)</f>
        <v>43.997999999999998</v>
      </c>
      <c r="V29">
        <f>VLOOKUP($A29,'RAW DATA'!AO:AP,2)</f>
        <v>763.2</v>
      </c>
      <c r="W29">
        <f>VLOOKUP($A29,'RAW DATA'!AQ:AR,2)</f>
        <v>527.48900000000003</v>
      </c>
      <c r="X29">
        <f>VLOOKUP($A29,'RAW DATA'!AS:AT,2)</f>
        <v>2175.4470000000001</v>
      </c>
      <c r="Y29">
        <f>VLOOKUP($A29,'RAW DATA'!AU:AV,2)</f>
        <v>2479.107</v>
      </c>
      <c r="Z29">
        <f>VLOOKUP($A29,'RAW DATA'!AW:AX,2)</f>
        <v>3034.0039999999999</v>
      </c>
      <c r="AB29">
        <f>SUM(B29:P29)</f>
        <v>13158.982</v>
      </c>
      <c r="AC29">
        <f t="shared" si="0"/>
        <v>3575.5170000000003</v>
      </c>
      <c r="AD29">
        <f t="shared" si="1"/>
        <v>3466.1360000000004</v>
      </c>
      <c r="AE29">
        <f t="shared" si="2"/>
        <v>-554.89699999999993</v>
      </c>
      <c r="AF29">
        <f t="shared" si="3"/>
        <v>19645.738000000001</v>
      </c>
      <c r="AG29">
        <f>VLOOKUP($A29,'RAW DATA'!AY:AZ,2)</f>
        <v>20037.088</v>
      </c>
      <c r="AH29" s="7">
        <f t="shared" si="4"/>
        <v>-1.953128119215719E-2</v>
      </c>
    </row>
    <row r="30" spans="1:34" x14ac:dyDescent="0.55000000000000004">
      <c r="A30" s="3">
        <f>'RAW DATA'!A33</f>
        <v>43101</v>
      </c>
      <c r="B30" s="5">
        <f>VLOOKUP($A30,'RAW DATA'!A:B,2)</f>
        <v>544.61</v>
      </c>
      <c r="C30">
        <f>VLOOKUP($A30,'RAW DATA'!C:D,2)</f>
        <v>335.98599999999999</v>
      </c>
      <c r="D30">
        <f>VLOOKUP($A30,'RAW DATA'!E:F,2)</f>
        <v>405.69299999999998</v>
      </c>
      <c r="E30" s="5">
        <f>VLOOKUP($A30,'RAW DATA'!G:H,2)</f>
        <v>197.04499999999999</v>
      </c>
      <c r="F30">
        <f>VLOOKUP($A30,'RAW DATA'!I:J,2)</f>
        <v>1041.8989999999999</v>
      </c>
      <c r="G30">
        <f>VLOOKUP($A30,'RAW DATA'!K:L,2)</f>
        <v>410.57100000000003</v>
      </c>
      <c r="H30">
        <f>VLOOKUP($A30,'RAW DATA'!M:N,2)</f>
        <v>359.089</v>
      </c>
      <c r="I30">
        <f>VLOOKUP($A30,'RAW DATA'!O:P,2)</f>
        <v>1093.03</v>
      </c>
      <c r="J30">
        <f>VLOOKUP($A30,'RAW DATA'!Q:R,2)</f>
        <v>2420.1729999999998</v>
      </c>
      <c r="K30">
        <f>VLOOKUP($A30,'RAW DATA'!S:T,2)</f>
        <v>2309.4879999999998</v>
      </c>
      <c r="L30">
        <f>VLOOKUP($A30,'RAW DATA'!U:V,2)</f>
        <v>454.971</v>
      </c>
      <c r="M30">
        <f>VLOOKUP($A30,'RAW DATA'!W:X,2)</f>
        <v>570.54100000000005</v>
      </c>
      <c r="N30">
        <f>VLOOKUP($A30,'RAW DATA'!Y:Z,2)</f>
        <v>941.24300000000005</v>
      </c>
      <c r="O30">
        <f>VLOOKUP($A30,'RAW DATA'!AA:AB,2)</f>
        <v>1118.854</v>
      </c>
      <c r="P30">
        <f>VLOOKUP($A30,'RAW DATA'!AC:AD,2)</f>
        <v>1138.356</v>
      </c>
      <c r="Q30">
        <f>VLOOKUP($A30,'RAW DATA'!AE:AF,2)</f>
        <v>633.005</v>
      </c>
      <c r="R30">
        <f>VLOOKUP($A30,'RAW DATA'!AG:AH,2)</f>
        <v>1222.971</v>
      </c>
      <c r="S30">
        <f>VLOOKUP($A30,'RAW DATA'!AI:AJ,2)</f>
        <v>956.77300000000002</v>
      </c>
      <c r="T30">
        <f>VLOOKUP($A30,'RAW DATA'!AK:AL,2)</f>
        <v>800.26499999999999</v>
      </c>
      <c r="U30">
        <f>VLOOKUP($A30,'RAW DATA'!AM:AN,2)</f>
        <v>35.045000000000002</v>
      </c>
      <c r="V30">
        <f>VLOOKUP($A30,'RAW DATA'!AO:AP,2)</f>
        <v>773.14400000000001</v>
      </c>
      <c r="W30">
        <f>VLOOKUP($A30,'RAW DATA'!AQ:AR,2)</f>
        <v>543.048</v>
      </c>
      <c r="X30">
        <f>VLOOKUP($A30,'RAW DATA'!AS:AT,2)</f>
        <v>2197.683</v>
      </c>
      <c r="Y30">
        <f>VLOOKUP($A30,'RAW DATA'!AU:AV,2)</f>
        <v>2517.268</v>
      </c>
      <c r="Z30">
        <f>VLOOKUP($A30,'RAW DATA'!AW:AX,2)</f>
        <v>3093.299</v>
      </c>
      <c r="AB30">
        <f>SUM(B30:P30)</f>
        <v>13341.548999999997</v>
      </c>
      <c r="AC30">
        <f t="shared" si="0"/>
        <v>3648.0590000000002</v>
      </c>
      <c r="AD30">
        <f t="shared" si="1"/>
        <v>3513.875</v>
      </c>
      <c r="AE30">
        <f t="shared" si="2"/>
        <v>-576.03099999999995</v>
      </c>
      <c r="AF30">
        <f t="shared" si="3"/>
        <v>19927.451999999997</v>
      </c>
      <c r="AG30">
        <f>VLOOKUP($A30,'RAW DATA'!AY:AZ,2)</f>
        <v>20328.553</v>
      </c>
      <c r="AH30" s="7">
        <f t="shared" si="4"/>
        <v>-1.9730917394858473E-2</v>
      </c>
    </row>
    <row r="31" spans="1:34" x14ac:dyDescent="0.55000000000000004">
      <c r="A31" s="3">
        <f>'RAW DATA'!A34</f>
        <v>43191</v>
      </c>
      <c r="B31" s="5">
        <f>VLOOKUP($A31,'RAW DATA'!A:B,2)</f>
        <v>546.79600000000005</v>
      </c>
      <c r="C31">
        <f>VLOOKUP($A31,'RAW DATA'!C:D,2)</f>
        <v>336.55799999999999</v>
      </c>
      <c r="D31">
        <f>VLOOKUP($A31,'RAW DATA'!E:F,2)</f>
        <v>405.11399999999998</v>
      </c>
      <c r="E31" s="5">
        <f>VLOOKUP($A31,'RAW DATA'!G:H,2)</f>
        <v>199.65799999999999</v>
      </c>
      <c r="F31">
        <f>VLOOKUP($A31,'RAW DATA'!I:J,2)</f>
        <v>1039.7049999999999</v>
      </c>
      <c r="G31">
        <f>VLOOKUP($A31,'RAW DATA'!K:L,2)</f>
        <v>411.66399999999999</v>
      </c>
      <c r="H31">
        <f>VLOOKUP($A31,'RAW DATA'!M:N,2)</f>
        <v>368.92399999999998</v>
      </c>
      <c r="I31">
        <f>VLOOKUP($A31,'RAW DATA'!O:P,2)</f>
        <v>1101.4690000000001</v>
      </c>
      <c r="J31">
        <f>VLOOKUP($A31,'RAW DATA'!Q:R,2)</f>
        <v>2447.875</v>
      </c>
      <c r="K31">
        <f>VLOOKUP($A31,'RAW DATA'!S:T,2)</f>
        <v>2334.0070000000001</v>
      </c>
      <c r="L31">
        <f>VLOOKUP($A31,'RAW DATA'!U:V,2)</f>
        <v>455.30200000000002</v>
      </c>
      <c r="M31">
        <f>VLOOKUP($A31,'RAW DATA'!W:X,2)</f>
        <v>573.77</v>
      </c>
      <c r="N31">
        <f>VLOOKUP($A31,'RAW DATA'!Y:Z,2)</f>
        <v>955.029</v>
      </c>
      <c r="O31">
        <f>VLOOKUP($A31,'RAW DATA'!AA:AB,2)</f>
        <v>1129.9010000000001</v>
      </c>
      <c r="P31">
        <f>VLOOKUP($A31,'RAW DATA'!AC:AD,2)</f>
        <v>1170.7170000000001</v>
      </c>
      <c r="Q31">
        <f>VLOOKUP($A31,'RAW DATA'!AE:AF,2)</f>
        <v>638.36599999999999</v>
      </c>
      <c r="R31">
        <f>VLOOKUP($A31,'RAW DATA'!AG:AH,2)</f>
        <v>1225.0889999999999</v>
      </c>
      <c r="S31">
        <f>VLOOKUP($A31,'RAW DATA'!AI:AJ,2)</f>
        <v>986.12800000000004</v>
      </c>
      <c r="T31">
        <f>VLOOKUP($A31,'RAW DATA'!AK:AL,2)</f>
        <v>819.61300000000006</v>
      </c>
      <c r="U31">
        <f>VLOOKUP($A31,'RAW DATA'!AM:AN,2)</f>
        <v>-3.4020000000000001</v>
      </c>
      <c r="V31">
        <f>VLOOKUP($A31,'RAW DATA'!AO:AP,2)</f>
        <v>785.75699999999995</v>
      </c>
      <c r="W31">
        <f>VLOOKUP($A31,'RAW DATA'!AQ:AR,2)</f>
        <v>548.96900000000005</v>
      </c>
      <c r="X31">
        <f>VLOOKUP($A31,'RAW DATA'!AS:AT,2)</f>
        <v>2235.9879999999998</v>
      </c>
      <c r="Y31">
        <f>VLOOKUP($A31,'RAW DATA'!AU:AV,2)</f>
        <v>2562.172</v>
      </c>
      <c r="Z31">
        <f>VLOOKUP($A31,'RAW DATA'!AW:AX,2)</f>
        <v>3105.9949999999999</v>
      </c>
      <c r="AB31">
        <f>SUM(B31:P31)</f>
        <v>13476.489000000001</v>
      </c>
      <c r="AC31">
        <f t="shared" si="0"/>
        <v>3665.7939999999999</v>
      </c>
      <c r="AD31">
        <f t="shared" si="1"/>
        <v>3570.7139999999999</v>
      </c>
      <c r="AE31">
        <f t="shared" si="2"/>
        <v>-543.82299999999987</v>
      </c>
      <c r="AF31">
        <f t="shared" si="3"/>
        <v>20169.174000000003</v>
      </c>
      <c r="AG31">
        <f>VLOOKUP($A31,'RAW DATA'!AY:AZ,2)</f>
        <v>20580.912</v>
      </c>
      <c r="AH31" s="7">
        <f t="shared" si="4"/>
        <v>-2.0005818984114871E-2</v>
      </c>
    </row>
    <row r="32" spans="1:34" x14ac:dyDescent="0.55000000000000004">
      <c r="A32" s="3">
        <f>'RAW DATA'!A35</f>
        <v>43282</v>
      </c>
      <c r="B32" s="5">
        <f>VLOOKUP($A32,'RAW DATA'!A:B,2)</f>
        <v>553.29399999999998</v>
      </c>
      <c r="C32">
        <f>VLOOKUP($A32,'RAW DATA'!C:D,2)</f>
        <v>335.404</v>
      </c>
      <c r="D32">
        <f>VLOOKUP($A32,'RAW DATA'!E:F,2)</f>
        <v>405.709</v>
      </c>
      <c r="E32" s="5">
        <f>VLOOKUP($A32,'RAW DATA'!G:H,2)</f>
        <v>197.208</v>
      </c>
      <c r="F32">
        <f>VLOOKUP($A32,'RAW DATA'!I:J,2)</f>
        <v>1042.671</v>
      </c>
      <c r="G32">
        <f>VLOOKUP($A32,'RAW DATA'!K:L,2)</f>
        <v>406.99599999999998</v>
      </c>
      <c r="H32">
        <f>VLOOKUP($A32,'RAW DATA'!M:N,2)</f>
        <v>374.53899999999999</v>
      </c>
      <c r="I32">
        <f>VLOOKUP($A32,'RAW DATA'!O:P,2)</f>
        <v>1106.6310000000001</v>
      </c>
      <c r="J32">
        <f>VLOOKUP($A32,'RAW DATA'!Q:R,2)</f>
        <v>2467.2310000000002</v>
      </c>
      <c r="K32">
        <f>VLOOKUP($A32,'RAW DATA'!S:T,2)</f>
        <v>2369.0610000000001</v>
      </c>
      <c r="L32">
        <f>VLOOKUP($A32,'RAW DATA'!U:V,2)</f>
        <v>455.24200000000002</v>
      </c>
      <c r="M32">
        <f>VLOOKUP($A32,'RAW DATA'!W:X,2)</f>
        <v>579.79600000000005</v>
      </c>
      <c r="N32">
        <f>VLOOKUP($A32,'RAW DATA'!Y:Z,2)</f>
        <v>973.06600000000003</v>
      </c>
      <c r="O32">
        <f>VLOOKUP($A32,'RAW DATA'!AA:AB,2)</f>
        <v>1135.6279999999999</v>
      </c>
      <c r="P32">
        <f>VLOOKUP($A32,'RAW DATA'!AC:AD,2)</f>
        <v>1179.578</v>
      </c>
      <c r="Q32">
        <f>VLOOKUP($A32,'RAW DATA'!AE:AF,2)</f>
        <v>641.98599999999999</v>
      </c>
      <c r="R32">
        <f>VLOOKUP($A32,'RAW DATA'!AG:AH,2)</f>
        <v>1225.125</v>
      </c>
      <c r="S32">
        <f>VLOOKUP($A32,'RAW DATA'!AI:AJ,2)</f>
        <v>1001.274</v>
      </c>
      <c r="T32">
        <f>VLOOKUP($A32,'RAW DATA'!AK:AL,2)</f>
        <v>819.66200000000003</v>
      </c>
      <c r="U32">
        <f>VLOOKUP($A32,'RAW DATA'!AM:AN,2)</f>
        <v>98.664000000000001</v>
      </c>
      <c r="V32">
        <f>VLOOKUP($A32,'RAW DATA'!AO:AP,2)</f>
        <v>802.45500000000004</v>
      </c>
      <c r="W32">
        <f>VLOOKUP($A32,'RAW DATA'!AQ:AR,2)</f>
        <v>556.45500000000004</v>
      </c>
      <c r="X32">
        <f>VLOOKUP($A32,'RAW DATA'!AS:AT,2)</f>
        <v>2267.1759999999999</v>
      </c>
      <c r="Y32">
        <f>VLOOKUP($A32,'RAW DATA'!AU:AV,2)</f>
        <v>2535.5010000000002</v>
      </c>
      <c r="Z32">
        <f>VLOOKUP($A32,'RAW DATA'!AW:AX,2)</f>
        <v>3153.7469999999998</v>
      </c>
      <c r="AB32">
        <f>SUM(B32:P32)</f>
        <v>13582.054000000002</v>
      </c>
      <c r="AC32">
        <f t="shared" si="0"/>
        <v>3786.7109999999998</v>
      </c>
      <c r="AD32">
        <f t="shared" si="1"/>
        <v>3626.0860000000002</v>
      </c>
      <c r="AE32">
        <f t="shared" si="2"/>
        <v>-618.24599999999964</v>
      </c>
      <c r="AF32">
        <f t="shared" si="3"/>
        <v>20376.605000000003</v>
      </c>
      <c r="AG32">
        <f>VLOOKUP($A32,'RAW DATA'!AY:AZ,2)</f>
        <v>20798.73</v>
      </c>
      <c r="AH32" s="7">
        <f t="shared" si="4"/>
        <v>-2.0295710363084495E-2</v>
      </c>
    </row>
    <row r="33" spans="1:34" x14ac:dyDescent="0.55000000000000004">
      <c r="A33" s="3">
        <f>'RAW DATA'!A36</f>
        <v>43374</v>
      </c>
      <c r="B33" s="5">
        <f>VLOOKUP($A33,'RAW DATA'!A:B,2)</f>
        <v>555.29200000000003</v>
      </c>
      <c r="C33">
        <f>VLOOKUP($A33,'RAW DATA'!C:D,2)</f>
        <v>335.86399999999998</v>
      </c>
      <c r="D33">
        <f>VLOOKUP($A33,'RAW DATA'!E:F,2)</f>
        <v>404.29300000000001</v>
      </c>
      <c r="E33" s="5">
        <f>VLOOKUP($A33,'RAW DATA'!G:H,2)</f>
        <v>196.8</v>
      </c>
      <c r="F33">
        <f>VLOOKUP($A33,'RAW DATA'!I:J,2)</f>
        <v>1053.25</v>
      </c>
      <c r="G33">
        <f>VLOOKUP($A33,'RAW DATA'!K:L,2)</f>
        <v>408.28899999999999</v>
      </c>
      <c r="H33">
        <f>VLOOKUP($A33,'RAW DATA'!M:N,2)</f>
        <v>364.14800000000002</v>
      </c>
      <c r="I33">
        <f>VLOOKUP($A33,'RAW DATA'!O:P,2)</f>
        <v>1118.633</v>
      </c>
      <c r="J33">
        <f>VLOOKUP($A33,'RAW DATA'!Q:R,2)</f>
        <v>2501.9520000000002</v>
      </c>
      <c r="K33">
        <f>VLOOKUP($A33,'RAW DATA'!S:T,2)</f>
        <v>2366.402</v>
      </c>
      <c r="L33">
        <f>VLOOKUP($A33,'RAW DATA'!U:V,2)</f>
        <v>460.26</v>
      </c>
      <c r="M33">
        <f>VLOOKUP($A33,'RAW DATA'!W:X,2)</f>
        <v>579.50099999999998</v>
      </c>
      <c r="N33">
        <f>VLOOKUP($A33,'RAW DATA'!Y:Z,2)</f>
        <v>973.45899999999995</v>
      </c>
      <c r="O33">
        <f>VLOOKUP($A33,'RAW DATA'!AA:AB,2)</f>
        <v>1139.0820000000001</v>
      </c>
      <c r="P33">
        <f>VLOOKUP($A33,'RAW DATA'!AC:AD,2)</f>
        <v>1196.729</v>
      </c>
      <c r="Q33">
        <f>VLOOKUP($A33,'RAW DATA'!AE:AF,2)</f>
        <v>633.17600000000004</v>
      </c>
      <c r="R33">
        <f>VLOOKUP($A33,'RAW DATA'!AG:AH,2)</f>
        <v>1241.1590000000001</v>
      </c>
      <c r="S33">
        <f>VLOOKUP($A33,'RAW DATA'!AI:AJ,2)</f>
        <v>1024.6949999999999</v>
      </c>
      <c r="T33">
        <f>VLOOKUP($A33,'RAW DATA'!AK:AL,2)</f>
        <v>808.02700000000004</v>
      </c>
      <c r="U33">
        <f>VLOOKUP($A33,'RAW DATA'!AM:AN,2)</f>
        <v>95.323999999999998</v>
      </c>
      <c r="V33">
        <f>VLOOKUP($A33,'RAW DATA'!AO:AP,2)</f>
        <v>818.904</v>
      </c>
      <c r="W33">
        <f>VLOOKUP($A33,'RAW DATA'!AQ:AR,2)</f>
        <v>556.44799999999998</v>
      </c>
      <c r="X33">
        <f>VLOOKUP($A33,'RAW DATA'!AS:AT,2)</f>
        <v>2275.4949999999999</v>
      </c>
      <c r="Y33">
        <f>VLOOKUP($A33,'RAW DATA'!AU:AV,2)</f>
        <v>2537.415</v>
      </c>
      <c r="Z33">
        <f>VLOOKUP($A33,'RAW DATA'!AW:AX,2)</f>
        <v>3171.6219999999998</v>
      </c>
      <c r="AB33">
        <f>SUM(B33:P33)</f>
        <v>13653.954</v>
      </c>
      <c r="AC33">
        <f t="shared" si="0"/>
        <v>3802.3809999999999</v>
      </c>
      <c r="AD33">
        <f t="shared" si="1"/>
        <v>3650.8469999999998</v>
      </c>
      <c r="AE33">
        <f t="shared" si="2"/>
        <v>-634.20699999999988</v>
      </c>
      <c r="AF33">
        <f t="shared" si="3"/>
        <v>20472.975000000002</v>
      </c>
      <c r="AG33">
        <f>VLOOKUP($A33,'RAW DATA'!AY:AZ,2)</f>
        <v>20917.866999999998</v>
      </c>
      <c r="AH33" s="7">
        <f t="shared" si="4"/>
        <v>-2.1268516527043424E-2</v>
      </c>
    </row>
    <row r="34" spans="1:34" x14ac:dyDescent="0.55000000000000004">
      <c r="A34" s="3">
        <f>'RAW DATA'!A37</f>
        <v>43466</v>
      </c>
      <c r="B34" s="5">
        <f>VLOOKUP($A34,'RAW DATA'!A:B,2)</f>
        <v>534.65499999999997</v>
      </c>
      <c r="C34">
        <f>VLOOKUP($A34,'RAW DATA'!C:D,2)</f>
        <v>336.68400000000003</v>
      </c>
      <c r="D34">
        <f>VLOOKUP($A34,'RAW DATA'!E:F,2)</f>
        <v>413.125</v>
      </c>
      <c r="E34" s="5">
        <f>VLOOKUP($A34,'RAW DATA'!G:H,2)</f>
        <v>198.137</v>
      </c>
      <c r="F34">
        <f>VLOOKUP($A34,'RAW DATA'!I:J,2)</f>
        <v>1064.4159999999999</v>
      </c>
      <c r="G34">
        <f>VLOOKUP($A34,'RAW DATA'!K:L,2)</f>
        <v>409.61500000000001</v>
      </c>
      <c r="H34">
        <f>VLOOKUP($A34,'RAW DATA'!M:N,2)</f>
        <v>339.1</v>
      </c>
      <c r="I34">
        <f>VLOOKUP($A34,'RAW DATA'!O:P,2)</f>
        <v>1134.317</v>
      </c>
      <c r="J34">
        <f>VLOOKUP($A34,'RAW DATA'!Q:R,2)</f>
        <v>2521.511</v>
      </c>
      <c r="K34">
        <f>VLOOKUP($A34,'RAW DATA'!S:T,2)</f>
        <v>2421.2420000000002</v>
      </c>
      <c r="L34">
        <f>VLOOKUP($A34,'RAW DATA'!U:V,2)</f>
        <v>468.173</v>
      </c>
      <c r="M34">
        <f>VLOOKUP($A34,'RAW DATA'!W:X,2)</f>
        <v>585.30200000000002</v>
      </c>
      <c r="N34">
        <f>VLOOKUP($A34,'RAW DATA'!Y:Z,2)</f>
        <v>979.71299999999997</v>
      </c>
      <c r="O34">
        <f>VLOOKUP($A34,'RAW DATA'!AA:AB,2)</f>
        <v>1131.3109999999999</v>
      </c>
      <c r="P34">
        <f>VLOOKUP($A34,'RAW DATA'!AC:AD,2)</f>
        <v>1206.895</v>
      </c>
      <c r="Q34">
        <f>VLOOKUP($A34,'RAW DATA'!AE:AF,2)</f>
        <v>642.21500000000003</v>
      </c>
      <c r="R34">
        <f>VLOOKUP($A34,'RAW DATA'!AG:AH,2)</f>
        <v>1248.027</v>
      </c>
      <c r="S34">
        <f>VLOOKUP($A34,'RAW DATA'!AI:AJ,2)</f>
        <v>1040.3520000000001</v>
      </c>
      <c r="T34">
        <f>VLOOKUP($A34,'RAW DATA'!AK:AL,2)</f>
        <v>803.43499999999995</v>
      </c>
      <c r="U34">
        <f>VLOOKUP($A34,'RAW DATA'!AM:AN,2)</f>
        <v>114.925</v>
      </c>
      <c r="V34">
        <f>VLOOKUP($A34,'RAW DATA'!AO:AP,2)</f>
        <v>838.83100000000002</v>
      </c>
      <c r="W34">
        <f>VLOOKUP($A34,'RAW DATA'!AQ:AR,2)</f>
        <v>564.35299999999995</v>
      </c>
      <c r="X34">
        <f>VLOOKUP($A34,'RAW DATA'!AS:AT,2)</f>
        <v>2299.75</v>
      </c>
      <c r="Y34">
        <f>VLOOKUP($A34,'RAW DATA'!AU:AV,2)</f>
        <v>2540.2440000000001</v>
      </c>
      <c r="Z34">
        <f>VLOOKUP($A34,'RAW DATA'!AW:AX,2)</f>
        <v>3132.5390000000002</v>
      </c>
      <c r="AB34">
        <f>SUM(B34:P34)</f>
        <v>13744.196</v>
      </c>
      <c r="AC34">
        <f t="shared" si="0"/>
        <v>3848.9540000000002</v>
      </c>
      <c r="AD34">
        <f t="shared" si="1"/>
        <v>3702.9340000000002</v>
      </c>
      <c r="AE34">
        <f t="shared" si="2"/>
        <v>-592.29500000000007</v>
      </c>
      <c r="AF34">
        <f t="shared" si="3"/>
        <v>20703.789000000004</v>
      </c>
      <c r="AG34">
        <f>VLOOKUP($A34,'RAW DATA'!AY:AZ,2)</f>
        <v>21111.599999999999</v>
      </c>
      <c r="AH34" s="7">
        <f t="shared" si="4"/>
        <v>-1.9316915818791292E-2</v>
      </c>
    </row>
    <row r="35" spans="1:34" x14ac:dyDescent="0.55000000000000004">
      <c r="A35" s="3">
        <f>'RAW DATA'!A38</f>
        <v>43556</v>
      </c>
      <c r="B35" s="5">
        <f>VLOOKUP($A35,'RAW DATA'!A:B,2)</f>
        <v>544.21400000000006</v>
      </c>
      <c r="C35">
        <f>VLOOKUP($A35,'RAW DATA'!C:D,2)</f>
        <v>344.51100000000002</v>
      </c>
      <c r="D35">
        <f>VLOOKUP($A35,'RAW DATA'!E:F,2)</f>
        <v>427.30099999999999</v>
      </c>
      <c r="E35" s="5">
        <f>VLOOKUP($A35,'RAW DATA'!G:H,2)</f>
        <v>201.834</v>
      </c>
      <c r="F35">
        <f>VLOOKUP($A35,'RAW DATA'!I:J,2)</f>
        <v>1078.614</v>
      </c>
      <c r="G35">
        <f>VLOOKUP($A35,'RAW DATA'!K:L,2)</f>
        <v>414.625</v>
      </c>
      <c r="H35">
        <f>VLOOKUP($A35,'RAW DATA'!M:N,2)</f>
        <v>365.75299999999999</v>
      </c>
      <c r="I35">
        <f>VLOOKUP($A35,'RAW DATA'!O:P,2)</f>
        <v>1151.1659999999999</v>
      </c>
      <c r="J35">
        <f>VLOOKUP($A35,'RAW DATA'!Q:R,2)</f>
        <v>2540.9430000000002</v>
      </c>
      <c r="K35">
        <f>VLOOKUP($A35,'RAW DATA'!S:T,2)</f>
        <v>2454.3580000000002</v>
      </c>
      <c r="L35">
        <f>VLOOKUP($A35,'RAW DATA'!U:V,2)</f>
        <v>481.05500000000001</v>
      </c>
      <c r="M35">
        <f>VLOOKUP($A35,'RAW DATA'!W:X,2)</f>
        <v>594.29499999999996</v>
      </c>
      <c r="N35">
        <f>VLOOKUP($A35,'RAW DATA'!Y:Z,2)</f>
        <v>997.27200000000005</v>
      </c>
      <c r="O35">
        <f>VLOOKUP($A35,'RAW DATA'!AA:AB,2)</f>
        <v>1131.7329999999999</v>
      </c>
      <c r="P35">
        <f>VLOOKUP($A35,'RAW DATA'!AC:AD,2)</f>
        <v>1208.0239999999999</v>
      </c>
      <c r="Q35">
        <f>VLOOKUP($A35,'RAW DATA'!AE:AF,2)</f>
        <v>670.64400000000001</v>
      </c>
      <c r="R35">
        <f>VLOOKUP($A35,'RAW DATA'!AG:AH,2)</f>
        <v>1260.7139999999999</v>
      </c>
      <c r="S35">
        <f>VLOOKUP($A35,'RAW DATA'!AI:AJ,2)</f>
        <v>1067.0060000000001</v>
      </c>
      <c r="T35">
        <f>VLOOKUP($A35,'RAW DATA'!AK:AL,2)</f>
        <v>820.00699999999995</v>
      </c>
      <c r="U35">
        <f>VLOOKUP($A35,'RAW DATA'!AM:AN,2)</f>
        <v>83.206999999999994</v>
      </c>
      <c r="V35">
        <f>VLOOKUP($A35,'RAW DATA'!AO:AP,2)</f>
        <v>840.28</v>
      </c>
      <c r="W35">
        <f>VLOOKUP($A35,'RAW DATA'!AQ:AR,2)</f>
        <v>567.755</v>
      </c>
      <c r="X35">
        <f>VLOOKUP($A35,'RAW DATA'!AS:AT,2)</f>
        <v>2353.2069999999999</v>
      </c>
      <c r="Y35">
        <f>VLOOKUP($A35,'RAW DATA'!AU:AV,2)</f>
        <v>2547.4479999999999</v>
      </c>
      <c r="Z35">
        <f>VLOOKUP($A35,'RAW DATA'!AW:AX,2)</f>
        <v>3165.41</v>
      </c>
      <c r="AB35">
        <f>SUM(B35:P35)</f>
        <v>13935.698</v>
      </c>
      <c r="AC35">
        <f t="shared" si="0"/>
        <v>3901.578</v>
      </c>
      <c r="AD35">
        <f t="shared" si="1"/>
        <v>3761.2419999999997</v>
      </c>
      <c r="AE35">
        <f t="shared" si="2"/>
        <v>-617.96199999999999</v>
      </c>
      <c r="AF35">
        <f t="shared" si="3"/>
        <v>20980.556</v>
      </c>
      <c r="AG35">
        <f>VLOOKUP($A35,'RAW DATA'!AY:AZ,2)</f>
        <v>21397.937999999998</v>
      </c>
      <c r="AH35" s="7">
        <f t="shared" si="4"/>
        <v>-1.9505711251242893E-2</v>
      </c>
    </row>
    <row r="36" spans="1:34" x14ac:dyDescent="0.55000000000000004">
      <c r="A36" s="3">
        <f>'RAW DATA'!A39</f>
        <v>43647</v>
      </c>
      <c r="B36" s="5">
        <f>VLOOKUP($A36,'RAW DATA'!A:B,2)</f>
        <v>548.40700000000004</v>
      </c>
      <c r="C36">
        <f>VLOOKUP($A36,'RAW DATA'!C:D,2)</f>
        <v>351.65800000000002</v>
      </c>
      <c r="D36">
        <f>VLOOKUP($A36,'RAW DATA'!E:F,2)</f>
        <v>437.916</v>
      </c>
      <c r="E36" s="5">
        <f>VLOOKUP($A36,'RAW DATA'!G:H,2)</f>
        <v>206.24600000000001</v>
      </c>
      <c r="F36">
        <f>VLOOKUP($A36,'RAW DATA'!I:J,2)</f>
        <v>1095.008</v>
      </c>
      <c r="G36">
        <f>VLOOKUP($A36,'RAW DATA'!K:L,2)</f>
        <v>417.053</v>
      </c>
      <c r="H36">
        <f>VLOOKUP($A36,'RAW DATA'!M:N,2)</f>
        <v>350.065</v>
      </c>
      <c r="I36">
        <f>VLOOKUP($A36,'RAW DATA'!O:P,2)</f>
        <v>1169.8409999999999</v>
      </c>
      <c r="J36">
        <f>VLOOKUP($A36,'RAW DATA'!Q:R,2)</f>
        <v>2578.7910000000002</v>
      </c>
      <c r="K36">
        <f>VLOOKUP($A36,'RAW DATA'!S:T,2)</f>
        <v>2484.6979999999999</v>
      </c>
      <c r="L36">
        <f>VLOOKUP($A36,'RAW DATA'!U:V,2)</f>
        <v>493.887</v>
      </c>
      <c r="M36">
        <f>VLOOKUP($A36,'RAW DATA'!W:X,2)</f>
        <v>600.30700000000002</v>
      </c>
      <c r="N36">
        <f>VLOOKUP($A36,'RAW DATA'!Y:Z,2)</f>
        <v>1015.59</v>
      </c>
      <c r="O36">
        <f>VLOOKUP($A36,'RAW DATA'!AA:AB,2)</f>
        <v>1135.2919999999999</v>
      </c>
      <c r="P36">
        <f>VLOOKUP($A36,'RAW DATA'!AC:AD,2)</f>
        <v>1238.4269999999999</v>
      </c>
      <c r="Q36">
        <f>VLOOKUP($A36,'RAW DATA'!AE:AF,2)</f>
        <v>702.495</v>
      </c>
      <c r="R36">
        <f>VLOOKUP($A36,'RAW DATA'!AG:AH,2)</f>
        <v>1241.9359999999999</v>
      </c>
      <c r="S36">
        <f>VLOOKUP($A36,'RAW DATA'!AI:AJ,2)</f>
        <v>1086.8810000000001</v>
      </c>
      <c r="T36">
        <f>VLOOKUP($A36,'RAW DATA'!AK:AL,2)</f>
        <v>838.245</v>
      </c>
      <c r="U36">
        <f>VLOOKUP($A36,'RAW DATA'!AM:AN,2)</f>
        <v>70.233999999999995</v>
      </c>
      <c r="V36">
        <f>VLOOKUP($A36,'RAW DATA'!AO:AP,2)</f>
        <v>855.02800000000002</v>
      </c>
      <c r="W36">
        <f>VLOOKUP($A36,'RAW DATA'!AQ:AR,2)</f>
        <v>571.85699999999997</v>
      </c>
      <c r="X36">
        <f>VLOOKUP($A36,'RAW DATA'!AS:AT,2)</f>
        <v>2387.9520000000002</v>
      </c>
      <c r="Y36">
        <f>VLOOKUP($A36,'RAW DATA'!AU:AV,2)</f>
        <v>2532.4050000000002</v>
      </c>
      <c r="Z36">
        <f>VLOOKUP($A36,'RAW DATA'!AW:AX,2)</f>
        <v>3117.9520000000002</v>
      </c>
      <c r="AB36">
        <f>SUM(B36:P36)</f>
        <v>14123.186</v>
      </c>
      <c r="AC36">
        <f t="shared" si="0"/>
        <v>3939.7909999999997</v>
      </c>
      <c r="AD36">
        <f t="shared" si="1"/>
        <v>3814.8370000000004</v>
      </c>
      <c r="AE36">
        <f t="shared" si="2"/>
        <v>-585.54700000000003</v>
      </c>
      <c r="AF36">
        <f t="shared" si="3"/>
        <v>21292.267</v>
      </c>
      <c r="AG36">
        <f>VLOOKUP($A36,'RAW DATA'!AY:AZ,2)</f>
        <v>21717.170999999998</v>
      </c>
      <c r="AH36" s="7">
        <f t="shared" si="4"/>
        <v>-1.9565347622855604E-2</v>
      </c>
    </row>
    <row r="37" spans="1:34" x14ac:dyDescent="0.55000000000000004">
      <c r="A37" s="3">
        <f>'RAW DATA'!A40</f>
        <v>43739</v>
      </c>
      <c r="B37" s="5">
        <f>VLOOKUP($A37,'RAW DATA'!A:B,2)</f>
        <v>552.54300000000001</v>
      </c>
      <c r="C37">
        <f>VLOOKUP($A37,'RAW DATA'!C:D,2)</f>
        <v>354.00200000000001</v>
      </c>
      <c r="D37">
        <f>VLOOKUP($A37,'RAW DATA'!E:F,2)</f>
        <v>438.29300000000001</v>
      </c>
      <c r="E37" s="5">
        <f>VLOOKUP($A37,'RAW DATA'!G:H,2)</f>
        <v>205.047</v>
      </c>
      <c r="F37">
        <f>VLOOKUP($A37,'RAW DATA'!I:J,2)</f>
        <v>1094.9179999999999</v>
      </c>
      <c r="G37">
        <f>VLOOKUP($A37,'RAW DATA'!K:L,2)</f>
        <v>415.28300000000002</v>
      </c>
      <c r="H37">
        <f>VLOOKUP($A37,'RAW DATA'!M:N,2)</f>
        <v>355.12799999999999</v>
      </c>
      <c r="I37">
        <f>VLOOKUP($A37,'RAW DATA'!O:P,2)</f>
        <v>1181.79</v>
      </c>
      <c r="J37">
        <f>VLOOKUP($A37,'RAW DATA'!Q:R,2)</f>
        <v>2606.7379999999998</v>
      </c>
      <c r="K37">
        <f>VLOOKUP($A37,'RAW DATA'!S:T,2)</f>
        <v>2529.2640000000001</v>
      </c>
      <c r="L37">
        <f>VLOOKUP($A37,'RAW DATA'!U:V,2)</f>
        <v>502.02199999999999</v>
      </c>
      <c r="M37">
        <f>VLOOKUP($A37,'RAW DATA'!W:X,2)</f>
        <v>608.93299999999999</v>
      </c>
      <c r="N37">
        <f>VLOOKUP($A37,'RAW DATA'!Y:Z,2)</f>
        <v>1032.9939999999999</v>
      </c>
      <c r="O37">
        <f>VLOOKUP($A37,'RAW DATA'!AA:AB,2)</f>
        <v>1141.5239999999999</v>
      </c>
      <c r="P37">
        <f>VLOOKUP($A37,'RAW DATA'!AC:AD,2)</f>
        <v>1257.847</v>
      </c>
      <c r="Q37">
        <f>VLOOKUP($A37,'RAW DATA'!AE:AF,2)</f>
        <v>696.11</v>
      </c>
      <c r="R37">
        <f>VLOOKUP($A37,'RAW DATA'!AG:AH,2)</f>
        <v>1213.8330000000001</v>
      </c>
      <c r="S37">
        <f>VLOOKUP($A37,'RAW DATA'!AI:AJ,2)</f>
        <v>1105.309</v>
      </c>
      <c r="T37">
        <f>VLOOKUP($A37,'RAW DATA'!AK:AL,2)</f>
        <v>846.81299999999999</v>
      </c>
      <c r="U37">
        <f>VLOOKUP($A37,'RAW DATA'!AM:AN,2)</f>
        <v>23.454999999999998</v>
      </c>
      <c r="V37">
        <f>VLOOKUP($A37,'RAW DATA'!AO:AP,2)</f>
        <v>863.88599999999997</v>
      </c>
      <c r="W37">
        <f>VLOOKUP($A37,'RAW DATA'!AQ:AR,2)</f>
        <v>576.00800000000004</v>
      </c>
      <c r="X37">
        <f>VLOOKUP($A37,'RAW DATA'!AS:AT,2)</f>
        <v>2425.0729999999999</v>
      </c>
      <c r="Y37">
        <f>VLOOKUP($A37,'RAW DATA'!AU:AV,2)</f>
        <v>2537.4659999999999</v>
      </c>
      <c r="Z37">
        <f>VLOOKUP($A37,'RAW DATA'!AW:AX,2)</f>
        <v>3050.8240000000001</v>
      </c>
      <c r="AB37">
        <f>SUM(B37:P37)</f>
        <v>14276.326000000003</v>
      </c>
      <c r="AC37">
        <f t="shared" si="0"/>
        <v>3885.5200000000004</v>
      </c>
      <c r="AD37">
        <f t="shared" si="1"/>
        <v>3864.9669999999996</v>
      </c>
      <c r="AE37">
        <f t="shared" si="2"/>
        <v>-513.35800000000017</v>
      </c>
      <c r="AF37">
        <f t="shared" si="3"/>
        <v>21513.455000000005</v>
      </c>
      <c r="AG37">
        <f>VLOOKUP($A37,'RAW DATA'!AY:AZ,2)</f>
        <v>21933.217000000001</v>
      </c>
      <c r="AH37" s="7">
        <f t="shared" si="4"/>
        <v>-1.9138186614393829E-2</v>
      </c>
    </row>
    <row r="38" spans="1:34" x14ac:dyDescent="0.55000000000000004">
      <c r="A38" s="3">
        <f>'RAW DATA'!A41</f>
        <v>43831</v>
      </c>
      <c r="B38" s="5">
        <f>VLOOKUP($A38,'RAW DATA'!A:B,2)</f>
        <v>494.77800000000002</v>
      </c>
      <c r="C38">
        <f>VLOOKUP($A38,'RAW DATA'!C:D,2)</f>
        <v>351.65899999999999</v>
      </c>
      <c r="D38">
        <f>VLOOKUP($A38,'RAW DATA'!E:F,2)</f>
        <v>435.11799999999999</v>
      </c>
      <c r="E38" s="5">
        <f>VLOOKUP($A38,'RAW DATA'!G:H,2)</f>
        <v>193.45400000000001</v>
      </c>
      <c r="F38">
        <f>VLOOKUP($A38,'RAW DATA'!I:J,2)</f>
        <v>1171.097</v>
      </c>
      <c r="G38">
        <f>VLOOKUP($A38,'RAW DATA'!K:L,2)</f>
        <v>376.09699999999998</v>
      </c>
      <c r="H38">
        <f>VLOOKUP($A38,'RAW DATA'!M:N,2)</f>
        <v>317.01799999999997</v>
      </c>
      <c r="I38">
        <f>VLOOKUP($A38,'RAW DATA'!O:P,2)</f>
        <v>1217.1420000000001</v>
      </c>
      <c r="J38">
        <f>VLOOKUP($A38,'RAW DATA'!Q:R,2)</f>
        <v>2626.0479999999998</v>
      </c>
      <c r="K38">
        <f>VLOOKUP($A38,'RAW DATA'!S:T,2)</f>
        <v>2443.442</v>
      </c>
      <c r="L38">
        <f>VLOOKUP($A38,'RAW DATA'!U:V,2)</f>
        <v>457.142</v>
      </c>
      <c r="M38">
        <f>VLOOKUP($A38,'RAW DATA'!W:X,2)</f>
        <v>564.548</v>
      </c>
      <c r="N38">
        <f>VLOOKUP($A38,'RAW DATA'!Y:Z,2)</f>
        <v>951.899</v>
      </c>
      <c r="O38">
        <f>VLOOKUP($A38,'RAW DATA'!AA:AB,2)</f>
        <v>1149.4069999999999</v>
      </c>
      <c r="P38">
        <f>VLOOKUP($A38,'RAW DATA'!AC:AD,2)</f>
        <v>1256.8710000000001</v>
      </c>
      <c r="Q38">
        <f>VLOOKUP($A38,'RAW DATA'!AE:AF,2)</f>
        <v>692.55899999999997</v>
      </c>
      <c r="R38">
        <f>VLOOKUP($A38,'RAW DATA'!AG:AH,2)</f>
        <v>1147.518</v>
      </c>
      <c r="S38">
        <f>VLOOKUP($A38,'RAW DATA'!AI:AJ,2)</f>
        <v>1124.989</v>
      </c>
      <c r="T38">
        <f>VLOOKUP($A38,'RAW DATA'!AK:AL,2)</f>
        <v>879.90499999999997</v>
      </c>
      <c r="U38">
        <f>VLOOKUP($A38,'RAW DATA'!AM:AN,2)</f>
        <v>-39.039000000000001</v>
      </c>
      <c r="V38">
        <f>VLOOKUP($A38,'RAW DATA'!AO:AP,2)</f>
        <v>871.34299999999996</v>
      </c>
      <c r="W38">
        <f>VLOOKUP($A38,'RAW DATA'!AQ:AR,2)</f>
        <v>587.93600000000004</v>
      </c>
      <c r="X38">
        <f>VLOOKUP($A38,'RAW DATA'!AS:AT,2)</f>
        <v>2483.7330000000002</v>
      </c>
      <c r="Y38">
        <f>VLOOKUP($A38,'RAW DATA'!AU:AV,2)</f>
        <v>2416.181</v>
      </c>
      <c r="Z38">
        <f>VLOOKUP($A38,'RAW DATA'!AW:AX,2)</f>
        <v>2929.759</v>
      </c>
      <c r="AB38">
        <f>SUM(B38:P38)</f>
        <v>14005.719999999998</v>
      </c>
      <c r="AC38">
        <f t="shared" si="0"/>
        <v>3805.9319999999993</v>
      </c>
      <c r="AD38">
        <f t="shared" si="1"/>
        <v>3943.0120000000002</v>
      </c>
      <c r="AE38">
        <f t="shared" si="2"/>
        <v>-513.57799999999997</v>
      </c>
      <c r="AF38">
        <f t="shared" si="3"/>
        <v>21241.085999999996</v>
      </c>
      <c r="AG38">
        <f>VLOOKUP($A38,'RAW DATA'!AY:AZ,2)</f>
        <v>21727.656999999999</v>
      </c>
      <c r="AH38" s="7">
        <f t="shared" si="4"/>
        <v>-2.2394085105448949E-2</v>
      </c>
    </row>
    <row r="39" spans="1:34" x14ac:dyDescent="0.55000000000000004">
      <c r="A39" s="3">
        <f>'RAW DATA'!A42</f>
        <v>43922</v>
      </c>
      <c r="B39" s="5">
        <f>VLOOKUP($A39,'RAW DATA'!A:B,2)</f>
        <v>486.77100000000002</v>
      </c>
      <c r="C39">
        <f>VLOOKUP($A39,'RAW DATA'!C:D,2)</f>
        <v>345.15899999999999</v>
      </c>
      <c r="D39">
        <f>VLOOKUP($A39,'RAW DATA'!E:F,2)</f>
        <v>468.40899999999999</v>
      </c>
      <c r="E39" s="5">
        <f>VLOOKUP($A39,'RAW DATA'!G:H,2)</f>
        <v>155.405</v>
      </c>
      <c r="F39">
        <f>VLOOKUP($A39,'RAW DATA'!I:J,2)</f>
        <v>1204.606</v>
      </c>
      <c r="G39">
        <f>VLOOKUP($A39,'RAW DATA'!K:L,2)</f>
        <v>295.85399999999998</v>
      </c>
      <c r="H39">
        <f>VLOOKUP($A39,'RAW DATA'!M:N,2)</f>
        <v>197.30699999999999</v>
      </c>
      <c r="I39">
        <f>VLOOKUP($A39,'RAW DATA'!O:P,2)</f>
        <v>1231.944</v>
      </c>
      <c r="J39">
        <f>VLOOKUP($A39,'RAW DATA'!Q:R,2)</f>
        <v>2676.473</v>
      </c>
      <c r="K39">
        <f>VLOOKUP($A39,'RAW DATA'!S:T,2)</f>
        <v>2057.8240000000001</v>
      </c>
      <c r="L39">
        <f>VLOOKUP($A39,'RAW DATA'!U:V,2)</f>
        <v>300.38499999999999</v>
      </c>
      <c r="M39">
        <f>VLOOKUP($A39,'RAW DATA'!W:X,2)</f>
        <v>382.41199999999998</v>
      </c>
      <c r="N39">
        <f>VLOOKUP($A39,'RAW DATA'!Y:Z,2)</f>
        <v>636.50199999999995</v>
      </c>
      <c r="O39">
        <f>VLOOKUP($A39,'RAW DATA'!AA:AB,2)</f>
        <v>1119.3810000000001</v>
      </c>
      <c r="P39">
        <f>VLOOKUP($A39,'RAW DATA'!AC:AD,2)</f>
        <v>1088.107</v>
      </c>
      <c r="Q39">
        <f>VLOOKUP($A39,'RAW DATA'!AE:AF,2)</f>
        <v>609.31500000000005</v>
      </c>
      <c r="R39">
        <f>VLOOKUP($A39,'RAW DATA'!AG:AH,2)</f>
        <v>1016.891</v>
      </c>
      <c r="S39">
        <f>VLOOKUP($A39,'RAW DATA'!AI:AJ,2)</f>
        <v>1110.0229999999999</v>
      </c>
      <c r="T39">
        <f>VLOOKUP($A39,'RAW DATA'!AK:AL,2)</f>
        <v>818.15300000000002</v>
      </c>
      <c r="U39">
        <f>VLOOKUP($A39,'RAW DATA'!AM:AN,2)</f>
        <v>-282.27600000000001</v>
      </c>
      <c r="V39">
        <f>VLOOKUP($A39,'RAW DATA'!AO:AP,2)</f>
        <v>874.26199999999994</v>
      </c>
      <c r="W39">
        <f>VLOOKUP($A39,'RAW DATA'!AQ:AR,2)</f>
        <v>693.46299999999997</v>
      </c>
      <c r="X39">
        <f>VLOOKUP($A39,'RAW DATA'!AS:AT,2)</f>
        <v>2458.248</v>
      </c>
      <c r="Y39">
        <f>VLOOKUP($A39,'RAW DATA'!AU:AV,2)</f>
        <v>1814.4010000000001</v>
      </c>
      <c r="Z39">
        <f>VLOOKUP($A39,'RAW DATA'!AW:AX,2)</f>
        <v>2350.9259999999999</v>
      </c>
      <c r="AB39">
        <f>SUM(B39:P39)</f>
        <v>12646.539000000001</v>
      </c>
      <c r="AC39">
        <f t="shared" si="0"/>
        <v>3272.1060000000007</v>
      </c>
      <c r="AD39">
        <f t="shared" si="1"/>
        <v>4025.973</v>
      </c>
      <c r="AE39">
        <f t="shared" si="2"/>
        <v>-536.52499999999986</v>
      </c>
      <c r="AF39">
        <f t="shared" si="3"/>
        <v>19408.093000000001</v>
      </c>
      <c r="AG39">
        <f>VLOOKUP($A39,'RAW DATA'!AY:AZ,2)</f>
        <v>19935.444</v>
      </c>
      <c r="AH39" s="7">
        <f t="shared" si="4"/>
        <v>-2.6452934782892158E-2</v>
      </c>
    </row>
    <row r="40" spans="1:34" x14ac:dyDescent="0.55000000000000004">
      <c r="A40" s="3">
        <f>'RAW DATA'!A43</f>
        <v>44013</v>
      </c>
      <c r="B40" s="5">
        <f>VLOOKUP($A40,'RAW DATA'!A:B,2)</f>
        <v>598.00099999999998</v>
      </c>
      <c r="C40">
        <f>VLOOKUP($A40,'RAW DATA'!C:D,2)</f>
        <v>408.87799999999999</v>
      </c>
      <c r="D40">
        <f>VLOOKUP($A40,'RAW DATA'!E:F,2)</f>
        <v>528.09900000000005</v>
      </c>
      <c r="E40" s="5">
        <f>VLOOKUP($A40,'RAW DATA'!G:H,2)</f>
        <v>216.76</v>
      </c>
      <c r="F40">
        <f>VLOOKUP($A40,'RAW DATA'!I:J,2)</f>
        <v>1211.027</v>
      </c>
      <c r="G40">
        <f>VLOOKUP($A40,'RAW DATA'!K:L,2)</f>
        <v>394.52300000000002</v>
      </c>
      <c r="H40">
        <f>VLOOKUP($A40,'RAW DATA'!M:N,2)</f>
        <v>259.149</v>
      </c>
      <c r="I40">
        <f>VLOOKUP($A40,'RAW DATA'!O:P,2)</f>
        <v>1298.83</v>
      </c>
      <c r="J40">
        <f>VLOOKUP($A40,'RAW DATA'!Q:R,2)</f>
        <v>2702.6039999999998</v>
      </c>
      <c r="K40">
        <f>VLOOKUP($A40,'RAW DATA'!S:T,2)</f>
        <v>2408.136</v>
      </c>
      <c r="L40">
        <f>VLOOKUP($A40,'RAW DATA'!U:V,2)</f>
        <v>345.24400000000003</v>
      </c>
      <c r="M40">
        <f>VLOOKUP($A40,'RAW DATA'!W:X,2)</f>
        <v>461.86700000000002</v>
      </c>
      <c r="N40">
        <f>VLOOKUP($A40,'RAW DATA'!Y:Z,2)</f>
        <v>855.56500000000005</v>
      </c>
      <c r="O40">
        <f>VLOOKUP($A40,'RAW DATA'!AA:AB,2)</f>
        <v>1154.569</v>
      </c>
      <c r="P40">
        <f>VLOOKUP($A40,'RAW DATA'!AC:AD,2)</f>
        <v>1176.5150000000001</v>
      </c>
      <c r="Q40">
        <f>VLOOKUP($A40,'RAW DATA'!AE:AF,2)</f>
        <v>598.09199999999998</v>
      </c>
      <c r="R40">
        <f>VLOOKUP($A40,'RAW DATA'!AG:AH,2)</f>
        <v>1126.136</v>
      </c>
      <c r="S40">
        <f>VLOOKUP($A40,'RAW DATA'!AI:AJ,2)</f>
        <v>1133.6389999999999</v>
      </c>
      <c r="T40">
        <f>VLOOKUP($A40,'RAW DATA'!AK:AL,2)</f>
        <v>950.15599999999995</v>
      </c>
      <c r="U40">
        <f>VLOOKUP($A40,'RAW DATA'!AM:AN,2)</f>
        <v>98.974999999999994</v>
      </c>
      <c r="V40">
        <f>VLOOKUP($A40,'RAW DATA'!AO:AP,2)</f>
        <v>880.23599999999999</v>
      </c>
      <c r="W40">
        <f>VLOOKUP($A40,'RAW DATA'!AQ:AR,2)</f>
        <v>646.26700000000005</v>
      </c>
      <c r="X40">
        <f>VLOOKUP($A40,'RAW DATA'!AS:AT,2)</f>
        <v>2475.067</v>
      </c>
      <c r="Y40">
        <f>VLOOKUP($A40,'RAW DATA'!AU:AV,2)</f>
        <v>2105.0830000000001</v>
      </c>
      <c r="Z40">
        <f>VLOOKUP($A40,'RAW DATA'!AW:AX,2)</f>
        <v>2801.482</v>
      </c>
      <c r="AB40">
        <f>SUM(B40:P40)</f>
        <v>14019.767</v>
      </c>
      <c r="AC40">
        <f t="shared" si="0"/>
        <v>3906.998</v>
      </c>
      <c r="AD40">
        <f t="shared" si="1"/>
        <v>4001.57</v>
      </c>
      <c r="AE40">
        <f t="shared" si="2"/>
        <v>-696.39899999999989</v>
      </c>
      <c r="AF40">
        <f t="shared" si="3"/>
        <v>21231.935999999998</v>
      </c>
      <c r="AG40">
        <f>VLOOKUP($A40,'RAW DATA'!AY:AZ,2)</f>
        <v>21684.550999999999</v>
      </c>
      <c r="AH40" s="7">
        <f t="shared" si="4"/>
        <v>-2.0872694112965568E-2</v>
      </c>
    </row>
    <row r="41" spans="1:34" x14ac:dyDescent="0.55000000000000004">
      <c r="A41" s="3">
        <f>'RAW DATA'!A44</f>
        <v>44105</v>
      </c>
      <c r="B41" s="5">
        <f>VLOOKUP($A41,'RAW DATA'!A:B,2)</f>
        <v>607.28599999999994</v>
      </c>
      <c r="C41">
        <f>VLOOKUP($A41,'RAW DATA'!C:D,2)</f>
        <v>411.56799999999998</v>
      </c>
      <c r="D41">
        <f>VLOOKUP($A41,'RAW DATA'!E:F,2)</f>
        <v>542.52700000000004</v>
      </c>
      <c r="E41" s="5">
        <f>VLOOKUP($A41,'RAW DATA'!G:H,2)</f>
        <v>223.84299999999999</v>
      </c>
      <c r="F41">
        <f>VLOOKUP($A41,'RAW DATA'!I:J,2)</f>
        <v>1208.759</v>
      </c>
      <c r="G41">
        <f>VLOOKUP($A41,'RAW DATA'!K:L,2)</f>
        <v>405.678</v>
      </c>
      <c r="H41">
        <f>VLOOKUP($A41,'RAW DATA'!M:N,2)</f>
        <v>260.15300000000002</v>
      </c>
      <c r="I41">
        <f>VLOOKUP($A41,'RAW DATA'!O:P,2)</f>
        <v>1309.9079999999999</v>
      </c>
      <c r="J41">
        <f>VLOOKUP($A41,'RAW DATA'!Q:R,2)</f>
        <v>2730.8339999999998</v>
      </c>
      <c r="K41">
        <f>VLOOKUP($A41,'RAW DATA'!S:T,2)</f>
        <v>2507.2579999999998</v>
      </c>
      <c r="L41">
        <f>VLOOKUP($A41,'RAW DATA'!U:V,2)</f>
        <v>363.04899999999998</v>
      </c>
      <c r="M41">
        <f>VLOOKUP($A41,'RAW DATA'!W:X,2)</f>
        <v>472.00099999999998</v>
      </c>
      <c r="N41">
        <f>VLOOKUP($A41,'RAW DATA'!Y:Z,2)</f>
        <v>851.87599999999998</v>
      </c>
      <c r="O41">
        <f>VLOOKUP($A41,'RAW DATA'!AA:AB,2)</f>
        <v>1188.136</v>
      </c>
      <c r="P41">
        <f>VLOOKUP($A41,'RAW DATA'!AC:AD,2)</f>
        <v>1219.921</v>
      </c>
      <c r="Q41">
        <f>VLOOKUP($A41,'RAW DATA'!AE:AF,2)</f>
        <v>598.87199999999996</v>
      </c>
      <c r="R41">
        <f>VLOOKUP($A41,'RAW DATA'!AG:AH,2)</f>
        <v>1171.8920000000001</v>
      </c>
      <c r="S41">
        <f>VLOOKUP($A41,'RAW DATA'!AI:AJ,2)</f>
        <v>1176.3820000000001</v>
      </c>
      <c r="T41">
        <f>VLOOKUP($A41,'RAW DATA'!AK:AL,2)</f>
        <v>1034.2049999999999</v>
      </c>
      <c r="U41">
        <f>VLOOKUP($A41,'RAW DATA'!AM:AN,2)</f>
        <v>78.055000000000007</v>
      </c>
      <c r="V41">
        <f>VLOOKUP($A41,'RAW DATA'!AO:AP,2)</f>
        <v>913.97699999999998</v>
      </c>
      <c r="W41">
        <f>VLOOKUP($A41,'RAW DATA'!AQ:AR,2)</f>
        <v>624.58199999999999</v>
      </c>
      <c r="X41">
        <f>VLOOKUP($A41,'RAW DATA'!AS:AT,2)</f>
        <v>2489.4360000000001</v>
      </c>
      <c r="Y41">
        <f>VLOOKUP($A41,'RAW DATA'!AU:AV,2)</f>
        <v>2268.8910000000001</v>
      </c>
      <c r="Z41">
        <f>VLOOKUP($A41,'RAW DATA'!AW:AX,2)</f>
        <v>3027.1990000000001</v>
      </c>
      <c r="AB41">
        <f>SUM(B41:P41)</f>
        <v>14302.796999999999</v>
      </c>
      <c r="AC41">
        <f t="shared" si="0"/>
        <v>4059.4059999999999</v>
      </c>
      <c r="AD41">
        <f t="shared" si="1"/>
        <v>4027.9949999999999</v>
      </c>
      <c r="AE41">
        <f t="shared" si="2"/>
        <v>-758.30799999999999</v>
      </c>
      <c r="AF41">
        <f t="shared" si="3"/>
        <v>21631.889999999996</v>
      </c>
      <c r="AG41">
        <f>VLOOKUP($A41,'RAW DATA'!AY:AZ,2)</f>
        <v>22068.767</v>
      </c>
      <c r="AH41" s="7">
        <f t="shared" si="4"/>
        <v>-1.9796167135209868E-2</v>
      </c>
    </row>
    <row r="42" spans="1:34" x14ac:dyDescent="0.55000000000000004">
      <c r="A42" s="3">
        <f>'RAW DATA'!A45</f>
        <v>44197</v>
      </c>
      <c r="B42" s="5">
        <f>VLOOKUP($A42,'RAW DATA'!A:B,2)</f>
        <v>672.56299999999999</v>
      </c>
      <c r="C42">
        <f>VLOOKUP($A42,'RAW DATA'!C:D,2)</f>
        <v>441.57100000000003</v>
      </c>
      <c r="D42">
        <f>VLOOKUP($A42,'RAW DATA'!E:F,2)</f>
        <v>567.94600000000003</v>
      </c>
      <c r="E42" s="5">
        <f>VLOOKUP($A42,'RAW DATA'!G:H,2)</f>
        <v>235.31200000000001</v>
      </c>
      <c r="F42">
        <f>VLOOKUP($A42,'RAW DATA'!I:J,2)</f>
        <v>1252.6759999999999</v>
      </c>
      <c r="G42">
        <f>VLOOKUP($A42,'RAW DATA'!K:L,2)</f>
        <v>438.40199999999999</v>
      </c>
      <c r="H42">
        <f>VLOOKUP($A42,'RAW DATA'!M:N,2)</f>
        <v>318.64800000000002</v>
      </c>
      <c r="I42">
        <f>VLOOKUP($A42,'RAW DATA'!O:P,2)</f>
        <v>1321.828</v>
      </c>
      <c r="J42">
        <f>VLOOKUP($A42,'RAW DATA'!Q:R,2)</f>
        <v>2771.6680000000001</v>
      </c>
      <c r="K42">
        <f>VLOOKUP($A42,'RAW DATA'!S:T,2)</f>
        <v>2533.9560000000001</v>
      </c>
      <c r="L42">
        <f>VLOOKUP($A42,'RAW DATA'!U:V,2)</f>
        <v>375.94099999999997</v>
      </c>
      <c r="M42">
        <f>VLOOKUP($A42,'RAW DATA'!W:X,2)</f>
        <v>503.91899999999998</v>
      </c>
      <c r="N42">
        <f>VLOOKUP($A42,'RAW DATA'!Y:Z,2)</f>
        <v>903.16399999999999</v>
      </c>
      <c r="O42">
        <f>VLOOKUP($A42,'RAW DATA'!AA:AB,2)</f>
        <v>1226.42</v>
      </c>
      <c r="P42">
        <f>VLOOKUP($A42,'RAW DATA'!AC:AD,2)</f>
        <v>1261.1310000000001</v>
      </c>
      <c r="Q42">
        <f>VLOOKUP($A42,'RAW DATA'!AE:AF,2)</f>
        <v>612.59199999999998</v>
      </c>
      <c r="R42">
        <f>VLOOKUP($A42,'RAW DATA'!AG:AH,2)</f>
        <v>1187.194</v>
      </c>
      <c r="S42">
        <f>VLOOKUP($A42,'RAW DATA'!AI:AJ,2)</f>
        <v>1206.8689999999999</v>
      </c>
      <c r="T42">
        <f>VLOOKUP($A42,'RAW DATA'!AK:AL,2)</f>
        <v>1086.498</v>
      </c>
      <c r="U42">
        <f>VLOOKUP($A42,'RAW DATA'!AM:AN,2)</f>
        <v>-41.219000000000001</v>
      </c>
      <c r="V42">
        <f>VLOOKUP($A42,'RAW DATA'!AO:AP,2)</f>
        <v>905.02</v>
      </c>
      <c r="W42">
        <f>VLOOKUP($A42,'RAW DATA'!AQ:AR,2)</f>
        <v>708.41300000000001</v>
      </c>
      <c r="X42">
        <f>VLOOKUP($A42,'RAW DATA'!AS:AT,2)</f>
        <v>2534.194</v>
      </c>
      <c r="Y42">
        <f>VLOOKUP($A42,'RAW DATA'!AU:AV,2)</f>
        <v>2381.2240000000002</v>
      </c>
      <c r="Z42">
        <f>VLOOKUP($A42,'RAW DATA'!AW:AX,2)</f>
        <v>3176.982</v>
      </c>
      <c r="AB42">
        <f>SUM(B42:P42)</f>
        <v>14825.145</v>
      </c>
      <c r="AC42">
        <f t="shared" si="0"/>
        <v>4051.9339999999997</v>
      </c>
      <c r="AD42">
        <f t="shared" si="1"/>
        <v>4147.6270000000004</v>
      </c>
      <c r="AE42">
        <f t="shared" si="2"/>
        <v>-795.75799999999981</v>
      </c>
      <c r="AF42">
        <f t="shared" si="3"/>
        <v>22228.948000000004</v>
      </c>
      <c r="AG42">
        <f>VLOOKUP($A42,'RAW DATA'!AY:AZ,2)</f>
        <v>22656.793000000001</v>
      </c>
      <c r="AH42" s="7">
        <f t="shared" si="4"/>
        <v>-1.888374051879264E-2</v>
      </c>
    </row>
    <row r="43" spans="1:34" x14ac:dyDescent="0.55000000000000004">
      <c r="A43" s="3">
        <f>'RAW DATA'!A46</f>
        <v>44287</v>
      </c>
      <c r="B43" s="5">
        <f>VLOOKUP($A43,'RAW DATA'!A:B,2)</f>
        <v>744.63499999999999</v>
      </c>
      <c r="C43">
        <f>VLOOKUP($A43,'RAW DATA'!C:D,2)</f>
        <v>455.35300000000001</v>
      </c>
      <c r="D43">
        <f>VLOOKUP($A43,'RAW DATA'!E:F,2)</f>
        <v>597.01800000000003</v>
      </c>
      <c r="E43" s="5">
        <f>VLOOKUP($A43,'RAW DATA'!G:H,2)</f>
        <v>253.31399999999999</v>
      </c>
      <c r="F43">
        <f>VLOOKUP($A43,'RAW DATA'!I:J,2)</f>
        <v>1282.1469999999999</v>
      </c>
      <c r="G43">
        <f>VLOOKUP($A43,'RAW DATA'!K:L,2)</f>
        <v>481.685</v>
      </c>
      <c r="H43">
        <f>VLOOKUP($A43,'RAW DATA'!M:N,2)</f>
        <v>369.25599999999997</v>
      </c>
      <c r="I43">
        <f>VLOOKUP($A43,'RAW DATA'!O:P,2)</f>
        <v>1360.24</v>
      </c>
      <c r="J43">
        <f>VLOOKUP($A43,'RAW DATA'!Q:R,2)</f>
        <v>2808.63</v>
      </c>
      <c r="K43">
        <f>VLOOKUP($A43,'RAW DATA'!S:T,2)</f>
        <v>2622.9810000000002</v>
      </c>
      <c r="L43">
        <f>VLOOKUP($A43,'RAW DATA'!U:V,2)</f>
        <v>450.27300000000002</v>
      </c>
      <c r="M43">
        <f>VLOOKUP($A43,'RAW DATA'!W:X,2)</f>
        <v>559.26800000000003</v>
      </c>
      <c r="N43">
        <f>VLOOKUP($A43,'RAW DATA'!Y:Z,2)</f>
        <v>1040.681</v>
      </c>
      <c r="O43">
        <f>VLOOKUP($A43,'RAW DATA'!AA:AB,2)</f>
        <v>1254.694</v>
      </c>
      <c r="P43">
        <f>VLOOKUP($A43,'RAW DATA'!AC:AD,2)</f>
        <v>1317.337</v>
      </c>
      <c r="Q43">
        <f>VLOOKUP($A43,'RAW DATA'!AE:AF,2)</f>
        <v>622.67899999999997</v>
      </c>
      <c r="R43">
        <f>VLOOKUP($A43,'RAW DATA'!AG:AH,2)</f>
        <v>1212.107</v>
      </c>
      <c r="S43">
        <f>VLOOKUP($A43,'RAW DATA'!AI:AJ,2)</f>
        <v>1247.913</v>
      </c>
      <c r="T43">
        <f>VLOOKUP($A43,'RAW DATA'!AK:AL,2)</f>
        <v>1114.865</v>
      </c>
      <c r="U43">
        <f>VLOOKUP($A43,'RAW DATA'!AM:AN,2)</f>
        <v>-164.61099999999999</v>
      </c>
      <c r="V43">
        <f>VLOOKUP($A43,'RAW DATA'!AO:AP,2)</f>
        <v>909.14499999999998</v>
      </c>
      <c r="W43">
        <f>VLOOKUP($A43,'RAW DATA'!AQ:AR,2)</f>
        <v>688.26199999999994</v>
      </c>
      <c r="X43">
        <f>VLOOKUP($A43,'RAW DATA'!AS:AT,2)</f>
        <v>2572.6089999999999</v>
      </c>
      <c r="Y43">
        <f>VLOOKUP($A43,'RAW DATA'!AU:AV,2)</f>
        <v>2505.0320000000002</v>
      </c>
      <c r="Z43">
        <f>VLOOKUP($A43,'RAW DATA'!AW:AX,2)</f>
        <v>3340.114</v>
      </c>
      <c r="AB43">
        <f>SUM(B43:P43)</f>
        <v>15597.511999999999</v>
      </c>
      <c r="AC43">
        <f t="shared" si="0"/>
        <v>4032.9530000000004</v>
      </c>
      <c r="AD43">
        <f t="shared" si="1"/>
        <v>4170.0159999999996</v>
      </c>
      <c r="AE43">
        <f t="shared" si="2"/>
        <v>-835.08199999999988</v>
      </c>
      <c r="AF43">
        <f t="shared" si="3"/>
        <v>22965.399000000001</v>
      </c>
      <c r="AG43">
        <f>VLOOKUP($A43,'RAW DATA'!AY:AZ,2)</f>
        <v>23368.861000000001</v>
      </c>
      <c r="AH43" s="7">
        <f t="shared" si="4"/>
        <v>-1.7264940726037077E-2</v>
      </c>
    </row>
    <row r="44" spans="1:34" x14ac:dyDescent="0.55000000000000004">
      <c r="A44" s="3">
        <f>'RAW DATA'!A47</f>
        <v>44378</v>
      </c>
      <c r="B44" s="5">
        <f>VLOOKUP($A44,'RAW DATA'!A:B,2)</f>
        <v>665.178</v>
      </c>
      <c r="C44">
        <f>VLOOKUP($A44,'RAW DATA'!C:D,2)</f>
        <v>447.14800000000002</v>
      </c>
      <c r="D44">
        <f>VLOOKUP($A44,'RAW DATA'!E:F,2)</f>
        <v>584.72</v>
      </c>
      <c r="E44" s="5">
        <f>VLOOKUP($A44,'RAW DATA'!G:H,2)</f>
        <v>256.22800000000001</v>
      </c>
      <c r="F44">
        <f>VLOOKUP($A44,'RAW DATA'!I:J,2)</f>
        <v>1301.17</v>
      </c>
      <c r="G44">
        <f>VLOOKUP($A44,'RAW DATA'!K:L,2)</f>
        <v>477.07799999999997</v>
      </c>
      <c r="H44">
        <f>VLOOKUP($A44,'RAW DATA'!M:N,2)</f>
        <v>403.59199999999998</v>
      </c>
      <c r="I44">
        <f>VLOOKUP($A44,'RAW DATA'!O:P,2)</f>
        <v>1366.7329999999999</v>
      </c>
      <c r="J44">
        <f>VLOOKUP($A44,'RAW DATA'!Q:R,2)</f>
        <v>2857.931</v>
      </c>
      <c r="K44">
        <f>VLOOKUP($A44,'RAW DATA'!S:T,2)</f>
        <v>2677.6149999999998</v>
      </c>
      <c r="L44">
        <f>VLOOKUP($A44,'RAW DATA'!U:V,2)</f>
        <v>514.30100000000004</v>
      </c>
      <c r="M44">
        <f>VLOOKUP($A44,'RAW DATA'!W:X,2)</f>
        <v>604.96699999999998</v>
      </c>
      <c r="N44">
        <f>VLOOKUP($A44,'RAW DATA'!Y:Z,2)</f>
        <v>1113.567</v>
      </c>
      <c r="O44">
        <f>VLOOKUP($A44,'RAW DATA'!AA:AB,2)</f>
        <v>1279.4290000000001</v>
      </c>
      <c r="P44">
        <f>VLOOKUP($A44,'RAW DATA'!AC:AD,2)</f>
        <v>1376.587</v>
      </c>
      <c r="Q44">
        <f>VLOOKUP($A44,'RAW DATA'!AE:AF,2)</f>
        <v>630.08600000000001</v>
      </c>
      <c r="R44">
        <f>VLOOKUP($A44,'RAW DATA'!AG:AH,2)</f>
        <v>1178.6590000000001</v>
      </c>
      <c r="S44">
        <f>VLOOKUP($A44,'RAW DATA'!AI:AJ,2)</f>
        <v>1277.154</v>
      </c>
      <c r="T44">
        <f>VLOOKUP($A44,'RAW DATA'!AK:AL,2)</f>
        <v>1145.1320000000001</v>
      </c>
      <c r="U44">
        <f>VLOOKUP($A44,'RAW DATA'!AM:AN,2)</f>
        <v>1.8069999999999999</v>
      </c>
      <c r="V44">
        <f>VLOOKUP($A44,'RAW DATA'!AO:AP,2)</f>
        <v>908.80499999999995</v>
      </c>
      <c r="W44">
        <f>VLOOKUP($A44,'RAW DATA'!AQ:AR,2)</f>
        <v>676.154</v>
      </c>
      <c r="X44">
        <f>VLOOKUP($A44,'RAW DATA'!AS:AT,2)</f>
        <v>2629.011</v>
      </c>
      <c r="Y44">
        <f>VLOOKUP($A44,'RAW DATA'!AU:AV,2)</f>
        <v>2570.1030000000001</v>
      </c>
      <c r="Z44">
        <f>VLOOKUP($A44,'RAW DATA'!AW:AX,2)</f>
        <v>3458.7829999999999</v>
      </c>
      <c r="AB44">
        <f>SUM(B44:P44)</f>
        <v>15926.243999999999</v>
      </c>
      <c r="AC44">
        <f t="shared" si="0"/>
        <v>4232.8380000000006</v>
      </c>
      <c r="AD44">
        <f t="shared" si="1"/>
        <v>4213.9699999999993</v>
      </c>
      <c r="AE44">
        <f t="shared" si="2"/>
        <v>-888.67999999999984</v>
      </c>
      <c r="AF44">
        <f t="shared" si="3"/>
        <v>23484.371999999996</v>
      </c>
      <c r="AG44">
        <f>VLOOKUP($A44,'RAW DATA'!AY:AZ,2)</f>
        <v>23921.991000000002</v>
      </c>
      <c r="AH44" s="7">
        <f t="shared" si="4"/>
        <v>-1.8293586014642593E-2</v>
      </c>
    </row>
    <row r="45" spans="1:34" x14ac:dyDescent="0.55000000000000004">
      <c r="A45" s="3">
        <f>'RAW DATA'!A48</f>
        <v>44470</v>
      </c>
      <c r="B45" s="5">
        <f>VLOOKUP($A45,'RAW DATA'!A:B,2)</f>
        <v>706.952</v>
      </c>
      <c r="C45">
        <f>VLOOKUP($A45,'RAW DATA'!C:D,2)</f>
        <v>459.18400000000003</v>
      </c>
      <c r="D45">
        <f>VLOOKUP($A45,'RAW DATA'!E:F,2)</f>
        <v>609.18700000000001</v>
      </c>
      <c r="E45" s="5">
        <f>VLOOKUP($A45,'RAW DATA'!G:H,2)</f>
        <v>264.75900000000001</v>
      </c>
      <c r="F45">
        <f>VLOOKUP($A45,'RAW DATA'!I:J,2)</f>
        <v>1331.499</v>
      </c>
      <c r="G45">
        <f>VLOOKUP($A45,'RAW DATA'!K:L,2)</f>
        <v>485.15</v>
      </c>
      <c r="H45">
        <f>VLOOKUP($A45,'RAW DATA'!M:N,2)</f>
        <v>451.58</v>
      </c>
      <c r="I45">
        <f>VLOOKUP($A45,'RAW DATA'!O:P,2)</f>
        <v>1398.74</v>
      </c>
      <c r="J45">
        <f>VLOOKUP($A45,'RAW DATA'!Q:R,2)</f>
        <v>2910.268</v>
      </c>
      <c r="K45">
        <f>VLOOKUP($A45,'RAW DATA'!S:T,2)</f>
        <v>2722.6689999999999</v>
      </c>
      <c r="L45">
        <f>VLOOKUP($A45,'RAW DATA'!U:V,2)</f>
        <v>529.83799999999997</v>
      </c>
      <c r="M45">
        <f>VLOOKUP($A45,'RAW DATA'!W:X,2)</f>
        <v>639.46900000000005</v>
      </c>
      <c r="N45">
        <f>VLOOKUP($A45,'RAW DATA'!Y:Z,2)</f>
        <v>1135.7809999999999</v>
      </c>
      <c r="O45">
        <f>VLOOKUP($A45,'RAW DATA'!AA:AB,2)</f>
        <v>1304.107</v>
      </c>
      <c r="P45">
        <f>VLOOKUP($A45,'RAW DATA'!AC:AD,2)</f>
        <v>1394.434</v>
      </c>
      <c r="Q45">
        <f>VLOOKUP($A45,'RAW DATA'!AE:AF,2)</f>
        <v>647.85699999999997</v>
      </c>
      <c r="R45">
        <f>VLOOKUP($A45,'RAW DATA'!AG:AH,2)</f>
        <v>1183.1759999999999</v>
      </c>
      <c r="S45">
        <f>VLOOKUP($A45,'RAW DATA'!AI:AJ,2)</f>
        <v>1316.65</v>
      </c>
      <c r="T45">
        <f>VLOOKUP($A45,'RAW DATA'!AK:AL,2)</f>
        <v>1183.47</v>
      </c>
      <c r="U45">
        <f>VLOOKUP($A45,'RAW DATA'!AM:AN,2)</f>
        <v>252.79400000000001</v>
      </c>
      <c r="V45">
        <f>VLOOKUP($A45,'RAW DATA'!AO:AP,2)</f>
        <v>911.71199999999999</v>
      </c>
      <c r="W45">
        <f>VLOOKUP($A45,'RAW DATA'!AQ:AR,2)</f>
        <v>705.22500000000002</v>
      </c>
      <c r="X45">
        <f>VLOOKUP($A45,'RAW DATA'!AS:AT,2)</f>
        <v>2665.3809999999999</v>
      </c>
      <c r="Y45">
        <f>VLOOKUP($A45,'RAW DATA'!AU:AV,2)</f>
        <v>2765.36</v>
      </c>
      <c r="Z45">
        <f>VLOOKUP($A45,'RAW DATA'!AW:AX,2)</f>
        <v>3685.9560000000001</v>
      </c>
      <c r="AB45">
        <f>SUM(B45:P45)</f>
        <v>16343.616999999997</v>
      </c>
      <c r="AC45">
        <f t="shared" si="0"/>
        <v>4583.9470000000001</v>
      </c>
      <c r="AD45">
        <f t="shared" si="1"/>
        <v>4282.3179999999993</v>
      </c>
      <c r="AE45">
        <f t="shared" si="2"/>
        <v>-920.596</v>
      </c>
      <c r="AF45">
        <f t="shared" si="3"/>
        <v>24289.285999999996</v>
      </c>
      <c r="AG45">
        <f>VLOOKUP($A45,'RAW DATA'!AY:AZ,2)</f>
        <v>24777.038</v>
      </c>
      <c r="AH45" s="7">
        <f t="shared" si="4"/>
        <v>-1.9685646040499435E-2</v>
      </c>
    </row>
    <row r="46" spans="1:34" x14ac:dyDescent="0.55000000000000004">
      <c r="A46" s="3">
        <f>'RAW DATA'!A49</f>
        <v>44562</v>
      </c>
      <c r="B46" s="5">
        <f>VLOOKUP($A46,'RAW DATA'!A:B,2)</f>
        <v>735.36300000000006</v>
      </c>
      <c r="C46">
        <f>VLOOKUP($A46,'RAW DATA'!C:D,2)</f>
        <v>469.61099999999999</v>
      </c>
      <c r="D46">
        <f>VLOOKUP($A46,'RAW DATA'!E:F,2)</f>
        <v>615.68100000000004</v>
      </c>
      <c r="E46" s="5">
        <f>VLOOKUP($A46,'RAW DATA'!G:H,2)</f>
        <v>263.83999999999997</v>
      </c>
      <c r="F46">
        <f>VLOOKUP($A46,'RAW DATA'!I:J,2)</f>
        <v>1357.2360000000001</v>
      </c>
      <c r="G46">
        <f>VLOOKUP($A46,'RAW DATA'!K:L,2)</f>
        <v>484.17</v>
      </c>
      <c r="H46">
        <f>VLOOKUP($A46,'RAW DATA'!M:N,2)</f>
        <v>496.55099999999999</v>
      </c>
      <c r="I46">
        <f>VLOOKUP($A46,'RAW DATA'!O:P,2)</f>
        <v>1423.646</v>
      </c>
      <c r="J46">
        <f>VLOOKUP($A46,'RAW DATA'!Q:R,2)</f>
        <v>2997.529</v>
      </c>
      <c r="K46">
        <f>VLOOKUP($A46,'RAW DATA'!S:T,2)</f>
        <v>2753.7840000000001</v>
      </c>
      <c r="L46">
        <f>VLOOKUP($A46,'RAW DATA'!U:V,2)</f>
        <v>539.54100000000005</v>
      </c>
      <c r="M46">
        <f>VLOOKUP($A46,'RAW DATA'!W:X,2)</f>
        <v>650.78899999999999</v>
      </c>
      <c r="N46">
        <f>VLOOKUP($A46,'RAW DATA'!Y:Z,2)</f>
        <v>1150.154</v>
      </c>
      <c r="O46">
        <f>VLOOKUP($A46,'RAW DATA'!AA:AB,2)</f>
        <v>1309.5360000000001</v>
      </c>
      <c r="P46">
        <f>VLOOKUP($A46,'RAW DATA'!AC:AD,2)</f>
        <v>1424.3019999999999</v>
      </c>
      <c r="Q46">
        <f>VLOOKUP($A46,'RAW DATA'!AE:AF,2)</f>
        <v>691.22400000000005</v>
      </c>
      <c r="R46">
        <f>VLOOKUP($A46,'RAW DATA'!AG:AH,2)</f>
        <v>1228.8779999999999</v>
      </c>
      <c r="S46">
        <f>VLOOKUP($A46,'RAW DATA'!AI:AJ,2)</f>
        <v>1360.34</v>
      </c>
      <c r="T46">
        <f>VLOOKUP($A46,'RAW DATA'!AK:AL,2)</f>
        <v>1220.405</v>
      </c>
      <c r="U46">
        <f>VLOOKUP($A46,'RAW DATA'!AM:AN,2)</f>
        <v>244.93700000000001</v>
      </c>
      <c r="V46">
        <f>VLOOKUP($A46,'RAW DATA'!AO:AP,2)</f>
        <v>903.67700000000002</v>
      </c>
      <c r="W46">
        <f>VLOOKUP($A46,'RAW DATA'!AQ:AR,2)</f>
        <v>702.80899999999997</v>
      </c>
      <c r="X46">
        <f>VLOOKUP($A46,'RAW DATA'!AS:AT,2)</f>
        <v>2726.1239999999998</v>
      </c>
      <c r="Y46">
        <f>VLOOKUP($A46,'RAW DATA'!AU:AV,2)</f>
        <v>2848.6979999999999</v>
      </c>
      <c r="Z46">
        <f>VLOOKUP($A46,'RAW DATA'!AW:AX,2)</f>
        <v>3925.7420000000002</v>
      </c>
      <c r="AB46">
        <f>SUM(B46:P46)</f>
        <v>16671.733</v>
      </c>
      <c r="AC46">
        <f t="shared" si="0"/>
        <v>4745.7839999999997</v>
      </c>
      <c r="AD46">
        <f t="shared" si="1"/>
        <v>4332.6099999999997</v>
      </c>
      <c r="AE46">
        <f t="shared" si="2"/>
        <v>-1077.0440000000003</v>
      </c>
      <c r="AF46">
        <f t="shared" si="3"/>
        <v>24673.082999999999</v>
      </c>
      <c r="AG46">
        <f>VLOOKUP($A46,'RAW DATA'!AY:AZ,2)</f>
        <v>25215.491000000002</v>
      </c>
      <c r="AH46" s="7">
        <f t="shared" si="4"/>
        <v>-2.1510903753569701E-2</v>
      </c>
    </row>
    <row r="47" spans="1:34" x14ac:dyDescent="0.55000000000000004">
      <c r="A47" s="3">
        <f>'RAW DATA'!A50</f>
        <v>44652</v>
      </c>
      <c r="B47" s="5">
        <f>VLOOKUP($A47,'RAW DATA'!A:B,2)</f>
        <v>727.423</v>
      </c>
      <c r="C47">
        <f>VLOOKUP($A47,'RAW DATA'!C:D,2)</f>
        <v>477.59399999999999</v>
      </c>
      <c r="D47">
        <f>VLOOKUP($A47,'RAW DATA'!E:F,2)</f>
        <v>605.82100000000003</v>
      </c>
      <c r="E47" s="5">
        <f>VLOOKUP($A47,'RAW DATA'!G:H,2)</f>
        <v>267.97699999999998</v>
      </c>
      <c r="F47">
        <f>VLOOKUP($A47,'RAW DATA'!I:J,2)</f>
        <v>1385.731</v>
      </c>
      <c r="G47">
        <f>VLOOKUP($A47,'RAW DATA'!K:L,2)</f>
        <v>494.62400000000002</v>
      </c>
      <c r="H47">
        <f>VLOOKUP($A47,'RAW DATA'!M:N,2)</f>
        <v>563.98</v>
      </c>
      <c r="I47">
        <f>VLOOKUP($A47,'RAW DATA'!O:P,2)</f>
        <v>1447.9390000000001</v>
      </c>
      <c r="J47">
        <f>VLOOKUP($A47,'RAW DATA'!Q:R,2)</f>
        <v>3080.4569999999999</v>
      </c>
      <c r="K47">
        <f>VLOOKUP($A47,'RAW DATA'!S:T,2)</f>
        <v>2772.6660000000002</v>
      </c>
      <c r="L47">
        <f>VLOOKUP($A47,'RAW DATA'!U:V,2)</f>
        <v>572.18600000000004</v>
      </c>
      <c r="M47">
        <f>VLOOKUP($A47,'RAW DATA'!W:X,2)</f>
        <v>672.61199999999997</v>
      </c>
      <c r="N47">
        <f>VLOOKUP($A47,'RAW DATA'!Y:Z,2)</f>
        <v>1234.2270000000001</v>
      </c>
      <c r="O47">
        <f>VLOOKUP($A47,'RAW DATA'!AA:AB,2)</f>
        <v>1312.5540000000001</v>
      </c>
      <c r="P47">
        <f>VLOOKUP($A47,'RAW DATA'!AC:AD,2)</f>
        <v>1451.5309999999999</v>
      </c>
      <c r="Q47">
        <f>VLOOKUP($A47,'RAW DATA'!AE:AF,2)</f>
        <v>735.351</v>
      </c>
      <c r="R47">
        <f>VLOOKUP($A47,'RAW DATA'!AG:AH,2)</f>
        <v>1232.2159999999999</v>
      </c>
      <c r="S47">
        <f>VLOOKUP($A47,'RAW DATA'!AI:AJ,2)</f>
        <v>1409.5889999999999</v>
      </c>
      <c r="T47">
        <f>VLOOKUP($A47,'RAW DATA'!AK:AL,2)</f>
        <v>1225.8009999999999</v>
      </c>
      <c r="U47">
        <f>VLOOKUP($A47,'RAW DATA'!AM:AN,2)</f>
        <v>116.971</v>
      </c>
      <c r="V47">
        <f>VLOOKUP($A47,'RAW DATA'!AO:AP,2)</f>
        <v>928.77099999999996</v>
      </c>
      <c r="W47">
        <f>VLOOKUP($A47,'RAW DATA'!AQ:AR,2)</f>
        <v>693.30200000000002</v>
      </c>
      <c r="X47">
        <f>VLOOKUP($A47,'RAW DATA'!AS:AT,2)</f>
        <v>2815.5360000000001</v>
      </c>
      <c r="Y47">
        <f>VLOOKUP($A47,'RAW DATA'!AU:AV,2)</f>
        <v>3071.5509999999999</v>
      </c>
      <c r="Z47">
        <f>VLOOKUP($A47,'RAW DATA'!AW:AX,2)</f>
        <v>4093.663</v>
      </c>
      <c r="AB47">
        <f>SUM(B47:P47)</f>
        <v>17067.322</v>
      </c>
      <c r="AC47">
        <f t="shared" si="0"/>
        <v>4719.9279999999999</v>
      </c>
      <c r="AD47">
        <f t="shared" si="1"/>
        <v>4437.6090000000004</v>
      </c>
      <c r="AE47">
        <f t="shared" si="2"/>
        <v>-1022.1120000000001</v>
      </c>
      <c r="AF47">
        <f t="shared" si="3"/>
        <v>25202.746999999999</v>
      </c>
      <c r="AG47">
        <f>VLOOKUP($A47,'RAW DATA'!AY:AZ,2)</f>
        <v>25805.791000000001</v>
      </c>
      <c r="AH47" s="7">
        <f t="shared" si="4"/>
        <v>-2.336855320575144E-2</v>
      </c>
    </row>
    <row r="48" spans="1:34" x14ac:dyDescent="0.55000000000000004">
      <c r="A48" s="3">
        <f>'RAW DATA'!A51</f>
        <v>44743</v>
      </c>
      <c r="B48" s="5">
        <f>VLOOKUP($A48,'RAW DATA'!A:B,2)</f>
        <v>723.23599999999999</v>
      </c>
      <c r="C48">
        <f>VLOOKUP($A48,'RAW DATA'!C:D,2)</f>
        <v>478.53899999999999</v>
      </c>
      <c r="D48">
        <f>VLOOKUP($A48,'RAW DATA'!E:F,2)</f>
        <v>610.67200000000003</v>
      </c>
      <c r="E48" s="5">
        <f>VLOOKUP($A48,'RAW DATA'!G:H,2)</f>
        <v>270.964</v>
      </c>
      <c r="F48">
        <f>VLOOKUP($A48,'RAW DATA'!I:J,2)</f>
        <v>1411.155</v>
      </c>
      <c r="G48">
        <f>VLOOKUP($A48,'RAW DATA'!K:L,2)</f>
        <v>495.197</v>
      </c>
      <c r="H48">
        <f>VLOOKUP($A48,'RAW DATA'!M:N,2)</f>
        <v>511.464</v>
      </c>
      <c r="I48">
        <f>VLOOKUP($A48,'RAW DATA'!O:P,2)</f>
        <v>1471.7370000000001</v>
      </c>
      <c r="J48">
        <f>VLOOKUP($A48,'RAW DATA'!Q:R,2)</f>
        <v>3149.83</v>
      </c>
      <c r="K48">
        <f>VLOOKUP($A48,'RAW DATA'!S:T,2)</f>
        <v>2835.3490000000002</v>
      </c>
      <c r="L48">
        <f>VLOOKUP($A48,'RAW DATA'!U:V,2)</f>
        <v>582.04999999999995</v>
      </c>
      <c r="M48">
        <f>VLOOKUP($A48,'RAW DATA'!W:X,2)</f>
        <v>682.88499999999999</v>
      </c>
      <c r="N48">
        <f>VLOOKUP($A48,'RAW DATA'!Y:Z,2)</f>
        <v>1265.6569999999999</v>
      </c>
      <c r="O48">
        <f>VLOOKUP($A48,'RAW DATA'!AA:AB,2)</f>
        <v>1334.7729999999999</v>
      </c>
      <c r="P48">
        <f>VLOOKUP($A48,'RAW DATA'!AC:AD,2)</f>
        <v>1499.893</v>
      </c>
      <c r="Q48">
        <f>VLOOKUP($A48,'RAW DATA'!AE:AF,2)</f>
        <v>781.71100000000001</v>
      </c>
      <c r="R48">
        <f>VLOOKUP($A48,'RAW DATA'!AG:AH,2)</f>
        <v>1252.146</v>
      </c>
      <c r="S48">
        <f>VLOOKUP($A48,'RAW DATA'!AI:AJ,2)</f>
        <v>1441.7929999999999</v>
      </c>
      <c r="T48">
        <f>VLOOKUP($A48,'RAW DATA'!AK:AL,2)</f>
        <v>1163.8530000000001</v>
      </c>
      <c r="U48">
        <f>VLOOKUP($A48,'RAW DATA'!AM:AN,2)</f>
        <v>73.820999999999998</v>
      </c>
      <c r="V48">
        <f>VLOOKUP($A48,'RAW DATA'!AO:AP,2)</f>
        <v>930.77</v>
      </c>
      <c r="W48">
        <f>VLOOKUP($A48,'RAW DATA'!AQ:AR,2)</f>
        <v>710.61</v>
      </c>
      <c r="X48">
        <f>VLOOKUP($A48,'RAW DATA'!AS:AT,2)</f>
        <v>2838.67</v>
      </c>
      <c r="Y48">
        <f>VLOOKUP($A48,'RAW DATA'!AU:AV,2)</f>
        <v>3102.55</v>
      </c>
      <c r="Z48">
        <f>VLOOKUP($A48,'RAW DATA'!AW:AX,2)</f>
        <v>3988.4470000000001</v>
      </c>
      <c r="AB48">
        <f>SUM(B48:P48)</f>
        <v>17323.400999999998</v>
      </c>
      <c r="AC48">
        <f t="shared" si="0"/>
        <v>4713.3239999999996</v>
      </c>
      <c r="AD48">
        <f t="shared" si="1"/>
        <v>4480.05</v>
      </c>
      <c r="AE48">
        <f t="shared" si="2"/>
        <v>-885.89699999999993</v>
      </c>
      <c r="AF48">
        <f t="shared" si="3"/>
        <v>25630.877999999997</v>
      </c>
      <c r="AG48">
        <f>VLOOKUP($A48,'RAW DATA'!AY:AZ,2)</f>
        <v>26272.010999999999</v>
      </c>
      <c r="AH48" s="7">
        <f t="shared" si="4"/>
        <v>-2.4403651475328695E-2</v>
      </c>
    </row>
    <row r="49" spans="1:34" x14ac:dyDescent="0.55000000000000004">
      <c r="A49" s="3">
        <f>'RAW DATA'!A52</f>
        <v>44835</v>
      </c>
      <c r="B49" s="5">
        <f>VLOOKUP($A49,'RAW DATA'!A:B,2)</f>
        <v>719.47</v>
      </c>
      <c r="C49">
        <f>VLOOKUP($A49,'RAW DATA'!C:D,2)</f>
        <v>476.262</v>
      </c>
      <c r="D49">
        <f>VLOOKUP($A49,'RAW DATA'!E:F,2)</f>
        <v>602.40200000000004</v>
      </c>
      <c r="E49" s="5">
        <f>VLOOKUP($A49,'RAW DATA'!G:H,2)</f>
        <v>267.28699999999998</v>
      </c>
      <c r="F49">
        <f>VLOOKUP($A49,'RAW DATA'!I:J,2)</f>
        <v>1429.079</v>
      </c>
      <c r="G49">
        <f>VLOOKUP($A49,'RAW DATA'!K:L,2)</f>
        <v>497.11599999999999</v>
      </c>
      <c r="H49">
        <f>VLOOKUP($A49,'RAW DATA'!M:N,2)</f>
        <v>486.48500000000001</v>
      </c>
      <c r="I49">
        <f>VLOOKUP($A49,'RAW DATA'!O:P,2)</f>
        <v>1488.07</v>
      </c>
      <c r="J49">
        <f>VLOOKUP($A49,'RAW DATA'!Q:R,2)</f>
        <v>3228.4160000000002</v>
      </c>
      <c r="K49">
        <f>VLOOKUP($A49,'RAW DATA'!S:T,2)</f>
        <v>2900.9630000000002</v>
      </c>
      <c r="L49">
        <f>VLOOKUP($A49,'RAW DATA'!U:V,2)</f>
        <v>592.97</v>
      </c>
      <c r="M49">
        <f>VLOOKUP($A49,'RAW DATA'!W:X,2)</f>
        <v>702.60799999999995</v>
      </c>
      <c r="N49">
        <f>VLOOKUP($A49,'RAW DATA'!Y:Z,2)</f>
        <v>1291.759</v>
      </c>
      <c r="O49">
        <f>VLOOKUP($A49,'RAW DATA'!AA:AB,2)</f>
        <v>1359.3230000000001</v>
      </c>
      <c r="P49">
        <f>VLOOKUP($A49,'RAW DATA'!AC:AD,2)</f>
        <v>1511.252</v>
      </c>
      <c r="Q49">
        <f>VLOOKUP($A49,'RAW DATA'!AE:AF,2)</f>
        <v>816.06100000000004</v>
      </c>
      <c r="R49">
        <f>VLOOKUP($A49,'RAW DATA'!AG:AH,2)</f>
        <v>1255.4949999999999</v>
      </c>
      <c r="S49">
        <f>VLOOKUP($A49,'RAW DATA'!AI:AJ,2)</f>
        <v>1464.2270000000001</v>
      </c>
      <c r="T49">
        <f>VLOOKUP($A49,'RAW DATA'!AK:AL,2)</f>
        <v>1105.1479999999999</v>
      </c>
      <c r="U49">
        <f>VLOOKUP($A49,'RAW DATA'!AM:AN,2)</f>
        <v>162.858</v>
      </c>
      <c r="V49">
        <f>VLOOKUP($A49,'RAW DATA'!AO:AP,2)</f>
        <v>956.86800000000005</v>
      </c>
      <c r="W49">
        <f>VLOOKUP($A49,'RAW DATA'!AQ:AR,2)</f>
        <v>737.33500000000004</v>
      </c>
      <c r="X49">
        <f>VLOOKUP($A49,'RAW DATA'!AS:AT,2)</f>
        <v>2870.5889999999999</v>
      </c>
      <c r="Y49">
        <f>VLOOKUP($A49,'RAW DATA'!AU:AV,2)</f>
        <v>3046.7179999999998</v>
      </c>
      <c r="Z49">
        <f>VLOOKUP($A49,'RAW DATA'!AW:AX,2)</f>
        <v>3897.402</v>
      </c>
      <c r="AB49">
        <f>SUM(B49:P49)</f>
        <v>17553.462</v>
      </c>
      <c r="AC49">
        <f t="shared" si="0"/>
        <v>4803.7890000000007</v>
      </c>
      <c r="AD49">
        <f t="shared" si="1"/>
        <v>4564.7919999999995</v>
      </c>
      <c r="AE49">
        <f t="shared" si="2"/>
        <v>-850.6840000000002</v>
      </c>
      <c r="AF49">
        <f t="shared" si="3"/>
        <v>26071.358999999997</v>
      </c>
      <c r="AG49">
        <f>VLOOKUP($A49,'RAW DATA'!AY:AZ,2)</f>
        <v>26734.276999999998</v>
      </c>
      <c r="AH49" s="7">
        <f t="shared" si="4"/>
        <v>-2.479655612156639E-2</v>
      </c>
    </row>
    <row r="50" spans="1:34" x14ac:dyDescent="0.55000000000000004">
      <c r="A50" s="3">
        <f>'RAW DATA'!A53</f>
        <v>44927</v>
      </c>
      <c r="B50" s="5">
        <f>VLOOKUP($A50,'RAW DATA'!A:B,2)</f>
        <v>763.99800000000005</v>
      </c>
      <c r="C50">
        <f>VLOOKUP($A50,'RAW DATA'!C:D,2)</f>
        <v>485.51</v>
      </c>
      <c r="D50">
        <f>VLOOKUP($A50,'RAW DATA'!E:F,2)</f>
        <v>623.45600000000002</v>
      </c>
      <c r="E50" s="5">
        <f>VLOOKUP($A50,'RAW DATA'!G:H,2)</f>
        <v>273.39400000000001</v>
      </c>
      <c r="F50">
        <f>VLOOKUP($A50,'RAW DATA'!I:J,2)</f>
        <v>1436.0889999999999</v>
      </c>
      <c r="G50">
        <f>VLOOKUP($A50,'RAW DATA'!K:L,2)</f>
        <v>508.14100000000002</v>
      </c>
      <c r="H50">
        <f>VLOOKUP($A50,'RAW DATA'!M:N,2)</f>
        <v>469.35</v>
      </c>
      <c r="I50">
        <f>VLOOKUP($A50,'RAW DATA'!O:P,2)</f>
        <v>1524.885</v>
      </c>
      <c r="J50">
        <f>VLOOKUP($A50,'RAW DATA'!Q:R,2)</f>
        <v>3275.1640000000002</v>
      </c>
      <c r="K50">
        <f>VLOOKUP($A50,'RAW DATA'!S:T,2)</f>
        <v>2983.2829999999999</v>
      </c>
      <c r="L50">
        <f>VLOOKUP($A50,'RAW DATA'!U:V,2)</f>
        <v>608.33399999999995</v>
      </c>
      <c r="M50">
        <f>VLOOKUP($A50,'RAW DATA'!W:X,2)</f>
        <v>726.94299999999998</v>
      </c>
      <c r="N50">
        <f>VLOOKUP($A50,'RAW DATA'!Y:Z,2)</f>
        <v>1336.0930000000001</v>
      </c>
      <c r="O50">
        <f>VLOOKUP($A50,'RAW DATA'!AA:AB,2)</f>
        <v>1389.4369999999999</v>
      </c>
      <c r="P50">
        <f>VLOOKUP($A50,'RAW DATA'!AC:AD,2)</f>
        <v>1555.643</v>
      </c>
      <c r="Q50">
        <f>VLOOKUP($A50,'RAW DATA'!AE:AF,2)</f>
        <v>857.58100000000002</v>
      </c>
      <c r="R50">
        <f>VLOOKUP($A50,'RAW DATA'!AG:AH,2)</f>
        <v>1258.2339999999999</v>
      </c>
      <c r="S50">
        <f>VLOOKUP($A50,'RAW DATA'!AI:AJ,2)</f>
        <v>1494.6489999999999</v>
      </c>
      <c r="T50">
        <f>VLOOKUP($A50,'RAW DATA'!AK:AL,2)</f>
        <v>1084.0170000000001</v>
      </c>
      <c r="U50">
        <f>VLOOKUP($A50,'RAW DATA'!AM:AN,2)</f>
        <v>20.893999999999998</v>
      </c>
      <c r="V50">
        <f>VLOOKUP($A50,'RAW DATA'!AO:AP,2)</f>
        <v>976.92899999999997</v>
      </c>
      <c r="W50">
        <f>VLOOKUP($A50,'RAW DATA'!AQ:AR,2)</f>
        <v>754.69200000000001</v>
      </c>
      <c r="X50">
        <f>VLOOKUP($A50,'RAW DATA'!AS:AT,2)</f>
        <v>2892.9650000000001</v>
      </c>
      <c r="Y50">
        <f>VLOOKUP($A50,'RAW DATA'!AU:AV,2)</f>
        <v>3060.5619999999999</v>
      </c>
      <c r="Z50">
        <f>VLOOKUP($A50,'RAW DATA'!AW:AX,2)</f>
        <v>3874.21</v>
      </c>
      <c r="AB50">
        <f>SUM(B50:P50)</f>
        <v>17959.72</v>
      </c>
      <c r="AC50">
        <f t="shared" si="0"/>
        <v>4715.375</v>
      </c>
      <c r="AD50">
        <f t="shared" si="1"/>
        <v>4624.5860000000002</v>
      </c>
      <c r="AE50">
        <f t="shared" si="2"/>
        <v>-813.64800000000014</v>
      </c>
      <c r="AF50">
        <f t="shared" si="3"/>
        <v>26486.032999999999</v>
      </c>
      <c r="AG50">
        <f>VLOOKUP($A50,'RAW DATA'!AY:AZ,2)</f>
        <v>27164.359</v>
      </c>
      <c r="AH50" s="7">
        <f t="shared" si="4"/>
        <v>-2.4971176385940156E-2</v>
      </c>
    </row>
    <row r="51" spans="1:34" x14ac:dyDescent="0.55000000000000004">
      <c r="A51" s="3">
        <f>'RAW DATA'!A54</f>
        <v>45017</v>
      </c>
      <c r="B51" s="5">
        <f>VLOOKUP($A51,'RAW DATA'!A:B,2)</f>
        <v>761.74400000000003</v>
      </c>
      <c r="C51">
        <f>VLOOKUP($A51,'RAW DATA'!C:D,2)</f>
        <v>476.98700000000002</v>
      </c>
      <c r="D51">
        <f>VLOOKUP($A51,'RAW DATA'!E:F,2)</f>
        <v>630.15</v>
      </c>
      <c r="E51" s="5">
        <f>VLOOKUP($A51,'RAW DATA'!G:H,2)</f>
        <v>274.202</v>
      </c>
      <c r="F51">
        <f>VLOOKUP($A51,'RAW DATA'!I:J,2)</f>
        <v>1434.8389999999999</v>
      </c>
      <c r="G51">
        <f>VLOOKUP($A51,'RAW DATA'!K:L,2)</f>
        <v>504.78500000000003</v>
      </c>
      <c r="H51">
        <f>VLOOKUP($A51,'RAW DATA'!M:N,2)</f>
        <v>459.125</v>
      </c>
      <c r="I51">
        <f>VLOOKUP($A51,'RAW DATA'!O:P,2)</f>
        <v>1546.3050000000001</v>
      </c>
      <c r="J51">
        <f>VLOOKUP($A51,'RAW DATA'!Q:R,2)</f>
        <v>3317.0360000000001</v>
      </c>
      <c r="K51">
        <f>VLOOKUP($A51,'RAW DATA'!S:T,2)</f>
        <v>3029.9259999999999</v>
      </c>
      <c r="L51">
        <f>VLOOKUP($A51,'RAW DATA'!U:V,2)</f>
        <v>610.13800000000003</v>
      </c>
      <c r="M51">
        <f>VLOOKUP($A51,'RAW DATA'!W:X,2)</f>
        <v>730.62300000000005</v>
      </c>
      <c r="N51">
        <f>VLOOKUP($A51,'RAW DATA'!Y:Z,2)</f>
        <v>1344.921</v>
      </c>
      <c r="O51">
        <f>VLOOKUP($A51,'RAW DATA'!AA:AB,2)</f>
        <v>1437.162</v>
      </c>
      <c r="P51">
        <f>VLOOKUP($A51,'RAW DATA'!AC:AD,2)</f>
        <v>1579.3810000000001</v>
      </c>
      <c r="Q51">
        <f>VLOOKUP($A51,'RAW DATA'!AE:AF,2)</f>
        <v>888.70699999999999</v>
      </c>
      <c r="R51">
        <f>VLOOKUP($A51,'RAW DATA'!AG:AH,2)</f>
        <v>1295.723</v>
      </c>
      <c r="S51">
        <f>VLOOKUP($A51,'RAW DATA'!AI:AJ,2)</f>
        <v>1512.8810000000001</v>
      </c>
      <c r="T51">
        <f>VLOOKUP($A51,'RAW DATA'!AK:AL,2)</f>
        <v>1091.9490000000001</v>
      </c>
      <c r="U51">
        <f>VLOOKUP($A51,'RAW DATA'!AM:AN,2)</f>
        <v>0.01</v>
      </c>
      <c r="V51">
        <f>VLOOKUP($A51,'RAW DATA'!AO:AP,2)</f>
        <v>989.42600000000004</v>
      </c>
      <c r="W51">
        <f>VLOOKUP($A51,'RAW DATA'!AQ:AR,2)</f>
        <v>752.36</v>
      </c>
      <c r="X51">
        <f>VLOOKUP($A51,'RAW DATA'!AS:AT,2)</f>
        <v>2904.12</v>
      </c>
      <c r="Y51">
        <f>VLOOKUP($A51,'RAW DATA'!AU:AV,2)</f>
        <v>2995.5239999999999</v>
      </c>
      <c r="Z51">
        <f>VLOOKUP($A51,'RAW DATA'!AW:AX,2)</f>
        <v>3799.0030000000002</v>
      </c>
      <c r="AB51">
        <f>SUM(B51:P51)</f>
        <v>18137.324000000001</v>
      </c>
      <c r="AC51">
        <f t="shared" si="0"/>
        <v>4789.2700000000004</v>
      </c>
      <c r="AD51">
        <f t="shared" si="1"/>
        <v>4645.9059999999999</v>
      </c>
      <c r="AE51">
        <f t="shared" si="2"/>
        <v>-803.47900000000027</v>
      </c>
      <c r="AF51">
        <f t="shared" si="3"/>
        <v>26769.021000000001</v>
      </c>
      <c r="AG51">
        <f>VLOOKUP($A51,'RAW DATA'!AY:AZ,2)</f>
        <v>27453.814999999999</v>
      </c>
      <c r="AH51" s="7">
        <f t="shared" si="4"/>
        <v>-2.4943491460112124E-2</v>
      </c>
    </row>
    <row r="52" spans="1:34" x14ac:dyDescent="0.55000000000000004">
      <c r="A52" s="3">
        <f>'RAW DATA'!A55</f>
        <v>45108</v>
      </c>
      <c r="B52" s="5">
        <f>VLOOKUP($A52,'RAW DATA'!A:B,2)</f>
        <v>743.42100000000005</v>
      </c>
      <c r="C52">
        <f>VLOOKUP($A52,'RAW DATA'!C:D,2)</f>
        <v>479.97899999999998</v>
      </c>
      <c r="D52">
        <f>VLOOKUP($A52,'RAW DATA'!E:F,2)</f>
        <v>641.51300000000003</v>
      </c>
      <c r="E52" s="5">
        <f>VLOOKUP($A52,'RAW DATA'!G:H,2)</f>
        <v>276.80700000000002</v>
      </c>
      <c r="F52">
        <f>VLOOKUP($A52,'RAW DATA'!I:J,2)</f>
        <v>1447.5509999999999</v>
      </c>
      <c r="G52">
        <f>VLOOKUP($A52,'RAW DATA'!K:L,2)</f>
        <v>513.04399999999998</v>
      </c>
      <c r="H52">
        <f>VLOOKUP($A52,'RAW DATA'!M:N,2)</f>
        <v>476.161</v>
      </c>
      <c r="I52">
        <f>VLOOKUP($A52,'RAW DATA'!O:P,2)</f>
        <v>1569.4559999999999</v>
      </c>
      <c r="J52">
        <f>VLOOKUP($A52,'RAW DATA'!Q:R,2)</f>
        <v>3377.4290000000001</v>
      </c>
      <c r="K52">
        <f>VLOOKUP($A52,'RAW DATA'!S:T,2)</f>
        <v>3068.5610000000001</v>
      </c>
      <c r="L52">
        <f>VLOOKUP($A52,'RAW DATA'!U:V,2)</f>
        <v>617.14099999999996</v>
      </c>
      <c r="M52">
        <f>VLOOKUP($A52,'RAW DATA'!W:X,2)</f>
        <v>745.08600000000001</v>
      </c>
      <c r="N52">
        <f>VLOOKUP($A52,'RAW DATA'!Y:Z,2)</f>
        <v>1373.384</v>
      </c>
      <c r="O52">
        <f>VLOOKUP($A52,'RAW DATA'!AA:AB,2)</f>
        <v>1459.329</v>
      </c>
      <c r="P52">
        <f>VLOOKUP($A52,'RAW DATA'!AC:AD,2)</f>
        <v>1580.7370000000001</v>
      </c>
      <c r="Q52">
        <f>VLOOKUP($A52,'RAW DATA'!AE:AF,2)</f>
        <v>884.13599999999997</v>
      </c>
      <c r="R52">
        <f>VLOOKUP($A52,'RAW DATA'!AG:AH,2)</f>
        <v>1292.2809999999999</v>
      </c>
      <c r="S52">
        <f>VLOOKUP($A52,'RAW DATA'!AI:AJ,2)</f>
        <v>1527.4380000000001</v>
      </c>
      <c r="T52">
        <f>VLOOKUP($A52,'RAW DATA'!AK:AL,2)</f>
        <v>1125.3420000000001</v>
      </c>
      <c r="U52">
        <f>VLOOKUP($A52,'RAW DATA'!AM:AN,2)</f>
        <v>89.188999999999993</v>
      </c>
      <c r="V52">
        <f>VLOOKUP($A52,'RAW DATA'!AO:AP,2)</f>
        <v>1016.605</v>
      </c>
      <c r="W52">
        <f>VLOOKUP($A52,'RAW DATA'!AQ:AR,2)</f>
        <v>764.31600000000003</v>
      </c>
      <c r="X52">
        <f>VLOOKUP($A52,'RAW DATA'!AS:AT,2)</f>
        <v>2975.527</v>
      </c>
      <c r="Y52">
        <f>VLOOKUP($A52,'RAW DATA'!AU:AV,2)</f>
        <v>3062.0410000000002</v>
      </c>
      <c r="Z52">
        <f>VLOOKUP($A52,'RAW DATA'!AW:AX,2)</f>
        <v>3843.1320000000001</v>
      </c>
      <c r="AB52">
        <f>SUM(B52:P52)</f>
        <v>18369.599000000002</v>
      </c>
      <c r="AC52">
        <f t="shared" si="0"/>
        <v>4918.3860000000004</v>
      </c>
      <c r="AD52">
        <f t="shared" si="1"/>
        <v>4756.4480000000003</v>
      </c>
      <c r="AE52">
        <f t="shared" si="2"/>
        <v>-781.09099999999989</v>
      </c>
      <c r="AF52">
        <f t="shared" si="3"/>
        <v>27263.342000000001</v>
      </c>
      <c r="AG52">
        <f>VLOOKUP($A52,'RAW DATA'!AY:AZ,2)</f>
        <v>27967.697</v>
      </c>
      <c r="AH52" s="7">
        <f t="shared" si="4"/>
        <v>-2.5184590636833613E-2</v>
      </c>
    </row>
    <row r="53" spans="1:34" x14ac:dyDescent="0.55000000000000004">
      <c r="A53" s="3">
        <f>'RAW DATA'!A56</f>
        <v>45200</v>
      </c>
      <c r="B53" s="5">
        <f>VLOOKUP($A53,'RAW DATA'!A:B,2)</f>
        <v>730.73900000000003</v>
      </c>
      <c r="C53">
        <f>VLOOKUP($A53,'RAW DATA'!C:D,2)</f>
        <v>479.10700000000003</v>
      </c>
      <c r="D53">
        <f>VLOOKUP($A53,'RAW DATA'!E:F,2)</f>
        <v>648.22799999999995</v>
      </c>
      <c r="E53" s="5">
        <f>VLOOKUP($A53,'RAW DATA'!G:H,2)</f>
        <v>281.24299999999999</v>
      </c>
      <c r="F53">
        <f>VLOOKUP($A53,'RAW DATA'!I:J,2)</f>
        <v>1457.5650000000001</v>
      </c>
      <c r="G53">
        <f>VLOOKUP($A53,'RAW DATA'!K:L,2)</f>
        <v>514.51499999999999</v>
      </c>
      <c r="H53">
        <f>VLOOKUP($A53,'RAW DATA'!M:N,2)</f>
        <v>463.983</v>
      </c>
      <c r="I53">
        <f>VLOOKUP($A53,'RAW DATA'!O:P,2)</f>
        <v>1599.377</v>
      </c>
      <c r="J53">
        <f>VLOOKUP($A53,'RAW DATA'!Q:R,2)</f>
        <v>3421.2040000000002</v>
      </c>
      <c r="K53">
        <f>VLOOKUP($A53,'RAW DATA'!S:T,2)</f>
        <v>3148.8229999999999</v>
      </c>
      <c r="L53">
        <f>VLOOKUP($A53,'RAW DATA'!U:V,2)</f>
        <v>631.98599999999999</v>
      </c>
      <c r="M53">
        <f>VLOOKUP($A53,'RAW DATA'!W:X,2)</f>
        <v>754.59799999999996</v>
      </c>
      <c r="N53">
        <f>VLOOKUP($A53,'RAW DATA'!Y:Z,2)</f>
        <v>1403.356</v>
      </c>
      <c r="O53">
        <f>VLOOKUP($A53,'RAW DATA'!AA:AB,2)</f>
        <v>1459.17</v>
      </c>
      <c r="P53">
        <f>VLOOKUP($A53,'RAW DATA'!AC:AD,2)</f>
        <v>1614.2739999999999</v>
      </c>
      <c r="Q53">
        <f>VLOOKUP($A53,'RAW DATA'!AE:AF,2)</f>
        <v>905.78700000000003</v>
      </c>
      <c r="R53">
        <f>VLOOKUP($A53,'RAW DATA'!AG:AH,2)</f>
        <v>1294.626</v>
      </c>
      <c r="S53">
        <f>VLOOKUP($A53,'RAW DATA'!AI:AJ,2)</f>
        <v>1551.742</v>
      </c>
      <c r="T53">
        <f>VLOOKUP($A53,'RAW DATA'!AK:AL,2)</f>
        <v>1144.6569999999999</v>
      </c>
      <c r="U53">
        <f>VLOOKUP($A53,'RAW DATA'!AM:AN,2)</f>
        <v>56.688000000000002</v>
      </c>
      <c r="V53">
        <f>VLOOKUP($A53,'RAW DATA'!AO:AP,2)</f>
        <v>1025.4159999999999</v>
      </c>
      <c r="W53">
        <f>VLOOKUP($A53,'RAW DATA'!AQ:AR,2)</f>
        <v>770.76300000000003</v>
      </c>
      <c r="X53">
        <f>VLOOKUP($A53,'RAW DATA'!AS:AT,2)</f>
        <v>3018.9720000000002</v>
      </c>
      <c r="Y53">
        <f>VLOOKUP($A53,'RAW DATA'!AU:AV,2)</f>
        <v>3091.748</v>
      </c>
      <c r="Z53">
        <f>VLOOKUP($A53,'RAW DATA'!AW:AX,2)</f>
        <v>3882.8989999999999</v>
      </c>
      <c r="AB53">
        <f>SUM(B53:P53)</f>
        <v>18608.168000000001</v>
      </c>
      <c r="AC53">
        <f t="shared" si="0"/>
        <v>4953.5</v>
      </c>
      <c r="AD53">
        <f t="shared" si="1"/>
        <v>4815.1509999999998</v>
      </c>
      <c r="AE53">
        <f t="shared" si="2"/>
        <v>-791.15099999999984</v>
      </c>
      <c r="AF53">
        <f t="shared" si="3"/>
        <v>27585.668000000005</v>
      </c>
      <c r="AG53">
        <f>VLOOKUP($A53,'RAW DATA'!AY:AZ,2)</f>
        <v>28296.967000000001</v>
      </c>
      <c r="AH53" s="7">
        <f t="shared" si="4"/>
        <v>-2.5136934286985435E-2</v>
      </c>
    </row>
    <row r="54" spans="1:34" x14ac:dyDescent="0.55000000000000004">
      <c r="A54" s="3">
        <f>'RAW DATA'!A57</f>
        <v>45292</v>
      </c>
      <c r="B54" s="5">
        <f>VLOOKUP($A54,'RAW DATA'!A:B,2)</f>
        <v>711.87599999999998</v>
      </c>
      <c r="C54">
        <f>VLOOKUP($A54,'RAW DATA'!C:D,2)</f>
        <v>478.267</v>
      </c>
      <c r="D54">
        <f>VLOOKUP($A54,'RAW DATA'!E:F,2)</f>
        <v>651.71699999999998</v>
      </c>
      <c r="E54" s="5">
        <f>VLOOKUP($A54,'RAW DATA'!G:H,2)</f>
        <v>285.45699999999999</v>
      </c>
      <c r="F54">
        <f>VLOOKUP($A54,'RAW DATA'!I:J,2)</f>
        <v>1464.8520000000001</v>
      </c>
      <c r="G54">
        <f>VLOOKUP($A54,'RAW DATA'!K:L,2)</f>
        <v>517.27800000000002</v>
      </c>
      <c r="H54">
        <f>VLOOKUP($A54,'RAW DATA'!M:N,2)</f>
        <v>443.25700000000001</v>
      </c>
      <c r="I54">
        <f>VLOOKUP($A54,'RAW DATA'!O:P,2)</f>
        <v>1596.15</v>
      </c>
      <c r="J54">
        <f>VLOOKUP($A54,'RAW DATA'!Q:R,2)</f>
        <v>3479.7429999999999</v>
      </c>
      <c r="K54">
        <f>VLOOKUP($A54,'RAW DATA'!S:T,2)</f>
        <v>3233.5709999999999</v>
      </c>
      <c r="L54">
        <f>VLOOKUP($A54,'RAW DATA'!U:V,2)</f>
        <v>637.56799999999998</v>
      </c>
      <c r="M54">
        <f>VLOOKUP($A54,'RAW DATA'!W:X,2)</f>
        <v>769.11699999999996</v>
      </c>
      <c r="N54">
        <f>VLOOKUP($A54,'RAW DATA'!Y:Z,2)</f>
        <v>1409.366</v>
      </c>
      <c r="O54">
        <f>VLOOKUP($A54,'RAW DATA'!AA:AB,2)</f>
        <v>1516.434</v>
      </c>
      <c r="P54">
        <f>VLOOKUP($A54,'RAW DATA'!AC:AD,2)</f>
        <v>1643.105</v>
      </c>
      <c r="Q54">
        <f>VLOOKUP($A54,'RAW DATA'!AE:AF,2)</f>
        <v>914.93299999999999</v>
      </c>
      <c r="R54">
        <f>VLOOKUP($A54,'RAW DATA'!AG:AH,2)</f>
        <v>1295.7270000000001</v>
      </c>
      <c r="S54">
        <f>VLOOKUP($A54,'RAW DATA'!AI:AJ,2)</f>
        <v>1584.0940000000001</v>
      </c>
      <c r="T54">
        <f>VLOOKUP($A54,'RAW DATA'!AK:AL,2)</f>
        <v>1180.671</v>
      </c>
      <c r="U54">
        <f>VLOOKUP($A54,'RAW DATA'!AM:AN,2)</f>
        <v>21.404</v>
      </c>
      <c r="V54">
        <f>VLOOKUP($A54,'RAW DATA'!AO:AP,2)</f>
        <v>1028.3869999999999</v>
      </c>
      <c r="W54">
        <f>VLOOKUP($A54,'RAW DATA'!AQ:AR,2)</f>
        <v>781.87199999999996</v>
      </c>
      <c r="X54">
        <f>VLOOKUP($A54,'RAW DATA'!AS:AT,2)</f>
        <v>3070.701</v>
      </c>
      <c r="Y54">
        <f>VLOOKUP($A54,'RAW DATA'!AU:AV,2)</f>
        <v>3125.4209999999998</v>
      </c>
      <c r="Z54">
        <f>VLOOKUP($A54,'RAW DATA'!AW:AX,2)</f>
        <v>3966.989</v>
      </c>
      <c r="AB54">
        <f>SUM(B54:P54)</f>
        <v>18837.757999999998</v>
      </c>
      <c r="AC54">
        <f t="shared" si="0"/>
        <v>4996.8290000000006</v>
      </c>
      <c r="AD54">
        <f t="shared" si="1"/>
        <v>4880.96</v>
      </c>
      <c r="AE54">
        <f t="shared" si="2"/>
        <v>-841.56800000000021</v>
      </c>
      <c r="AF54">
        <f t="shared" si="3"/>
        <v>27873.978999999999</v>
      </c>
      <c r="AG54">
        <f>VLOOKUP($A54,'RAW DATA'!AY:AZ,2)</f>
        <v>28624.069</v>
      </c>
      <c r="AH54" s="7">
        <f t="shared" si="4"/>
        <v>-2.6204869754890548E-2</v>
      </c>
    </row>
    <row r="55" spans="1:34" x14ac:dyDescent="0.55000000000000004">
      <c r="A55" s="3">
        <f>'RAW DATA'!A58</f>
        <v>45383</v>
      </c>
      <c r="B55" s="5">
        <f>VLOOKUP($A55,'RAW DATA'!A:B,2)</f>
        <v>715.59799999999996</v>
      </c>
      <c r="C55">
        <f>VLOOKUP($A55,'RAW DATA'!C:D,2)</f>
        <v>480.50099999999998</v>
      </c>
      <c r="D55">
        <f>VLOOKUP($A55,'RAW DATA'!E:F,2)</f>
        <v>658.38</v>
      </c>
      <c r="E55" s="5">
        <f>VLOOKUP($A55,'RAW DATA'!G:H,2)</f>
        <v>287.35399999999998</v>
      </c>
      <c r="F55">
        <f>VLOOKUP($A55,'RAW DATA'!I:J,2)</f>
        <v>1471.3920000000001</v>
      </c>
      <c r="G55">
        <f>VLOOKUP($A55,'RAW DATA'!K:L,2)</f>
        <v>521.17999999999995</v>
      </c>
      <c r="H55">
        <f>VLOOKUP($A55,'RAW DATA'!M:N,2)</f>
        <v>456.19299999999998</v>
      </c>
      <c r="I55">
        <f>VLOOKUP($A55,'RAW DATA'!O:P,2)</f>
        <v>1614.0250000000001</v>
      </c>
      <c r="J55">
        <f>VLOOKUP($A55,'RAW DATA'!Q:R,2)</f>
        <v>3533.9589999999998</v>
      </c>
      <c r="K55">
        <f>VLOOKUP($A55,'RAW DATA'!S:T,2)</f>
        <v>3274.3270000000002</v>
      </c>
      <c r="L55">
        <f>VLOOKUP($A55,'RAW DATA'!U:V,2)</f>
        <v>659.43399999999997</v>
      </c>
      <c r="M55">
        <f>VLOOKUP($A55,'RAW DATA'!W:X,2)</f>
        <v>773.58399999999995</v>
      </c>
      <c r="N55">
        <f>VLOOKUP($A55,'RAW DATA'!Y:Z,2)</f>
        <v>1417.4580000000001</v>
      </c>
      <c r="O55">
        <f>VLOOKUP($A55,'RAW DATA'!AA:AB,2)</f>
        <v>1535.8320000000001</v>
      </c>
      <c r="P55">
        <f>VLOOKUP($A55,'RAW DATA'!AC:AD,2)</f>
        <v>1662.1659999999999</v>
      </c>
      <c r="Q55">
        <f>VLOOKUP($A55,'RAW DATA'!AE:AF,2)</f>
        <v>916.04200000000003</v>
      </c>
      <c r="R55">
        <f>VLOOKUP($A55,'RAW DATA'!AG:AH,2)</f>
        <v>1326.4670000000001</v>
      </c>
      <c r="S55">
        <f>VLOOKUP($A55,'RAW DATA'!AI:AJ,2)</f>
        <v>1602.7380000000001</v>
      </c>
      <c r="T55">
        <f>VLOOKUP($A55,'RAW DATA'!AK:AL,2)</f>
        <v>1182.5820000000001</v>
      </c>
      <c r="U55">
        <f>VLOOKUP($A55,'RAW DATA'!AM:AN,2)</f>
        <v>96.792000000000002</v>
      </c>
      <c r="V55">
        <f>VLOOKUP($A55,'RAW DATA'!AO:AP,2)</f>
        <v>1051.4680000000001</v>
      </c>
      <c r="W55">
        <f>VLOOKUP($A55,'RAW DATA'!AQ:AR,2)</f>
        <v>790.71100000000001</v>
      </c>
      <c r="X55">
        <f>VLOOKUP($A55,'RAW DATA'!AS:AT,2)</f>
        <v>3100.8620000000001</v>
      </c>
      <c r="Y55">
        <f>VLOOKUP($A55,'RAW DATA'!AU:AV,2)</f>
        <v>3154.3209999999999</v>
      </c>
      <c r="Z55">
        <f>VLOOKUP($A55,'RAW DATA'!AW:AX,2)</f>
        <v>4061.192</v>
      </c>
      <c r="AB55">
        <f>SUM(B55:P55)</f>
        <v>19061.383000000002</v>
      </c>
      <c r="AC55">
        <f t="shared" si="0"/>
        <v>5124.621000000001</v>
      </c>
      <c r="AD55">
        <f t="shared" si="1"/>
        <v>4943.0410000000002</v>
      </c>
      <c r="AE55">
        <f t="shared" si="2"/>
        <v>-906.87100000000009</v>
      </c>
      <c r="AF55">
        <f t="shared" si="3"/>
        <v>28222.174000000003</v>
      </c>
      <c r="AG55">
        <f>VLOOKUP($A55,'RAW DATA'!AY:AZ,2)</f>
        <v>29016.714</v>
      </c>
      <c r="AH55" s="7">
        <f t="shared" si="4"/>
        <v>-2.7382149474264979E-2</v>
      </c>
    </row>
    <row r="56" spans="1:34" x14ac:dyDescent="0.55000000000000004">
      <c r="A56" s="3">
        <f>'RAW DATA'!A59</f>
        <v>45474</v>
      </c>
      <c r="B56" s="5">
        <f>VLOOKUP($A56,'RAW DATA'!A:B,2)</f>
        <v>723.24099999999999</v>
      </c>
      <c r="C56">
        <f>VLOOKUP($A56,'RAW DATA'!C:D,2)</f>
        <v>489.31799999999998</v>
      </c>
      <c r="D56">
        <f>VLOOKUP($A56,'RAW DATA'!E:F,2)</f>
        <v>665.25300000000004</v>
      </c>
      <c r="E56" s="5">
        <f>VLOOKUP($A56,'RAW DATA'!G:H,2)</f>
        <v>290.637</v>
      </c>
      <c r="F56">
        <f>VLOOKUP($A56,'RAW DATA'!I:J,2)</f>
        <v>1487.329</v>
      </c>
      <c r="G56">
        <f>VLOOKUP($A56,'RAW DATA'!K:L,2)</f>
        <v>523.42899999999997</v>
      </c>
      <c r="H56">
        <f>VLOOKUP($A56,'RAW DATA'!M:N,2)</f>
        <v>436.58600000000001</v>
      </c>
      <c r="I56">
        <f>VLOOKUP($A56,'RAW DATA'!O:P,2)</f>
        <v>1649.32</v>
      </c>
      <c r="J56">
        <f>VLOOKUP($A56,'RAW DATA'!Q:R,2)</f>
        <v>3575.3020000000001</v>
      </c>
      <c r="K56">
        <f>VLOOKUP($A56,'RAW DATA'!S:T,2)</f>
        <v>3344.0439999999999</v>
      </c>
      <c r="L56">
        <f>VLOOKUP($A56,'RAW DATA'!U:V,2)</f>
        <v>654.37099999999998</v>
      </c>
      <c r="M56">
        <f>VLOOKUP($A56,'RAW DATA'!W:X,2)</f>
        <v>778.91200000000003</v>
      </c>
      <c r="N56">
        <f>VLOOKUP($A56,'RAW DATA'!Y:Z,2)</f>
        <v>1431.52</v>
      </c>
      <c r="O56">
        <f>VLOOKUP($A56,'RAW DATA'!AA:AB,2)</f>
        <v>1572.0889999999999</v>
      </c>
      <c r="P56">
        <f>VLOOKUP($A56,'RAW DATA'!AC:AD,2)</f>
        <v>1673.537</v>
      </c>
      <c r="Q56">
        <f>VLOOKUP($A56,'RAW DATA'!AE:AF,2)</f>
        <v>908.64099999999996</v>
      </c>
      <c r="R56">
        <f>VLOOKUP($A56,'RAW DATA'!AG:AH,2)</f>
        <v>1360.9670000000001</v>
      </c>
      <c r="S56">
        <f>VLOOKUP($A56,'RAW DATA'!AI:AJ,2)</f>
        <v>1632.7529999999999</v>
      </c>
      <c r="T56">
        <f>VLOOKUP($A56,'RAW DATA'!AK:AL,2)</f>
        <v>1179.749</v>
      </c>
      <c r="U56">
        <f>VLOOKUP($A56,'RAW DATA'!AM:AN,2)</f>
        <v>75.97</v>
      </c>
      <c r="V56">
        <f>VLOOKUP($A56,'RAW DATA'!AO:AP,2)</f>
        <v>1091.3040000000001</v>
      </c>
      <c r="W56">
        <f>VLOOKUP($A56,'RAW DATA'!AQ:AR,2)</f>
        <v>802.14200000000005</v>
      </c>
      <c r="X56">
        <f>VLOOKUP($A56,'RAW DATA'!AS:AT,2)</f>
        <v>3141.5619999999999</v>
      </c>
      <c r="Y56">
        <f>VLOOKUP($A56,'RAW DATA'!AU:AV,2)</f>
        <v>3220.2919999999999</v>
      </c>
      <c r="Z56">
        <f>VLOOKUP($A56,'RAW DATA'!AW:AX,2)</f>
        <v>4163.9750000000004</v>
      </c>
      <c r="AB56">
        <f>SUM(B56:P56)</f>
        <v>19294.888000000003</v>
      </c>
      <c r="AC56">
        <f t="shared" si="0"/>
        <v>5158.08</v>
      </c>
      <c r="AD56">
        <f t="shared" si="1"/>
        <v>5035.0079999999998</v>
      </c>
      <c r="AE56">
        <f t="shared" si="2"/>
        <v>-943.68300000000045</v>
      </c>
      <c r="AF56">
        <f t="shared" si="3"/>
        <v>28544.293000000001</v>
      </c>
      <c r="AG56">
        <f>VLOOKUP($A56,'RAW DATA'!AY:AZ,2)</f>
        <v>29374.914000000001</v>
      </c>
      <c r="AH56" s="7">
        <f t="shared" si="4"/>
        <v>-2.8276542358558025E-2</v>
      </c>
    </row>
    <row r="57" spans="1:34" x14ac:dyDescent="0.55000000000000004">
      <c r="A57" s="3">
        <f>'RAW DATA'!A60</f>
        <v>0</v>
      </c>
      <c r="B57" s="5" t="e">
        <f>VLOOKUP($A57,'RAW DATA'!A:B,2)</f>
        <v>#N/A</v>
      </c>
      <c r="C57" t="e">
        <f>VLOOKUP($A57,'RAW DATA'!C:D,2)</f>
        <v>#N/A</v>
      </c>
      <c r="D57" t="e">
        <f>VLOOKUP($A57,'RAW DATA'!E:F,2)</f>
        <v>#N/A</v>
      </c>
      <c r="E57" s="5" t="e">
        <f>VLOOKUP($A57,'RAW DATA'!G:H,2)</f>
        <v>#N/A</v>
      </c>
      <c r="F57" t="e">
        <f>VLOOKUP($A57,'RAW DATA'!I:J,2)</f>
        <v>#N/A</v>
      </c>
      <c r="G57" t="e">
        <f>VLOOKUP($A57,'RAW DATA'!K:L,2)</f>
        <v>#N/A</v>
      </c>
      <c r="H57" t="e">
        <f>VLOOKUP($A57,'RAW DATA'!M:N,2)</f>
        <v>#N/A</v>
      </c>
      <c r="I57" t="e">
        <f>VLOOKUP($A57,'RAW DATA'!O:P,2)</f>
        <v>#N/A</v>
      </c>
      <c r="J57" t="e">
        <f>VLOOKUP($A57,'RAW DATA'!Q:R,2)</f>
        <v>#N/A</v>
      </c>
      <c r="K57" t="e">
        <f>VLOOKUP($A57,'RAW DATA'!S:T,2)</f>
        <v>#N/A</v>
      </c>
      <c r="L57" t="e">
        <f>VLOOKUP($A57,'RAW DATA'!U:V,2)</f>
        <v>#N/A</v>
      </c>
      <c r="M57" t="e">
        <f>VLOOKUP($A57,'RAW DATA'!W:X,2)</f>
        <v>#N/A</v>
      </c>
      <c r="N57" t="e">
        <f>VLOOKUP($A57,'RAW DATA'!Y:Z,2)</f>
        <v>#N/A</v>
      </c>
      <c r="O57" t="e">
        <f>VLOOKUP($A57,'RAW DATA'!AA:AB,2)</f>
        <v>#N/A</v>
      </c>
      <c r="P57" t="e">
        <f>VLOOKUP($A57,'RAW DATA'!AC:AD,2)</f>
        <v>#N/A</v>
      </c>
      <c r="Q57" t="e">
        <f>VLOOKUP($A57,'RAW DATA'!AE:AF,2)</f>
        <v>#N/A</v>
      </c>
      <c r="R57" t="e">
        <f>VLOOKUP($A57,'RAW DATA'!AG:AH,2)</f>
        <v>#N/A</v>
      </c>
      <c r="S57" t="e">
        <f>VLOOKUP($A57,'RAW DATA'!AI:AJ,2)</f>
        <v>#N/A</v>
      </c>
      <c r="T57" t="e">
        <f>VLOOKUP($A57,'RAW DATA'!AK:AL,2)</f>
        <v>#N/A</v>
      </c>
      <c r="U57" t="e">
        <f>VLOOKUP($A57,'RAW DATA'!AM:AN,2)</f>
        <v>#N/A</v>
      </c>
      <c r="V57" t="e">
        <f>VLOOKUP($A57,'RAW DATA'!AO:AP,2)</f>
        <v>#N/A</v>
      </c>
      <c r="W57" t="e">
        <f>VLOOKUP($A57,'RAW DATA'!AQ:AR,2)</f>
        <v>#N/A</v>
      </c>
      <c r="X57" t="e">
        <f>VLOOKUP($A57,'RAW DATA'!AS:AT,2)</f>
        <v>#N/A</v>
      </c>
      <c r="Y57" t="e">
        <f>VLOOKUP($A57,'RAW DATA'!AU:AV,2)</f>
        <v>#N/A</v>
      </c>
      <c r="Z57" t="e">
        <f>VLOOKUP($A57,'RAW DATA'!AW:AX,2)</f>
        <v>#N/A</v>
      </c>
    </row>
    <row r="58" spans="1:34" x14ac:dyDescent="0.55000000000000004">
      <c r="A58" s="3">
        <f>'RAW DATA'!A61</f>
        <v>0</v>
      </c>
    </row>
    <row r="59" spans="1:34" x14ac:dyDescent="0.55000000000000004">
      <c r="A59" s="3">
        <f>'RAW DATA'!A62</f>
        <v>0</v>
      </c>
    </row>
    <row r="60" spans="1:34" x14ac:dyDescent="0.55000000000000004">
      <c r="A60" s="3">
        <f>'RAW DATA'!A63</f>
        <v>0</v>
      </c>
    </row>
    <row r="61" spans="1:34" x14ac:dyDescent="0.55000000000000004">
      <c r="A61" s="3">
        <f>'RAW DATA'!A64</f>
        <v>0</v>
      </c>
    </row>
    <row r="62" spans="1:34" x14ac:dyDescent="0.55000000000000004">
      <c r="A62" s="3">
        <f>'RAW DATA'!A65</f>
        <v>0</v>
      </c>
    </row>
    <row r="63" spans="1:34" x14ac:dyDescent="0.55000000000000004">
      <c r="A63" s="3">
        <f>'RAW DATA'!A66</f>
        <v>0</v>
      </c>
    </row>
    <row r="64" spans="1:34" x14ac:dyDescent="0.55000000000000004">
      <c r="A64" s="3">
        <f>'RAW DATA'!A67</f>
        <v>0</v>
      </c>
    </row>
    <row r="65" spans="1:1" x14ac:dyDescent="0.55000000000000004">
      <c r="A65" s="3">
        <f>'RAW DATA'!A68</f>
        <v>0</v>
      </c>
    </row>
    <row r="66" spans="1:1" x14ac:dyDescent="0.55000000000000004">
      <c r="A66" s="3">
        <f>'RAW DATA'!A69</f>
        <v>0</v>
      </c>
    </row>
    <row r="67" spans="1:1" x14ac:dyDescent="0.55000000000000004">
      <c r="A67" s="3">
        <f>'RAW DATA'!A70</f>
        <v>0</v>
      </c>
    </row>
    <row r="68" spans="1:1" x14ac:dyDescent="0.55000000000000004">
      <c r="A68" s="3">
        <f>'RAW DATA'!A71</f>
        <v>0</v>
      </c>
    </row>
    <row r="69" spans="1:1" x14ac:dyDescent="0.55000000000000004">
      <c r="A69" s="3">
        <f>'RAW DATA'!A72</f>
        <v>0</v>
      </c>
    </row>
    <row r="70" spans="1:1" x14ac:dyDescent="0.55000000000000004">
      <c r="A70" s="3">
        <f>'RAW DATA'!A73</f>
        <v>0</v>
      </c>
    </row>
    <row r="71" spans="1:1" x14ac:dyDescent="0.55000000000000004">
      <c r="A71" s="3">
        <f>'RAW DATA'!A74</f>
        <v>0</v>
      </c>
    </row>
    <row r="72" spans="1:1" x14ac:dyDescent="0.55000000000000004">
      <c r="A72" s="3">
        <f>'RAW DATA'!A75</f>
        <v>0</v>
      </c>
    </row>
    <row r="73" spans="1:1" x14ac:dyDescent="0.55000000000000004">
      <c r="A73" s="3">
        <f>'RAW DATA'!A76</f>
        <v>0</v>
      </c>
    </row>
    <row r="74" spans="1:1" x14ac:dyDescent="0.55000000000000004">
      <c r="A74" s="3">
        <f>'RAW DATA'!A77</f>
        <v>0</v>
      </c>
    </row>
    <row r="75" spans="1:1" x14ac:dyDescent="0.55000000000000004">
      <c r="A75" s="3">
        <f>'RAW DATA'!A78</f>
        <v>0</v>
      </c>
    </row>
    <row r="76" spans="1:1" x14ac:dyDescent="0.55000000000000004">
      <c r="A76" s="3">
        <f>'RAW DATA'!A79</f>
        <v>0</v>
      </c>
    </row>
    <row r="77" spans="1:1" x14ac:dyDescent="0.55000000000000004">
      <c r="A77" s="3">
        <f>'RAW DATA'!A80</f>
        <v>0</v>
      </c>
    </row>
    <row r="78" spans="1:1" x14ac:dyDescent="0.55000000000000004">
      <c r="A78" s="3">
        <f>'RAW DATA'!A81</f>
        <v>0</v>
      </c>
    </row>
    <row r="79" spans="1:1" x14ac:dyDescent="0.55000000000000004">
      <c r="A79" s="3">
        <f>'RAW DATA'!A82</f>
        <v>0</v>
      </c>
    </row>
    <row r="80" spans="1:1" x14ac:dyDescent="0.55000000000000004">
      <c r="A80" s="3">
        <f>'RAW DATA'!A83</f>
        <v>0</v>
      </c>
    </row>
    <row r="81" spans="1:1" x14ac:dyDescent="0.55000000000000004">
      <c r="A81" s="3">
        <f>'RAW DATA'!A84</f>
        <v>0</v>
      </c>
    </row>
    <row r="82" spans="1:1" x14ac:dyDescent="0.55000000000000004">
      <c r="A82" s="3">
        <f>'RAW DATA'!A85</f>
        <v>0</v>
      </c>
    </row>
    <row r="83" spans="1:1" x14ac:dyDescent="0.55000000000000004">
      <c r="A83" s="3">
        <f>'RAW DATA'!A86</f>
        <v>0</v>
      </c>
    </row>
    <row r="84" spans="1:1" x14ac:dyDescent="0.55000000000000004">
      <c r="A84" s="3">
        <f>'RAW DATA'!A87</f>
        <v>0</v>
      </c>
    </row>
    <row r="85" spans="1:1" x14ac:dyDescent="0.55000000000000004">
      <c r="A85" s="3">
        <f>'RAW DATA'!A88</f>
        <v>0</v>
      </c>
    </row>
    <row r="86" spans="1:1" x14ac:dyDescent="0.55000000000000004">
      <c r="A86" s="3">
        <f>'RAW DATA'!A89</f>
        <v>0</v>
      </c>
    </row>
    <row r="87" spans="1:1" x14ac:dyDescent="0.55000000000000004">
      <c r="A87" s="3">
        <f>'RAW DATA'!A90</f>
        <v>0</v>
      </c>
    </row>
    <row r="88" spans="1:1" x14ac:dyDescent="0.55000000000000004">
      <c r="A88" s="3">
        <f>'RAW DATA'!A91</f>
        <v>0</v>
      </c>
    </row>
    <row r="89" spans="1:1" x14ac:dyDescent="0.55000000000000004">
      <c r="A89" s="3">
        <f>'RAW DATA'!A92</f>
        <v>0</v>
      </c>
    </row>
    <row r="90" spans="1:1" x14ac:dyDescent="0.55000000000000004">
      <c r="A90" s="3">
        <f>'RAW DATA'!A93</f>
        <v>0</v>
      </c>
    </row>
    <row r="91" spans="1:1" x14ac:dyDescent="0.55000000000000004">
      <c r="A91" s="3">
        <f>'RAW DATA'!A94</f>
        <v>0</v>
      </c>
    </row>
    <row r="92" spans="1:1" x14ac:dyDescent="0.55000000000000004">
      <c r="A92" s="3">
        <f>'RAW DATA'!A95</f>
        <v>0</v>
      </c>
    </row>
    <row r="93" spans="1:1" x14ac:dyDescent="0.55000000000000004">
      <c r="A93" s="3">
        <f>'RAW DATA'!A96</f>
        <v>0</v>
      </c>
    </row>
    <row r="94" spans="1:1" x14ac:dyDescent="0.55000000000000004">
      <c r="A94" s="3">
        <f>'RAW DATA'!A97</f>
        <v>0</v>
      </c>
    </row>
    <row r="95" spans="1:1" x14ac:dyDescent="0.55000000000000004">
      <c r="A95" s="3">
        <f>'RAW DATA'!A98</f>
        <v>0</v>
      </c>
    </row>
    <row r="96" spans="1:1" x14ac:dyDescent="0.55000000000000004">
      <c r="A96" s="3">
        <f>'RAW DATA'!A99</f>
        <v>0</v>
      </c>
    </row>
    <row r="97" spans="1:1" x14ac:dyDescent="0.55000000000000004">
      <c r="A97" s="3">
        <f>'RAW DATA'!A100</f>
        <v>0</v>
      </c>
    </row>
    <row r="98" spans="1:1" x14ac:dyDescent="0.55000000000000004">
      <c r="A98" s="3">
        <f>'RAW DATA'!A101</f>
        <v>0</v>
      </c>
    </row>
    <row r="99" spans="1:1" x14ac:dyDescent="0.55000000000000004">
      <c r="A99" s="3">
        <f>'RAW DATA'!A102</f>
        <v>0</v>
      </c>
    </row>
    <row r="100" spans="1:1" x14ac:dyDescent="0.55000000000000004">
      <c r="A100" s="3">
        <f>'RAW DATA'!A103</f>
        <v>0</v>
      </c>
    </row>
    <row r="101" spans="1:1" x14ac:dyDescent="0.55000000000000004">
      <c r="A101" s="3">
        <f>'RAW DATA'!A104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5EB2-4AFB-41E9-A0CC-E45C540AA475}">
  <dimension ref="A1:AZ63"/>
  <sheetViews>
    <sheetView topLeftCell="AU1" workbookViewId="0">
      <selection activeCell="AU1" sqref="AU1"/>
    </sheetView>
  </sheetViews>
  <sheetFormatPr defaultRowHeight="14.4" x14ac:dyDescent="0.55000000000000004"/>
  <cols>
    <col min="1" max="1" width="42.41796875" bestFit="1" customWidth="1"/>
    <col min="2" max="2" width="31.3125" bestFit="1" customWidth="1"/>
    <col min="3" max="3" width="82.41796875" bestFit="1" customWidth="1"/>
    <col min="4" max="4" width="52.26171875" bestFit="1" customWidth="1"/>
    <col min="5" max="5" width="67.47265625" bestFit="1" customWidth="1"/>
    <col min="6" max="6" width="40.83984375" bestFit="1" customWidth="1"/>
    <col min="7" max="7" width="41.9453125" bestFit="1" customWidth="1"/>
    <col min="8" max="8" width="31.3125" bestFit="1" customWidth="1"/>
    <col min="9" max="9" width="93.20703125" bestFit="1" customWidth="1"/>
    <col min="10" max="10" width="40.83984375" bestFit="1" customWidth="1"/>
    <col min="11" max="11" width="62.5234375" bestFit="1" customWidth="1"/>
    <col min="12" max="12" width="40.83984375" bestFit="1" customWidth="1"/>
    <col min="13" max="13" width="70.83984375" bestFit="1" customWidth="1"/>
    <col min="14" max="14" width="40.83984375" bestFit="1" customWidth="1"/>
    <col min="15" max="15" width="64.26171875" bestFit="1" customWidth="1"/>
    <col min="16" max="16" width="40.83984375" bestFit="1" customWidth="1"/>
    <col min="17" max="17" width="53.26171875" bestFit="1" customWidth="1"/>
    <col min="18" max="18" width="40.83984375" bestFit="1" customWidth="1"/>
    <col min="19" max="19" width="46.3671875" bestFit="1" customWidth="1"/>
    <col min="20" max="20" width="40.83984375" bestFit="1" customWidth="1"/>
    <col min="21" max="21" width="48" bestFit="1" customWidth="1"/>
    <col min="22" max="22" width="40.83984375" bestFit="1" customWidth="1"/>
    <col min="23" max="23" width="45.15625" bestFit="1" customWidth="1"/>
    <col min="24" max="24" width="40.83984375" bestFit="1" customWidth="1"/>
    <col min="25" max="25" width="65.62890625" bestFit="1" customWidth="1"/>
    <col min="26" max="26" width="40.83984375" bestFit="1" customWidth="1"/>
    <col min="27" max="27" width="55.26171875" bestFit="1" customWidth="1"/>
    <col min="28" max="28" width="40.83984375" bestFit="1" customWidth="1"/>
    <col min="29" max="29" width="41" bestFit="1" customWidth="1"/>
    <col min="30" max="30" width="40.83984375" bestFit="1" customWidth="1"/>
    <col min="31" max="31" width="56.83984375" bestFit="1" customWidth="1"/>
    <col min="32" max="32" width="52.26171875" bestFit="1" customWidth="1"/>
    <col min="33" max="33" width="68.1015625" bestFit="1" customWidth="1"/>
    <col min="34" max="34" width="52.26171875" bestFit="1" customWidth="1"/>
    <col min="35" max="35" width="79.05078125" bestFit="1" customWidth="1"/>
    <col min="36" max="36" width="40.83984375" bestFit="1" customWidth="1"/>
    <col min="37" max="37" width="28.7890625" bestFit="1" customWidth="1"/>
    <col min="38" max="38" width="40.83984375" bestFit="1" customWidth="1"/>
    <col min="39" max="39" width="26.89453125" bestFit="1" customWidth="1"/>
    <col min="40" max="40" width="40.83984375" bestFit="1" customWidth="1"/>
    <col min="41" max="41" width="70.3125" bestFit="1" customWidth="1"/>
    <col min="42" max="42" width="40.83984375" bestFit="1" customWidth="1"/>
    <col min="43" max="43" width="66.3125" bestFit="1" customWidth="1"/>
    <col min="44" max="44" width="40.83984375" bestFit="1" customWidth="1"/>
    <col min="45" max="45" width="50.1015625" bestFit="1" customWidth="1"/>
    <col min="46" max="46" width="40.83984375" bestFit="1" customWidth="1"/>
    <col min="47" max="47" width="27.3671875" bestFit="1" customWidth="1"/>
    <col min="48" max="48" width="40.83984375" bestFit="1" customWidth="1"/>
    <col min="49" max="49" width="26.89453125" bestFit="1" customWidth="1"/>
    <col min="50" max="50" width="40.83984375" bestFit="1" customWidth="1"/>
  </cols>
  <sheetData>
    <row r="1" spans="1:52" x14ac:dyDescent="0.55000000000000004">
      <c r="A1" s="2" t="s">
        <v>100</v>
      </c>
      <c r="C1" s="2" t="s">
        <v>96</v>
      </c>
      <c r="E1" s="2" t="s">
        <v>15</v>
      </c>
      <c r="G1" s="2" t="s">
        <v>97</v>
      </c>
      <c r="I1" s="2" t="s">
        <v>39</v>
      </c>
      <c r="K1" s="2" t="s">
        <v>40</v>
      </c>
      <c r="L1" s="2"/>
      <c r="M1" s="2" t="s">
        <v>41</v>
      </c>
      <c r="O1" s="2" t="s">
        <v>42</v>
      </c>
      <c r="P1" s="2"/>
      <c r="Q1" s="2" t="s">
        <v>43</v>
      </c>
      <c r="S1" s="2" t="s">
        <v>44</v>
      </c>
      <c r="U1" s="2" t="s">
        <v>85</v>
      </c>
      <c r="W1" s="2" t="s">
        <v>46</v>
      </c>
      <c r="Y1" s="2" t="s">
        <v>47</v>
      </c>
      <c r="AA1" s="2" t="s">
        <v>48</v>
      </c>
      <c r="AC1" s="2" t="s">
        <v>49</v>
      </c>
      <c r="AE1" s="2" t="s">
        <v>115</v>
      </c>
      <c r="AG1" s="2" t="s">
        <v>50</v>
      </c>
      <c r="AI1" s="2" t="s">
        <v>51</v>
      </c>
      <c r="AK1" s="2" t="s">
        <v>52</v>
      </c>
      <c r="AM1" s="2" t="s">
        <v>53</v>
      </c>
      <c r="AO1" s="2" t="s">
        <v>54</v>
      </c>
      <c r="AQ1" s="2" t="s">
        <v>55</v>
      </c>
      <c r="AS1" s="2" t="s">
        <v>56</v>
      </c>
      <c r="AU1" s="2" t="s">
        <v>124</v>
      </c>
      <c r="AW1" s="2" t="s">
        <v>58</v>
      </c>
      <c r="AY1" t="s">
        <v>91</v>
      </c>
    </row>
    <row r="2" spans="1:52" x14ac:dyDescent="0.55000000000000004">
      <c r="A2" t="s">
        <v>59</v>
      </c>
      <c r="B2" t="s">
        <v>61</v>
      </c>
      <c r="C2" t="s">
        <v>59</v>
      </c>
      <c r="D2" t="s">
        <v>61</v>
      </c>
      <c r="E2" t="s">
        <v>59</v>
      </c>
      <c r="F2" t="s">
        <v>61</v>
      </c>
      <c r="G2" t="s">
        <v>59</v>
      </c>
      <c r="H2" t="s">
        <v>61</v>
      </c>
      <c r="I2" t="s">
        <v>59</v>
      </c>
      <c r="J2" t="s">
        <v>61</v>
      </c>
      <c r="K2" t="s">
        <v>59</v>
      </c>
      <c r="L2" t="s">
        <v>61</v>
      </c>
      <c r="M2" t="s">
        <v>59</v>
      </c>
      <c r="N2" t="s">
        <v>61</v>
      </c>
      <c r="O2" t="s">
        <v>59</v>
      </c>
      <c r="P2" t="s">
        <v>61</v>
      </c>
      <c r="Q2" t="s">
        <v>59</v>
      </c>
      <c r="R2" t="s">
        <v>61</v>
      </c>
      <c r="S2" t="s">
        <v>59</v>
      </c>
      <c r="T2" t="s">
        <v>61</v>
      </c>
      <c r="U2" t="s">
        <v>59</v>
      </c>
      <c r="V2" t="s">
        <v>61</v>
      </c>
      <c r="W2" t="s">
        <v>59</v>
      </c>
      <c r="X2" t="s">
        <v>61</v>
      </c>
      <c r="Y2" t="s">
        <v>59</v>
      </c>
      <c r="Z2" t="s">
        <v>61</v>
      </c>
      <c r="AA2" t="s">
        <v>59</v>
      </c>
      <c r="AB2" t="s">
        <v>61</v>
      </c>
      <c r="AC2" t="s">
        <v>59</v>
      </c>
      <c r="AD2" t="s">
        <v>61</v>
      </c>
      <c r="AE2" t="s">
        <v>59</v>
      </c>
      <c r="AF2" t="s">
        <v>61</v>
      </c>
      <c r="AG2" t="s">
        <v>59</v>
      </c>
      <c r="AH2" t="s">
        <v>60</v>
      </c>
      <c r="AI2" t="s">
        <v>59</v>
      </c>
      <c r="AJ2" t="s">
        <v>61</v>
      </c>
      <c r="AK2" t="s">
        <v>59</v>
      </c>
      <c r="AL2" t="s">
        <v>61</v>
      </c>
      <c r="AM2" t="s">
        <v>59</v>
      </c>
      <c r="AN2" t="s">
        <v>61</v>
      </c>
      <c r="AO2" t="s">
        <v>59</v>
      </c>
      <c r="AP2" t="s">
        <v>61</v>
      </c>
      <c r="AQ2" t="s">
        <v>59</v>
      </c>
      <c r="AR2" t="s">
        <v>61</v>
      </c>
      <c r="AS2" t="s">
        <v>59</v>
      </c>
      <c r="AT2" t="s">
        <v>61</v>
      </c>
      <c r="AU2" t="s">
        <v>59</v>
      </c>
      <c r="AV2" t="s">
        <v>61</v>
      </c>
      <c r="AW2" t="s">
        <v>59</v>
      </c>
      <c r="AX2" t="s">
        <v>61</v>
      </c>
      <c r="AY2" t="s">
        <v>59</v>
      </c>
      <c r="AZ2" t="s">
        <v>61</v>
      </c>
    </row>
    <row r="3" spans="1:52" x14ac:dyDescent="0.55000000000000004">
      <c r="A3" t="s">
        <v>14</v>
      </c>
      <c r="B3" t="s">
        <v>62</v>
      </c>
      <c r="C3" t="s">
        <v>14</v>
      </c>
      <c r="D3" t="s">
        <v>62</v>
      </c>
      <c r="E3" t="s">
        <v>14</v>
      </c>
      <c r="F3" t="s">
        <v>62</v>
      </c>
      <c r="G3" t="s">
        <v>14</v>
      </c>
      <c r="H3" t="s">
        <v>62</v>
      </c>
      <c r="I3" t="s">
        <v>14</v>
      </c>
      <c r="J3" t="s">
        <v>62</v>
      </c>
      <c r="K3" t="s">
        <v>14</v>
      </c>
      <c r="L3" t="s">
        <v>62</v>
      </c>
      <c r="M3" t="s">
        <v>14</v>
      </c>
      <c r="N3" t="s">
        <v>62</v>
      </c>
      <c r="O3" t="s">
        <v>14</v>
      </c>
      <c r="P3" t="s">
        <v>62</v>
      </c>
      <c r="Q3" t="s">
        <v>14</v>
      </c>
      <c r="R3" t="s">
        <v>62</v>
      </c>
      <c r="S3" t="s">
        <v>14</v>
      </c>
      <c r="T3" t="s">
        <v>62</v>
      </c>
      <c r="U3" t="s">
        <v>14</v>
      </c>
      <c r="V3" t="s">
        <v>62</v>
      </c>
      <c r="W3" t="s">
        <v>14</v>
      </c>
      <c r="X3" t="s">
        <v>62</v>
      </c>
      <c r="Y3" t="s">
        <v>14</v>
      </c>
      <c r="Z3" t="s">
        <v>62</v>
      </c>
      <c r="AA3" t="s">
        <v>14</v>
      </c>
      <c r="AB3" t="s">
        <v>62</v>
      </c>
      <c r="AC3" t="s">
        <v>14</v>
      </c>
      <c r="AD3" t="s">
        <v>62</v>
      </c>
      <c r="AE3" t="s">
        <v>14</v>
      </c>
      <c r="AF3" t="s">
        <v>62</v>
      </c>
      <c r="AG3" t="s">
        <v>14</v>
      </c>
      <c r="AH3" t="s">
        <v>62</v>
      </c>
      <c r="AI3" t="s">
        <v>14</v>
      </c>
      <c r="AJ3" t="s">
        <v>62</v>
      </c>
      <c r="AK3" t="s">
        <v>14</v>
      </c>
      <c r="AL3" t="s">
        <v>62</v>
      </c>
      <c r="AM3" t="s">
        <v>14</v>
      </c>
      <c r="AN3" t="s">
        <v>62</v>
      </c>
      <c r="AO3" t="s">
        <v>14</v>
      </c>
      <c r="AP3" t="s">
        <v>62</v>
      </c>
      <c r="AQ3" t="s">
        <v>14</v>
      </c>
      <c r="AR3" t="s">
        <v>62</v>
      </c>
      <c r="AS3" t="s">
        <v>14</v>
      </c>
      <c r="AT3" t="s">
        <v>62</v>
      </c>
      <c r="AU3" t="s">
        <v>14</v>
      </c>
      <c r="AV3" t="s">
        <v>62</v>
      </c>
      <c r="AW3" t="s">
        <v>14</v>
      </c>
      <c r="AX3" t="s">
        <v>62</v>
      </c>
      <c r="AY3" t="s">
        <v>14</v>
      </c>
      <c r="AZ3" t="s">
        <v>62</v>
      </c>
    </row>
    <row r="4" spans="1:52" x14ac:dyDescent="0.55000000000000004">
      <c r="A4" s="3">
        <v>40817</v>
      </c>
      <c r="B4" t="s">
        <v>63</v>
      </c>
      <c r="C4" s="3">
        <v>40817</v>
      </c>
      <c r="D4" t="s">
        <v>63</v>
      </c>
      <c r="E4" s="3">
        <v>40817</v>
      </c>
      <c r="F4" t="s">
        <v>63</v>
      </c>
      <c r="G4" s="3">
        <v>40817</v>
      </c>
      <c r="H4" t="s">
        <v>63</v>
      </c>
      <c r="I4" s="3">
        <v>40817</v>
      </c>
      <c r="J4" t="s">
        <v>63</v>
      </c>
      <c r="K4" s="3">
        <v>40817</v>
      </c>
      <c r="L4" t="s">
        <v>63</v>
      </c>
      <c r="M4" s="3">
        <v>40817</v>
      </c>
      <c r="N4" t="s">
        <v>63</v>
      </c>
      <c r="O4" s="3">
        <v>40817</v>
      </c>
      <c r="P4" t="s">
        <v>63</v>
      </c>
      <c r="Q4" s="3">
        <v>40817</v>
      </c>
      <c r="R4" t="s">
        <v>63</v>
      </c>
      <c r="S4" s="3">
        <v>40817</v>
      </c>
      <c r="T4" t="s">
        <v>63</v>
      </c>
      <c r="U4" s="3">
        <v>40817</v>
      </c>
      <c r="V4" t="s">
        <v>63</v>
      </c>
      <c r="W4" s="3">
        <v>40817</v>
      </c>
      <c r="X4" t="s">
        <v>63</v>
      </c>
      <c r="Y4" s="3">
        <v>40817</v>
      </c>
      <c r="Z4" t="s">
        <v>63</v>
      </c>
      <c r="AA4" s="3">
        <v>40817</v>
      </c>
      <c r="AB4" t="s">
        <v>63</v>
      </c>
      <c r="AC4" s="3">
        <v>40817</v>
      </c>
      <c r="AD4" t="s">
        <v>63</v>
      </c>
      <c r="AE4" s="3">
        <v>40817</v>
      </c>
      <c r="AF4" t="s">
        <v>63</v>
      </c>
      <c r="AG4" s="3">
        <v>40817</v>
      </c>
      <c r="AH4" t="s">
        <v>63</v>
      </c>
      <c r="AI4" s="3">
        <v>40817</v>
      </c>
      <c r="AJ4" t="s">
        <v>63</v>
      </c>
      <c r="AK4" s="3">
        <v>40817</v>
      </c>
      <c r="AL4" t="s">
        <v>63</v>
      </c>
      <c r="AM4" s="3">
        <v>40817</v>
      </c>
      <c r="AN4" t="s">
        <v>63</v>
      </c>
      <c r="AO4" s="3">
        <v>40817</v>
      </c>
      <c r="AP4" t="s">
        <v>63</v>
      </c>
      <c r="AQ4" s="3">
        <v>40817</v>
      </c>
      <c r="AR4" t="s">
        <v>63</v>
      </c>
      <c r="AS4" s="3">
        <v>40817</v>
      </c>
      <c r="AT4" t="s">
        <v>63</v>
      </c>
      <c r="AU4" s="3">
        <v>40817</v>
      </c>
      <c r="AV4" t="s">
        <v>63</v>
      </c>
      <c r="AW4" s="3">
        <v>40817</v>
      </c>
      <c r="AX4" t="s">
        <v>63</v>
      </c>
      <c r="AY4" s="3">
        <v>40817</v>
      </c>
      <c r="AZ4" t="s">
        <v>63</v>
      </c>
    </row>
    <row r="5" spans="1:52" x14ac:dyDescent="0.55000000000000004">
      <c r="A5" t="s">
        <v>101</v>
      </c>
      <c r="C5" t="s">
        <v>98</v>
      </c>
      <c r="E5" t="s">
        <v>64</v>
      </c>
      <c r="G5" t="s">
        <v>99</v>
      </c>
      <c r="I5" t="s">
        <v>65</v>
      </c>
      <c r="K5" t="s">
        <v>66</v>
      </c>
      <c r="M5" t="s">
        <v>67</v>
      </c>
      <c r="O5" t="s">
        <v>68</v>
      </c>
      <c r="Q5" t="s">
        <v>69</v>
      </c>
      <c r="S5" t="s">
        <v>70</v>
      </c>
      <c r="U5" t="s">
        <v>86</v>
      </c>
      <c r="W5" t="s">
        <v>71</v>
      </c>
      <c r="Y5" t="s">
        <v>72</v>
      </c>
      <c r="AA5" t="s">
        <v>73</v>
      </c>
      <c r="AC5" t="s">
        <v>74</v>
      </c>
      <c r="AE5" t="s">
        <v>116</v>
      </c>
      <c r="AG5" t="s">
        <v>75</v>
      </c>
      <c r="AI5" t="s">
        <v>76</v>
      </c>
      <c r="AK5" t="s">
        <v>77</v>
      </c>
      <c r="AM5" t="s">
        <v>30</v>
      </c>
      <c r="AO5" t="s">
        <v>78</v>
      </c>
      <c r="AQ5" t="s">
        <v>79</v>
      </c>
      <c r="AS5" t="s">
        <v>80</v>
      </c>
      <c r="AU5" t="s">
        <v>37</v>
      </c>
      <c r="AW5" t="s">
        <v>38</v>
      </c>
      <c r="AY5" t="s">
        <v>92</v>
      </c>
    </row>
    <row r="6" spans="1:52" x14ac:dyDescent="0.55000000000000004">
      <c r="A6" t="s">
        <v>82</v>
      </c>
      <c r="C6" t="s">
        <v>82</v>
      </c>
      <c r="E6" t="s">
        <v>82</v>
      </c>
      <c r="G6" t="s">
        <v>82</v>
      </c>
      <c r="I6" t="s">
        <v>82</v>
      </c>
      <c r="K6" t="s">
        <v>82</v>
      </c>
      <c r="M6" t="s">
        <v>82</v>
      </c>
      <c r="O6" t="s">
        <v>82</v>
      </c>
      <c r="Q6" t="s">
        <v>82</v>
      </c>
      <c r="S6" t="s">
        <v>82</v>
      </c>
      <c r="U6" t="s">
        <v>82</v>
      </c>
      <c r="W6" t="s">
        <v>82</v>
      </c>
      <c r="Y6" t="s">
        <v>82</v>
      </c>
      <c r="AA6" t="s">
        <v>82</v>
      </c>
      <c r="AC6" t="s">
        <v>82</v>
      </c>
      <c r="AE6" t="s">
        <v>82</v>
      </c>
      <c r="AG6" t="s">
        <v>82</v>
      </c>
      <c r="AI6" t="s">
        <v>82</v>
      </c>
      <c r="AK6" t="s">
        <v>82</v>
      </c>
      <c r="AM6" t="s">
        <v>82</v>
      </c>
      <c r="AO6" t="s">
        <v>82</v>
      </c>
      <c r="AQ6" t="s">
        <v>82</v>
      </c>
      <c r="AS6" t="s">
        <v>82</v>
      </c>
      <c r="AU6" t="s">
        <v>82</v>
      </c>
      <c r="AW6" t="s">
        <v>82</v>
      </c>
      <c r="AY6" t="s">
        <v>82</v>
      </c>
    </row>
    <row r="7" spans="1:52" x14ac:dyDescent="0.55000000000000004">
      <c r="A7" t="s">
        <v>83</v>
      </c>
      <c r="B7" t="s">
        <v>84</v>
      </c>
      <c r="C7" t="s">
        <v>83</v>
      </c>
      <c r="D7" t="s">
        <v>84</v>
      </c>
      <c r="E7" t="s">
        <v>83</v>
      </c>
      <c r="F7" t="s">
        <v>84</v>
      </c>
      <c r="G7" t="s">
        <v>83</v>
      </c>
      <c r="H7" t="s">
        <v>84</v>
      </c>
      <c r="I7" t="s">
        <v>83</v>
      </c>
      <c r="J7" t="s">
        <v>84</v>
      </c>
      <c r="K7" t="s">
        <v>83</v>
      </c>
      <c r="L7" t="s">
        <v>84</v>
      </c>
      <c r="M7" t="s">
        <v>83</v>
      </c>
      <c r="N7" t="s">
        <v>84</v>
      </c>
      <c r="O7" t="s">
        <v>83</v>
      </c>
      <c r="P7" t="s">
        <v>84</v>
      </c>
      <c r="Q7" t="s">
        <v>83</v>
      </c>
      <c r="R7" t="s">
        <v>84</v>
      </c>
      <c r="S7" t="s">
        <v>83</v>
      </c>
      <c r="T7" t="s">
        <v>84</v>
      </c>
      <c r="U7" t="s">
        <v>83</v>
      </c>
      <c r="V7" t="s">
        <v>84</v>
      </c>
      <c r="W7" t="s">
        <v>83</v>
      </c>
      <c r="X7" t="s">
        <v>84</v>
      </c>
      <c r="Y7" t="s">
        <v>83</v>
      </c>
      <c r="Z7" t="s">
        <v>84</v>
      </c>
      <c r="AA7" t="s">
        <v>83</v>
      </c>
      <c r="AB7" t="s">
        <v>84</v>
      </c>
      <c r="AC7" t="s">
        <v>83</v>
      </c>
      <c r="AD7" t="s">
        <v>84</v>
      </c>
      <c r="AE7" t="s">
        <v>83</v>
      </c>
      <c r="AF7" t="s">
        <v>84</v>
      </c>
      <c r="AG7" t="s">
        <v>83</v>
      </c>
      <c r="AH7" t="s">
        <v>84</v>
      </c>
      <c r="AI7" t="s">
        <v>83</v>
      </c>
      <c r="AJ7" t="s">
        <v>84</v>
      </c>
      <c r="AK7" t="s">
        <v>83</v>
      </c>
      <c r="AL7" t="s">
        <v>84</v>
      </c>
      <c r="AM7" t="s">
        <v>83</v>
      </c>
      <c r="AN7" t="s">
        <v>84</v>
      </c>
      <c r="AO7" t="s">
        <v>83</v>
      </c>
      <c r="AP7" t="s">
        <v>84</v>
      </c>
      <c r="AQ7" t="s">
        <v>83</v>
      </c>
      <c r="AR7" t="s">
        <v>84</v>
      </c>
      <c r="AS7" t="s">
        <v>83</v>
      </c>
      <c r="AT7" t="s">
        <v>84</v>
      </c>
      <c r="AU7" t="s">
        <v>83</v>
      </c>
      <c r="AV7" t="s">
        <v>84</v>
      </c>
      <c r="AW7" t="s">
        <v>83</v>
      </c>
      <c r="AX7" t="s">
        <v>84</v>
      </c>
      <c r="AY7" t="s">
        <v>83</v>
      </c>
      <c r="AZ7" t="s">
        <v>84</v>
      </c>
    </row>
    <row r="8" spans="1:52" x14ac:dyDescent="0.55000000000000004">
      <c r="A8" s="4">
        <v>40817</v>
      </c>
      <c r="B8" s="5">
        <v>377.91500000000002</v>
      </c>
      <c r="C8" s="4">
        <v>40817</v>
      </c>
      <c r="D8" s="5">
        <v>249.94399999999999</v>
      </c>
      <c r="E8" s="4">
        <v>40817</v>
      </c>
      <c r="F8" s="5">
        <v>307.43299999999999</v>
      </c>
      <c r="G8" s="4">
        <v>40817</v>
      </c>
      <c r="H8" s="5">
        <v>177.11799999999999</v>
      </c>
      <c r="I8" s="4">
        <v>40817</v>
      </c>
      <c r="J8" s="5">
        <v>829.19899999999996</v>
      </c>
      <c r="K8" s="4">
        <v>40817</v>
      </c>
      <c r="L8" s="5">
        <v>338.18900000000002</v>
      </c>
      <c r="M8" s="4">
        <v>40817</v>
      </c>
      <c r="N8" s="5">
        <v>416.45</v>
      </c>
      <c r="O8" s="4">
        <v>40817</v>
      </c>
      <c r="P8" s="5">
        <v>864.96900000000005</v>
      </c>
      <c r="Q8" s="4">
        <v>40817</v>
      </c>
      <c r="R8" s="5">
        <v>1995.7280000000001</v>
      </c>
      <c r="S8" s="4">
        <v>40817</v>
      </c>
      <c r="T8" s="5">
        <v>1778.232</v>
      </c>
      <c r="U8" s="4">
        <v>40817</v>
      </c>
      <c r="V8" s="5">
        <v>336.15699999999998</v>
      </c>
      <c r="W8" s="4">
        <v>40817</v>
      </c>
      <c r="X8" s="5">
        <v>409.755</v>
      </c>
      <c r="Y8" s="4">
        <v>40817</v>
      </c>
      <c r="Z8" s="5">
        <v>681.74900000000002</v>
      </c>
      <c r="AA8" s="4">
        <v>40817</v>
      </c>
      <c r="AB8" s="5">
        <v>816.45100000000002</v>
      </c>
      <c r="AC8" s="4">
        <v>40817</v>
      </c>
      <c r="AD8" s="5">
        <v>914.68200000000002</v>
      </c>
      <c r="AE8" s="4">
        <v>40817</v>
      </c>
      <c r="AF8" s="5">
        <v>441.786</v>
      </c>
      <c r="AG8" s="4">
        <v>40817</v>
      </c>
      <c r="AH8" s="5">
        <v>902.77700000000004</v>
      </c>
      <c r="AI8" s="4">
        <v>40817</v>
      </c>
      <c r="AJ8" s="5">
        <v>640.71600000000001</v>
      </c>
      <c r="AK8" s="4">
        <v>40817</v>
      </c>
      <c r="AL8" s="5">
        <v>391.16199999999998</v>
      </c>
      <c r="AM8" s="4">
        <v>40817</v>
      </c>
      <c r="AN8" s="5">
        <v>103.956</v>
      </c>
      <c r="AO8" s="4">
        <v>40817</v>
      </c>
      <c r="AP8" s="5">
        <v>826.31899999999996</v>
      </c>
      <c r="AQ8" s="4">
        <v>40817</v>
      </c>
      <c r="AR8" s="5">
        <v>465.38200000000001</v>
      </c>
      <c r="AS8" s="4">
        <v>40817</v>
      </c>
      <c r="AT8" s="5">
        <v>1839.0650000000001</v>
      </c>
      <c r="AU8" s="4">
        <v>40817</v>
      </c>
      <c r="AV8" s="5">
        <v>2150.123</v>
      </c>
      <c r="AW8" s="4">
        <v>40817</v>
      </c>
      <c r="AX8" s="5">
        <v>2751.9110000000001</v>
      </c>
      <c r="AY8" s="4">
        <v>40817</v>
      </c>
      <c r="AZ8" s="5">
        <v>15842.259</v>
      </c>
    </row>
    <row r="9" spans="1:52" x14ac:dyDescent="0.55000000000000004">
      <c r="A9" s="4">
        <v>40909</v>
      </c>
      <c r="B9" s="5">
        <v>390.846</v>
      </c>
      <c r="C9" s="4">
        <v>40909</v>
      </c>
      <c r="D9" s="5">
        <v>255.16</v>
      </c>
      <c r="E9" s="4">
        <v>40909</v>
      </c>
      <c r="F9" s="5">
        <v>311.04000000000002</v>
      </c>
      <c r="G9" s="4">
        <v>40909</v>
      </c>
      <c r="H9" s="5">
        <v>181.047</v>
      </c>
      <c r="I9" s="4">
        <v>40909</v>
      </c>
      <c r="J9" s="5">
        <v>839.13199999999995</v>
      </c>
      <c r="K9" s="4">
        <v>40909</v>
      </c>
      <c r="L9" s="5">
        <v>345.07</v>
      </c>
      <c r="M9" s="4">
        <v>40909</v>
      </c>
      <c r="N9" s="5">
        <v>425.77699999999999</v>
      </c>
      <c r="O9" s="4">
        <v>40909</v>
      </c>
      <c r="P9" s="5">
        <v>880.64400000000001</v>
      </c>
      <c r="Q9" s="4">
        <v>40909</v>
      </c>
      <c r="R9" s="5">
        <v>1984.278</v>
      </c>
      <c r="S9" s="4">
        <v>40909</v>
      </c>
      <c r="T9" s="5">
        <v>1811.171</v>
      </c>
      <c r="U9" s="4">
        <v>40909</v>
      </c>
      <c r="V9" s="5">
        <v>334.38600000000002</v>
      </c>
      <c r="W9" s="4">
        <v>40909</v>
      </c>
      <c r="X9" s="5">
        <v>420.20299999999997</v>
      </c>
      <c r="Y9" s="4">
        <v>40909</v>
      </c>
      <c r="Z9" s="5">
        <v>691.99800000000005</v>
      </c>
      <c r="AA9" s="4">
        <v>40909</v>
      </c>
      <c r="AB9" s="5">
        <v>836.00900000000001</v>
      </c>
      <c r="AC9" s="4">
        <v>40909</v>
      </c>
      <c r="AD9" s="5">
        <v>927.24300000000005</v>
      </c>
      <c r="AE9" s="4">
        <v>40909</v>
      </c>
      <c r="AF9" s="5">
        <v>470.09300000000002</v>
      </c>
      <c r="AG9" s="4">
        <v>40909</v>
      </c>
      <c r="AH9" s="5">
        <v>930.89200000000005</v>
      </c>
      <c r="AI9" s="4">
        <v>40909</v>
      </c>
      <c r="AJ9" s="5">
        <v>645.43799999999999</v>
      </c>
      <c r="AK9" s="4">
        <v>40909</v>
      </c>
      <c r="AL9" s="5">
        <v>414.10700000000003</v>
      </c>
      <c r="AM9" s="4">
        <v>40909</v>
      </c>
      <c r="AN9" s="5">
        <v>80.278000000000006</v>
      </c>
      <c r="AO9" s="4">
        <v>40909</v>
      </c>
      <c r="AP9" s="5">
        <v>824.07600000000002</v>
      </c>
      <c r="AQ9" s="4">
        <v>40909</v>
      </c>
      <c r="AR9" s="5">
        <v>472.01499999999999</v>
      </c>
      <c r="AS9" s="4">
        <v>40909</v>
      </c>
      <c r="AT9" s="5">
        <v>1847.934</v>
      </c>
      <c r="AU9" s="4">
        <v>40909</v>
      </c>
      <c r="AV9" s="5">
        <v>2189.9810000000002</v>
      </c>
      <c r="AW9" s="4">
        <v>40909</v>
      </c>
      <c r="AX9" s="5">
        <v>2792.2530000000002</v>
      </c>
      <c r="AY9" s="4">
        <v>40909</v>
      </c>
      <c r="AZ9" s="5">
        <v>16068.805</v>
      </c>
    </row>
    <row r="10" spans="1:52" x14ac:dyDescent="0.55000000000000004">
      <c r="A10" s="4">
        <v>41000</v>
      </c>
      <c r="B10" s="5">
        <v>391.03100000000001</v>
      </c>
      <c r="C10" s="4">
        <v>41000</v>
      </c>
      <c r="D10" s="5">
        <v>252.22200000000001</v>
      </c>
      <c r="E10" s="4">
        <v>41000</v>
      </c>
      <c r="F10" s="5">
        <v>309.93099999999998</v>
      </c>
      <c r="G10" s="4">
        <v>41000</v>
      </c>
      <c r="H10" s="5">
        <v>180.37299999999999</v>
      </c>
      <c r="I10" s="4">
        <v>41000</v>
      </c>
      <c r="J10" s="5">
        <v>845.399</v>
      </c>
      <c r="K10" s="4">
        <v>41000</v>
      </c>
      <c r="L10" s="5">
        <v>342.49200000000002</v>
      </c>
      <c r="M10" s="4">
        <v>41000</v>
      </c>
      <c r="N10" s="5">
        <v>416.96699999999998</v>
      </c>
      <c r="O10" s="4">
        <v>41000</v>
      </c>
      <c r="P10" s="5">
        <v>877.96199999999999</v>
      </c>
      <c r="Q10" s="4">
        <v>41000</v>
      </c>
      <c r="R10" s="5">
        <v>2010.748</v>
      </c>
      <c r="S10" s="4">
        <v>41000</v>
      </c>
      <c r="T10" s="5">
        <v>1814.154</v>
      </c>
      <c r="U10" s="4">
        <v>41000</v>
      </c>
      <c r="V10" s="5">
        <v>343.67899999999997</v>
      </c>
      <c r="W10" s="4">
        <v>41000</v>
      </c>
      <c r="X10" s="5">
        <v>428.411</v>
      </c>
      <c r="Y10" s="4">
        <v>41000</v>
      </c>
      <c r="Z10" s="5">
        <v>701.71100000000001</v>
      </c>
      <c r="AA10" s="4">
        <v>41000</v>
      </c>
      <c r="AB10" s="5">
        <v>826.99199999999996</v>
      </c>
      <c r="AC10" s="4">
        <v>41000</v>
      </c>
      <c r="AD10" s="5">
        <v>922.35299999999995</v>
      </c>
      <c r="AE10" s="4">
        <v>41000</v>
      </c>
      <c r="AF10" s="5">
        <v>488.08600000000001</v>
      </c>
      <c r="AG10" s="4">
        <v>41000</v>
      </c>
      <c r="AH10" s="5">
        <v>957.16099999999994</v>
      </c>
      <c r="AI10" s="4">
        <v>41000</v>
      </c>
      <c r="AJ10" s="5">
        <v>653.72900000000004</v>
      </c>
      <c r="AK10" s="4">
        <v>41000</v>
      </c>
      <c r="AL10" s="5">
        <v>419.28699999999998</v>
      </c>
      <c r="AM10" s="4">
        <v>41000</v>
      </c>
      <c r="AN10" s="5">
        <v>91.406000000000006</v>
      </c>
      <c r="AO10" s="4">
        <v>41000</v>
      </c>
      <c r="AP10" s="5">
        <v>816.01</v>
      </c>
      <c r="AQ10" s="4">
        <v>41000</v>
      </c>
      <c r="AR10" s="5">
        <v>472.58199999999999</v>
      </c>
      <c r="AS10" s="4">
        <v>41000</v>
      </c>
      <c r="AT10" s="5">
        <v>1841.846</v>
      </c>
      <c r="AU10" s="4">
        <v>41000</v>
      </c>
      <c r="AV10" s="5">
        <v>2215.5859999999998</v>
      </c>
      <c r="AW10" s="4">
        <v>41000</v>
      </c>
      <c r="AX10" s="5">
        <v>2780.8270000000002</v>
      </c>
      <c r="AY10" s="4">
        <v>41000</v>
      </c>
      <c r="AZ10" s="5">
        <v>16207.115</v>
      </c>
    </row>
    <row r="11" spans="1:52" x14ac:dyDescent="0.55000000000000004">
      <c r="A11" s="4">
        <v>41091</v>
      </c>
      <c r="B11" s="5">
        <v>394.709</v>
      </c>
      <c r="C11" s="4">
        <v>41091</v>
      </c>
      <c r="D11" s="5">
        <v>252.982</v>
      </c>
      <c r="E11" s="4">
        <v>41091</v>
      </c>
      <c r="F11" s="5">
        <v>311.74599999999998</v>
      </c>
      <c r="G11" s="4">
        <v>41091</v>
      </c>
      <c r="H11" s="5">
        <v>182.23599999999999</v>
      </c>
      <c r="I11" s="4">
        <v>41091</v>
      </c>
      <c r="J11" s="5">
        <v>847.36699999999996</v>
      </c>
      <c r="K11" s="4">
        <v>41091</v>
      </c>
      <c r="L11" s="5">
        <v>346.18599999999998</v>
      </c>
      <c r="M11" s="4">
        <v>41091</v>
      </c>
      <c r="N11" s="5">
        <v>418.07299999999998</v>
      </c>
      <c r="O11" s="4">
        <v>41091</v>
      </c>
      <c r="P11" s="5">
        <v>878.50599999999997</v>
      </c>
      <c r="Q11" s="4">
        <v>41091</v>
      </c>
      <c r="R11" s="5">
        <v>2027.915</v>
      </c>
      <c r="S11" s="4">
        <v>41091</v>
      </c>
      <c r="T11" s="5">
        <v>1823.3920000000001</v>
      </c>
      <c r="U11" s="4">
        <v>41091</v>
      </c>
      <c r="V11" s="5">
        <v>342.04199999999997</v>
      </c>
      <c r="W11" s="4">
        <v>41091</v>
      </c>
      <c r="X11" s="5">
        <v>433.39</v>
      </c>
      <c r="Y11" s="4">
        <v>41091</v>
      </c>
      <c r="Z11" s="5">
        <v>708.65700000000004</v>
      </c>
      <c r="AA11" s="4">
        <v>41091</v>
      </c>
      <c r="AB11" s="5">
        <v>827.33399999999995</v>
      </c>
      <c r="AC11" s="4">
        <v>41091</v>
      </c>
      <c r="AD11" s="5">
        <v>922.58500000000004</v>
      </c>
      <c r="AE11" s="4">
        <v>41091</v>
      </c>
      <c r="AF11" s="5">
        <v>484.70299999999997</v>
      </c>
      <c r="AG11" s="4">
        <v>41091</v>
      </c>
      <c r="AH11" s="5">
        <v>954.36099999999999</v>
      </c>
      <c r="AI11" s="4">
        <v>41091</v>
      </c>
      <c r="AJ11" s="5">
        <v>656.95299999999997</v>
      </c>
      <c r="AK11" s="4">
        <v>41091</v>
      </c>
      <c r="AL11" s="5">
        <v>433.74</v>
      </c>
      <c r="AM11" s="4">
        <v>41091</v>
      </c>
      <c r="AN11" s="5">
        <v>84.429000000000002</v>
      </c>
      <c r="AO11" s="4">
        <v>41091</v>
      </c>
      <c r="AP11" s="5">
        <v>820.21400000000006</v>
      </c>
      <c r="AQ11" s="4">
        <v>41091</v>
      </c>
      <c r="AR11" s="5">
        <v>473.57499999999999</v>
      </c>
      <c r="AS11" s="4">
        <v>41091</v>
      </c>
      <c r="AT11" s="5">
        <v>1845.3230000000001</v>
      </c>
      <c r="AU11" s="4">
        <v>41091</v>
      </c>
      <c r="AV11" s="5">
        <v>2227.7339999999999</v>
      </c>
      <c r="AW11" s="4">
        <v>41091</v>
      </c>
      <c r="AX11" s="5">
        <v>2750.817</v>
      </c>
      <c r="AY11" s="4">
        <v>41091</v>
      </c>
      <c r="AZ11" s="5">
        <v>16319.540999999999</v>
      </c>
    </row>
    <row r="12" spans="1:52" x14ac:dyDescent="0.55000000000000004">
      <c r="A12" s="4">
        <v>41183</v>
      </c>
      <c r="B12" s="5">
        <v>409.846</v>
      </c>
      <c r="C12" s="4">
        <v>41183</v>
      </c>
      <c r="D12" s="5">
        <v>255.38800000000001</v>
      </c>
      <c r="E12" s="4">
        <v>41183</v>
      </c>
      <c r="F12" s="5">
        <v>314.56799999999998</v>
      </c>
      <c r="G12" s="4">
        <v>41183</v>
      </c>
      <c r="H12" s="5">
        <v>183.76</v>
      </c>
      <c r="I12" s="4">
        <v>41183</v>
      </c>
      <c r="J12" s="5">
        <v>852.89300000000003</v>
      </c>
      <c r="K12" s="4">
        <v>41183</v>
      </c>
      <c r="L12" s="5">
        <v>347.13</v>
      </c>
      <c r="M12" s="4">
        <v>41183</v>
      </c>
      <c r="N12" s="5">
        <v>426.92099999999999</v>
      </c>
      <c r="O12" s="4">
        <v>41183</v>
      </c>
      <c r="P12" s="5">
        <v>883.55200000000002</v>
      </c>
      <c r="Q12" s="4">
        <v>41183</v>
      </c>
      <c r="R12" s="5">
        <v>2036.0160000000001</v>
      </c>
      <c r="S12" s="4">
        <v>41183</v>
      </c>
      <c r="T12" s="5">
        <v>1836.4559999999999</v>
      </c>
      <c r="U12" s="4">
        <v>41183</v>
      </c>
      <c r="V12" s="5">
        <v>344.09500000000003</v>
      </c>
      <c r="W12" s="4">
        <v>41183</v>
      </c>
      <c r="X12" s="5">
        <v>441.07299999999998</v>
      </c>
      <c r="Y12" s="4">
        <v>41183</v>
      </c>
      <c r="Z12" s="5">
        <v>717.346</v>
      </c>
      <c r="AA12" s="4">
        <v>41183</v>
      </c>
      <c r="AB12" s="5">
        <v>833.35900000000004</v>
      </c>
      <c r="AC12" s="4">
        <v>41183</v>
      </c>
      <c r="AD12" s="5">
        <v>925.31399999999996</v>
      </c>
      <c r="AE12" s="4">
        <v>41183</v>
      </c>
      <c r="AF12" s="5">
        <v>474.85899999999998</v>
      </c>
      <c r="AG12" s="4">
        <v>41183</v>
      </c>
      <c r="AH12" s="5">
        <v>973.36699999999996</v>
      </c>
      <c r="AI12" s="4">
        <v>41183</v>
      </c>
      <c r="AJ12" s="5">
        <v>666.64499999999998</v>
      </c>
      <c r="AK12" s="4">
        <v>41183</v>
      </c>
      <c r="AL12" s="5">
        <v>460.92599999999999</v>
      </c>
      <c r="AM12" s="4">
        <v>41183</v>
      </c>
      <c r="AN12" s="5">
        <v>28.734000000000002</v>
      </c>
      <c r="AO12" s="4">
        <v>41183</v>
      </c>
      <c r="AP12" s="5">
        <v>796.40099999999995</v>
      </c>
      <c r="AQ12" s="4">
        <v>41183</v>
      </c>
      <c r="AR12" s="5">
        <v>473.16899999999998</v>
      </c>
      <c r="AS12" s="4">
        <v>41183</v>
      </c>
      <c r="AT12" s="5">
        <v>1862.739</v>
      </c>
      <c r="AU12" s="4">
        <v>41183</v>
      </c>
      <c r="AV12" s="5">
        <v>2237.498</v>
      </c>
      <c r="AW12" s="4">
        <v>41183</v>
      </c>
      <c r="AX12" s="5">
        <v>2753.373</v>
      </c>
      <c r="AY12" s="4">
        <v>41183</v>
      </c>
      <c r="AZ12" s="5">
        <v>16420.419000000002</v>
      </c>
    </row>
    <row r="13" spans="1:52" x14ac:dyDescent="0.55000000000000004">
      <c r="A13" s="4">
        <v>41275</v>
      </c>
      <c r="B13" s="5">
        <v>420.43</v>
      </c>
      <c r="C13" s="4">
        <v>41275</v>
      </c>
      <c r="D13" s="5">
        <v>260.40800000000002</v>
      </c>
      <c r="E13" s="4">
        <v>41275</v>
      </c>
      <c r="F13" s="5">
        <v>323.37200000000001</v>
      </c>
      <c r="G13" s="4">
        <v>41275</v>
      </c>
      <c r="H13" s="5">
        <v>185.53200000000001</v>
      </c>
      <c r="I13" s="4">
        <v>41275</v>
      </c>
      <c r="J13" s="5">
        <v>861.79399999999998</v>
      </c>
      <c r="K13" s="4">
        <v>41275</v>
      </c>
      <c r="L13" s="5">
        <v>353.43900000000002</v>
      </c>
      <c r="M13" s="4">
        <v>41275</v>
      </c>
      <c r="N13" s="5">
        <v>432.89600000000002</v>
      </c>
      <c r="O13" s="4">
        <v>41275</v>
      </c>
      <c r="P13" s="5">
        <v>898.84500000000003</v>
      </c>
      <c r="Q13" s="4">
        <v>41275</v>
      </c>
      <c r="R13" s="5">
        <v>2068.3029999999999</v>
      </c>
      <c r="S13" s="4">
        <v>41275</v>
      </c>
      <c r="T13" s="5">
        <v>1839.4960000000001</v>
      </c>
      <c r="U13" s="4">
        <v>41275</v>
      </c>
      <c r="V13" s="5">
        <v>350.89800000000002</v>
      </c>
      <c r="W13" s="4">
        <v>41275</v>
      </c>
      <c r="X13" s="5">
        <v>444.07600000000002</v>
      </c>
      <c r="Y13" s="4">
        <v>41275</v>
      </c>
      <c r="Z13" s="5">
        <v>728.346</v>
      </c>
      <c r="AA13" s="4">
        <v>41275</v>
      </c>
      <c r="AB13" s="5">
        <v>850.78099999999995</v>
      </c>
      <c r="AC13" s="4">
        <v>41275</v>
      </c>
      <c r="AD13" s="5">
        <v>915.59299999999996</v>
      </c>
      <c r="AE13" s="4">
        <v>41275</v>
      </c>
      <c r="AF13" s="5">
        <v>463.63</v>
      </c>
      <c r="AG13" s="4">
        <v>41275</v>
      </c>
      <c r="AH13" s="5">
        <v>993.65899999999999</v>
      </c>
      <c r="AI13" s="4">
        <v>41275</v>
      </c>
      <c r="AJ13" s="5">
        <v>685.53599999999994</v>
      </c>
      <c r="AK13" s="4">
        <v>41275</v>
      </c>
      <c r="AL13" s="5">
        <v>485.87799999999999</v>
      </c>
      <c r="AM13" s="4">
        <v>41275</v>
      </c>
      <c r="AN13" s="5">
        <v>85.222999999999999</v>
      </c>
      <c r="AO13" s="4">
        <v>41275</v>
      </c>
      <c r="AP13" s="5">
        <v>774.68100000000004</v>
      </c>
      <c r="AQ13" s="4">
        <v>41275</v>
      </c>
      <c r="AR13" s="5">
        <v>465.399</v>
      </c>
      <c r="AS13" s="4">
        <v>41275</v>
      </c>
      <c r="AT13" s="5">
        <v>1883.375</v>
      </c>
      <c r="AU13" s="4">
        <v>41275</v>
      </c>
      <c r="AV13" s="5">
        <v>2255.9290000000001</v>
      </c>
      <c r="AW13" s="4">
        <v>41275</v>
      </c>
      <c r="AX13" s="5">
        <v>2755.277</v>
      </c>
      <c r="AY13" s="4">
        <v>41275</v>
      </c>
      <c r="AZ13" s="5">
        <v>16648.188999999998</v>
      </c>
    </row>
    <row r="14" spans="1:52" x14ac:dyDescent="0.55000000000000004">
      <c r="A14" s="4">
        <v>41365</v>
      </c>
      <c r="B14" s="5">
        <v>422.18400000000003</v>
      </c>
      <c r="C14" s="4">
        <v>41365</v>
      </c>
      <c r="D14" s="5">
        <v>261.97199999999998</v>
      </c>
      <c r="E14" s="4">
        <v>41365</v>
      </c>
      <c r="F14" s="5">
        <v>320.286</v>
      </c>
      <c r="G14" s="4">
        <v>41365</v>
      </c>
      <c r="H14" s="5">
        <v>183.17500000000001</v>
      </c>
      <c r="I14" s="4">
        <v>41365</v>
      </c>
      <c r="J14" s="5">
        <v>863.53599999999994</v>
      </c>
      <c r="K14" s="4">
        <v>41365</v>
      </c>
      <c r="L14" s="5">
        <v>352.87599999999998</v>
      </c>
      <c r="M14" s="4">
        <v>41365</v>
      </c>
      <c r="N14" s="5">
        <v>411.517</v>
      </c>
      <c r="O14" s="4">
        <v>41365</v>
      </c>
      <c r="P14" s="5">
        <v>894.96199999999999</v>
      </c>
      <c r="Q14" s="4">
        <v>41365</v>
      </c>
      <c r="R14" s="5">
        <v>2080.3719999999998</v>
      </c>
      <c r="S14" s="4">
        <v>41365</v>
      </c>
      <c r="T14" s="5">
        <v>1854.011</v>
      </c>
      <c r="U14" s="4">
        <v>41365</v>
      </c>
      <c r="V14" s="5">
        <v>357.12</v>
      </c>
      <c r="W14" s="4">
        <v>41365</v>
      </c>
      <c r="X14" s="5">
        <v>442.87200000000001</v>
      </c>
      <c r="Y14" s="4">
        <v>41365</v>
      </c>
      <c r="Z14" s="5">
        <v>725.221</v>
      </c>
      <c r="AA14" s="4">
        <v>41365</v>
      </c>
      <c r="AB14" s="5">
        <v>865.61599999999999</v>
      </c>
      <c r="AC14" s="4">
        <v>41365</v>
      </c>
      <c r="AD14" s="5">
        <v>931.52700000000004</v>
      </c>
      <c r="AE14" s="4">
        <v>41365</v>
      </c>
      <c r="AF14" s="5">
        <v>479.15699999999998</v>
      </c>
      <c r="AG14" s="4">
        <v>41365</v>
      </c>
      <c r="AH14" s="5">
        <v>995.375</v>
      </c>
      <c r="AI14" s="4">
        <v>41365</v>
      </c>
      <c r="AJ14" s="5">
        <v>684.351</v>
      </c>
      <c r="AK14" s="4">
        <v>41365</v>
      </c>
      <c r="AL14" s="5">
        <v>508.92</v>
      </c>
      <c r="AM14" s="4">
        <v>41365</v>
      </c>
      <c r="AN14" s="5">
        <v>82.692999999999998</v>
      </c>
      <c r="AO14" s="4">
        <v>41365</v>
      </c>
      <c r="AP14" s="5">
        <v>770.58399999999995</v>
      </c>
      <c r="AQ14" s="4">
        <v>41365</v>
      </c>
      <c r="AR14" s="5">
        <v>461.97800000000001</v>
      </c>
      <c r="AS14" s="4">
        <v>41365</v>
      </c>
      <c r="AT14" s="5">
        <v>1898.5820000000001</v>
      </c>
      <c r="AU14" s="4">
        <v>41365</v>
      </c>
      <c r="AV14" s="5">
        <v>2261.4029999999998</v>
      </c>
      <c r="AW14" s="4">
        <v>41365</v>
      </c>
      <c r="AX14" s="5">
        <v>2759.7829999999999</v>
      </c>
      <c r="AY14" s="4">
        <v>41365</v>
      </c>
      <c r="AZ14" s="5">
        <v>16728.687000000002</v>
      </c>
    </row>
    <row r="15" spans="1:52" x14ac:dyDescent="0.55000000000000004">
      <c r="A15" s="4">
        <v>41456</v>
      </c>
      <c r="B15" s="5">
        <v>421.904</v>
      </c>
      <c r="C15" s="4">
        <v>41456</v>
      </c>
      <c r="D15" s="5">
        <v>265.32299999999998</v>
      </c>
      <c r="E15" s="4">
        <v>41456</v>
      </c>
      <c r="F15" s="5">
        <v>322.589</v>
      </c>
      <c r="G15" s="4">
        <v>41456</v>
      </c>
      <c r="H15" s="5">
        <v>182.11600000000001</v>
      </c>
      <c r="I15" s="4">
        <v>41456</v>
      </c>
      <c r="J15" s="5">
        <v>874.28700000000003</v>
      </c>
      <c r="K15" s="4">
        <v>41456</v>
      </c>
      <c r="L15" s="5">
        <v>354.238</v>
      </c>
      <c r="M15" s="4">
        <v>41456</v>
      </c>
      <c r="N15" s="5">
        <v>419.255</v>
      </c>
      <c r="O15" s="4">
        <v>41456</v>
      </c>
      <c r="P15" s="5">
        <v>905.56299999999999</v>
      </c>
      <c r="Q15" s="4">
        <v>41456</v>
      </c>
      <c r="R15" s="5">
        <v>2083.0619999999999</v>
      </c>
      <c r="S15" s="4">
        <v>41456</v>
      </c>
      <c r="T15" s="5">
        <v>1866.415</v>
      </c>
      <c r="U15" s="4">
        <v>41456</v>
      </c>
      <c r="V15" s="5">
        <v>364.92500000000001</v>
      </c>
      <c r="W15" s="4">
        <v>41456</v>
      </c>
      <c r="X15" s="5">
        <v>451.40100000000001</v>
      </c>
      <c r="Y15" s="4">
        <v>41456</v>
      </c>
      <c r="Z15" s="5">
        <v>731.95100000000002</v>
      </c>
      <c r="AA15" s="4">
        <v>41456</v>
      </c>
      <c r="AB15" s="5">
        <v>871.73699999999997</v>
      </c>
      <c r="AC15" s="4">
        <v>41456</v>
      </c>
      <c r="AD15" s="5">
        <v>944.048</v>
      </c>
      <c r="AE15" s="4">
        <v>41456</v>
      </c>
      <c r="AF15" s="5">
        <v>505.483</v>
      </c>
      <c r="AG15" s="4">
        <v>41456</v>
      </c>
      <c r="AH15" s="5">
        <v>998.03399999999999</v>
      </c>
      <c r="AI15" s="4">
        <v>41456</v>
      </c>
      <c r="AJ15" s="5">
        <v>699.08699999999999</v>
      </c>
      <c r="AK15" s="4">
        <v>41456</v>
      </c>
      <c r="AL15" s="5">
        <v>524.94600000000003</v>
      </c>
      <c r="AM15" s="4">
        <v>41456</v>
      </c>
      <c r="AN15" s="5">
        <v>136.649</v>
      </c>
      <c r="AO15" s="4">
        <v>41456</v>
      </c>
      <c r="AP15" s="5">
        <v>757.66099999999994</v>
      </c>
      <c r="AQ15" s="4">
        <v>41456</v>
      </c>
      <c r="AR15" s="5">
        <v>461.98</v>
      </c>
      <c r="AS15" s="4">
        <v>41456</v>
      </c>
      <c r="AT15" s="5">
        <v>1915.5509999999999</v>
      </c>
      <c r="AU15" s="4">
        <v>41456</v>
      </c>
      <c r="AV15" s="5">
        <v>2285.116</v>
      </c>
      <c r="AW15" s="4">
        <v>41456</v>
      </c>
      <c r="AX15" s="5">
        <v>2767.183</v>
      </c>
      <c r="AY15" s="4">
        <v>41456</v>
      </c>
      <c r="AZ15" s="5">
        <v>16953.838</v>
      </c>
    </row>
    <row r="16" spans="1:52" x14ac:dyDescent="0.55000000000000004">
      <c r="A16" s="4">
        <v>41548</v>
      </c>
      <c r="B16" s="5">
        <v>423.99599999999998</v>
      </c>
      <c r="C16" s="4">
        <v>41548</v>
      </c>
      <c r="D16" s="5">
        <v>265.512</v>
      </c>
      <c r="E16" s="4">
        <v>41548</v>
      </c>
      <c r="F16" s="5">
        <v>322.99799999999999</v>
      </c>
      <c r="G16" s="4">
        <v>41548</v>
      </c>
      <c r="H16" s="5">
        <v>185.345</v>
      </c>
      <c r="I16" s="4">
        <v>41548</v>
      </c>
      <c r="J16" s="5">
        <v>882.52599999999995</v>
      </c>
      <c r="K16" s="4">
        <v>41548</v>
      </c>
      <c r="L16" s="5">
        <v>356.85300000000001</v>
      </c>
      <c r="M16" s="4">
        <v>41548</v>
      </c>
      <c r="N16" s="5">
        <v>422.82600000000002</v>
      </c>
      <c r="O16" s="4">
        <v>41548</v>
      </c>
      <c r="P16" s="5">
        <v>916.17899999999997</v>
      </c>
      <c r="Q16" s="4">
        <v>41548</v>
      </c>
      <c r="R16" s="5">
        <v>2111.0410000000002</v>
      </c>
      <c r="S16" s="4">
        <v>41548</v>
      </c>
      <c r="T16" s="5">
        <v>1895.163</v>
      </c>
      <c r="U16" s="4">
        <v>41548</v>
      </c>
      <c r="V16" s="5">
        <v>367.416</v>
      </c>
      <c r="W16" s="4">
        <v>41548</v>
      </c>
      <c r="X16" s="5">
        <v>456.279</v>
      </c>
      <c r="Y16" s="4">
        <v>41548</v>
      </c>
      <c r="Z16" s="5">
        <v>745.07600000000002</v>
      </c>
      <c r="AA16" s="4">
        <v>41548</v>
      </c>
      <c r="AB16" s="5">
        <v>895.1</v>
      </c>
      <c r="AC16" s="4">
        <v>41548</v>
      </c>
      <c r="AD16" s="5">
        <v>956.82</v>
      </c>
      <c r="AE16" s="4">
        <v>41548</v>
      </c>
      <c r="AF16" s="5">
        <v>517.58399999999995</v>
      </c>
      <c r="AG16" s="4">
        <v>41548</v>
      </c>
      <c r="AH16" s="5">
        <v>1038.905</v>
      </c>
      <c r="AI16" s="4">
        <v>41548</v>
      </c>
      <c r="AJ16" s="5">
        <v>709.42100000000005</v>
      </c>
      <c r="AK16" s="4">
        <v>41548</v>
      </c>
      <c r="AL16" s="5">
        <v>526.40700000000004</v>
      </c>
      <c r="AM16" s="4">
        <v>41548</v>
      </c>
      <c r="AN16" s="5">
        <v>117.343</v>
      </c>
      <c r="AO16" s="4">
        <v>41548</v>
      </c>
      <c r="AP16" s="5">
        <v>754.351</v>
      </c>
      <c r="AQ16" s="4">
        <v>41548</v>
      </c>
      <c r="AR16" s="5">
        <v>462.904</v>
      </c>
      <c r="AS16" s="4">
        <v>41548</v>
      </c>
      <c r="AT16" s="5">
        <v>1923.2629999999999</v>
      </c>
      <c r="AU16" s="4">
        <v>41548</v>
      </c>
      <c r="AV16" s="5">
        <v>2349.2399999999998</v>
      </c>
      <c r="AW16" s="4">
        <v>41548</v>
      </c>
      <c r="AX16" s="5">
        <v>2783.259</v>
      </c>
      <c r="AY16" s="4">
        <v>41548</v>
      </c>
      <c r="AZ16" s="5">
        <v>17192.019</v>
      </c>
    </row>
    <row r="17" spans="1:52" x14ac:dyDescent="0.55000000000000004">
      <c r="A17" s="4">
        <v>41640</v>
      </c>
      <c r="B17" s="5">
        <v>431.62099999999998</v>
      </c>
      <c r="C17" s="4">
        <v>41640</v>
      </c>
      <c r="D17" s="5">
        <v>265.72199999999998</v>
      </c>
      <c r="E17" s="4">
        <v>41640</v>
      </c>
      <c r="F17" s="5">
        <v>325.197</v>
      </c>
      <c r="G17" s="4">
        <v>41640</v>
      </c>
      <c r="H17" s="5">
        <v>184.999</v>
      </c>
      <c r="I17" s="4">
        <v>41640</v>
      </c>
      <c r="J17" s="5">
        <v>893.57100000000003</v>
      </c>
      <c r="K17" s="4">
        <v>41640</v>
      </c>
      <c r="L17" s="5">
        <v>358.24200000000002</v>
      </c>
      <c r="M17" s="4">
        <v>41640</v>
      </c>
      <c r="N17" s="5">
        <v>428.94</v>
      </c>
      <c r="O17" s="4">
        <v>41640</v>
      </c>
      <c r="P17" s="5">
        <v>922.029</v>
      </c>
      <c r="Q17" s="4">
        <v>41640</v>
      </c>
      <c r="R17" s="5">
        <v>2142.3130000000001</v>
      </c>
      <c r="S17" s="4">
        <v>41640</v>
      </c>
      <c r="T17" s="5">
        <v>1885.8579999999999</v>
      </c>
      <c r="U17" s="4">
        <v>41640</v>
      </c>
      <c r="V17" s="5">
        <v>375.63400000000001</v>
      </c>
      <c r="W17" s="4">
        <v>41640</v>
      </c>
      <c r="X17" s="5">
        <v>464.94499999999999</v>
      </c>
      <c r="Y17" s="4">
        <v>41640</v>
      </c>
      <c r="Z17" s="5">
        <v>751.18899999999996</v>
      </c>
      <c r="AA17" s="4">
        <v>41640</v>
      </c>
      <c r="AB17" s="5">
        <v>899.74300000000005</v>
      </c>
      <c r="AC17" s="4">
        <v>41640</v>
      </c>
      <c r="AD17" s="5">
        <v>968.90599999999995</v>
      </c>
      <c r="AE17" s="4">
        <v>41640</v>
      </c>
      <c r="AF17" s="5">
        <v>544.98900000000003</v>
      </c>
      <c r="AG17" s="4">
        <v>41640</v>
      </c>
      <c r="AH17" s="5">
        <v>1049.377</v>
      </c>
      <c r="AI17" s="4">
        <v>41640</v>
      </c>
      <c r="AJ17" s="5">
        <v>718.20699999999999</v>
      </c>
      <c r="AK17" s="4">
        <v>41640</v>
      </c>
      <c r="AL17" s="5">
        <v>535.27</v>
      </c>
      <c r="AM17" s="4">
        <v>41640</v>
      </c>
      <c r="AN17" s="5">
        <v>51.994999999999997</v>
      </c>
      <c r="AO17" s="4">
        <v>41640</v>
      </c>
      <c r="AP17" s="5">
        <v>744.98599999999999</v>
      </c>
      <c r="AQ17" s="4">
        <v>41640</v>
      </c>
      <c r="AR17" s="5">
        <v>467.95</v>
      </c>
      <c r="AS17" s="4">
        <v>41640</v>
      </c>
      <c r="AT17" s="5">
        <v>1926.125</v>
      </c>
      <c r="AU17" s="4">
        <v>41640</v>
      </c>
      <c r="AV17" s="5">
        <v>2343.6019999999999</v>
      </c>
      <c r="AW17" s="4">
        <v>41640</v>
      </c>
      <c r="AX17" s="5">
        <v>2853.69</v>
      </c>
      <c r="AY17" s="4">
        <v>41640</v>
      </c>
      <c r="AZ17" s="5">
        <v>17197.738000000001</v>
      </c>
    </row>
    <row r="18" spans="1:52" x14ac:dyDescent="0.55000000000000004">
      <c r="A18" s="4">
        <v>41730</v>
      </c>
      <c r="B18" s="5">
        <v>450.74900000000002</v>
      </c>
      <c r="C18" s="4">
        <v>41730</v>
      </c>
      <c r="D18" s="5">
        <v>274.87599999999998</v>
      </c>
      <c r="E18" s="4">
        <v>41730</v>
      </c>
      <c r="F18" s="5">
        <v>330.779</v>
      </c>
      <c r="G18" s="4">
        <v>41730</v>
      </c>
      <c r="H18" s="5">
        <v>187.82900000000001</v>
      </c>
      <c r="I18" s="4">
        <v>41730</v>
      </c>
      <c r="J18" s="5">
        <v>904.94500000000005</v>
      </c>
      <c r="K18" s="4">
        <v>41730</v>
      </c>
      <c r="L18" s="5">
        <v>368.35700000000003</v>
      </c>
      <c r="M18" s="4">
        <v>41730</v>
      </c>
      <c r="N18" s="5">
        <v>423.99099999999999</v>
      </c>
      <c r="O18" s="4">
        <v>41730</v>
      </c>
      <c r="P18" s="5">
        <v>944.32799999999997</v>
      </c>
      <c r="Q18" s="4">
        <v>41730</v>
      </c>
      <c r="R18" s="5">
        <v>2138.1970000000001</v>
      </c>
      <c r="S18" s="4">
        <v>41730</v>
      </c>
      <c r="T18" s="5">
        <v>1926.3320000000001</v>
      </c>
      <c r="U18" s="4">
        <v>41730</v>
      </c>
      <c r="V18" s="5">
        <v>380.55200000000002</v>
      </c>
      <c r="W18" s="4">
        <v>41730</v>
      </c>
      <c r="X18" s="5">
        <v>464.673</v>
      </c>
      <c r="Y18" s="4">
        <v>41730</v>
      </c>
      <c r="Z18" s="5">
        <v>768.76900000000001</v>
      </c>
      <c r="AA18" s="4">
        <v>41730</v>
      </c>
      <c r="AB18" s="5">
        <v>916.61900000000003</v>
      </c>
      <c r="AC18" s="4">
        <v>41730</v>
      </c>
      <c r="AD18" s="5">
        <v>976.30899999999997</v>
      </c>
      <c r="AE18" s="4">
        <v>41730</v>
      </c>
      <c r="AF18" s="5">
        <v>572.23599999999999</v>
      </c>
      <c r="AG18" s="4">
        <v>41730</v>
      </c>
      <c r="AH18" s="5">
        <v>1077.672</v>
      </c>
      <c r="AI18" s="4">
        <v>41730</v>
      </c>
      <c r="AJ18" s="5">
        <v>733.58600000000001</v>
      </c>
      <c r="AK18" s="4">
        <v>41730</v>
      </c>
      <c r="AL18" s="5">
        <v>554.13400000000001</v>
      </c>
      <c r="AM18" s="4">
        <v>41730</v>
      </c>
      <c r="AN18" s="5">
        <v>97.753</v>
      </c>
      <c r="AO18" s="4">
        <v>41730</v>
      </c>
      <c r="AP18" s="5">
        <v>742.42</v>
      </c>
      <c r="AQ18" s="4">
        <v>41730</v>
      </c>
      <c r="AR18" s="5">
        <v>468.56599999999997</v>
      </c>
      <c r="AS18" s="4">
        <v>41730</v>
      </c>
      <c r="AT18" s="5">
        <v>1943.38</v>
      </c>
      <c r="AU18" s="4">
        <v>41730</v>
      </c>
      <c r="AV18" s="5">
        <v>2395.1680000000001</v>
      </c>
      <c r="AW18" s="4">
        <v>41730</v>
      </c>
      <c r="AX18" s="5">
        <v>2900.5720000000001</v>
      </c>
      <c r="AY18" s="4">
        <v>41730</v>
      </c>
      <c r="AZ18" s="5">
        <v>17518.508000000002</v>
      </c>
    </row>
    <row r="19" spans="1:52" x14ac:dyDescent="0.55000000000000004">
      <c r="A19" s="4">
        <v>41821</v>
      </c>
      <c r="B19" s="5">
        <v>457.90600000000001</v>
      </c>
      <c r="C19" s="4">
        <v>41821</v>
      </c>
      <c r="D19" s="5">
        <v>278.86200000000002</v>
      </c>
      <c r="E19" s="4">
        <v>41821</v>
      </c>
      <c r="F19" s="5">
        <v>334.90600000000001</v>
      </c>
      <c r="G19" s="4">
        <v>41821</v>
      </c>
      <c r="H19" s="5">
        <v>189.58699999999999</v>
      </c>
      <c r="I19" s="4">
        <v>41821</v>
      </c>
      <c r="J19" s="5">
        <v>916.44</v>
      </c>
      <c r="K19" s="4">
        <v>41821</v>
      </c>
      <c r="L19" s="5">
        <v>371.012</v>
      </c>
      <c r="M19" s="4">
        <v>41821</v>
      </c>
      <c r="N19" s="5">
        <v>414.387</v>
      </c>
      <c r="O19" s="4">
        <v>41821</v>
      </c>
      <c r="P19" s="5">
        <v>958.81200000000001</v>
      </c>
      <c r="Q19" s="4">
        <v>41821</v>
      </c>
      <c r="R19" s="5">
        <v>2139.2190000000001</v>
      </c>
      <c r="S19" s="4">
        <v>41821</v>
      </c>
      <c r="T19" s="5">
        <v>1967.5540000000001</v>
      </c>
      <c r="U19" s="4">
        <v>41821</v>
      </c>
      <c r="V19" s="5">
        <v>386.50099999999998</v>
      </c>
      <c r="W19" s="4">
        <v>41821</v>
      </c>
      <c r="X19" s="5">
        <v>473.85199999999998</v>
      </c>
      <c r="Y19" s="4">
        <v>41821</v>
      </c>
      <c r="Z19" s="5">
        <v>784.12099999999998</v>
      </c>
      <c r="AA19" s="4">
        <v>41821</v>
      </c>
      <c r="AB19" s="5">
        <v>937.95100000000002</v>
      </c>
      <c r="AC19" s="4">
        <v>41821</v>
      </c>
      <c r="AD19" s="5">
        <v>993.88</v>
      </c>
      <c r="AE19" s="4">
        <v>41821</v>
      </c>
      <c r="AF19" s="5">
        <v>582.39099999999996</v>
      </c>
      <c r="AG19" s="4">
        <v>41821</v>
      </c>
      <c r="AH19" s="5">
        <v>1111.248</v>
      </c>
      <c r="AI19" s="4">
        <v>41821</v>
      </c>
      <c r="AJ19" s="5">
        <v>749.048</v>
      </c>
      <c r="AK19" s="4">
        <v>41821</v>
      </c>
      <c r="AL19" s="5">
        <v>572.53499999999997</v>
      </c>
      <c r="AM19" s="4">
        <v>41821</v>
      </c>
      <c r="AN19" s="5">
        <v>103.934</v>
      </c>
      <c r="AO19" s="4">
        <v>41821</v>
      </c>
      <c r="AP19" s="5">
        <v>755.04100000000005</v>
      </c>
      <c r="AQ19" s="4">
        <v>41821</v>
      </c>
      <c r="AR19" s="5">
        <v>475.60700000000003</v>
      </c>
      <c r="AS19" s="4">
        <v>41821</v>
      </c>
      <c r="AT19" s="5">
        <v>1961.1010000000001</v>
      </c>
      <c r="AU19" s="4">
        <v>41821</v>
      </c>
      <c r="AV19" s="5">
        <v>2399.1909999999998</v>
      </c>
      <c r="AW19" s="4">
        <v>41821</v>
      </c>
      <c r="AX19" s="5">
        <v>2888.549</v>
      </c>
      <c r="AY19" s="4">
        <v>41821</v>
      </c>
      <c r="AZ19" s="5">
        <v>17804.227999999999</v>
      </c>
    </row>
    <row r="20" spans="1:52" x14ac:dyDescent="0.55000000000000004">
      <c r="A20" s="4">
        <v>41913</v>
      </c>
      <c r="B20" s="5">
        <v>466.09</v>
      </c>
      <c r="C20" s="4">
        <v>41913</v>
      </c>
      <c r="D20" s="5">
        <v>282.39100000000002</v>
      </c>
      <c r="E20" s="4">
        <v>41913</v>
      </c>
      <c r="F20" s="5">
        <v>336.31900000000002</v>
      </c>
      <c r="G20" s="4">
        <v>41913</v>
      </c>
      <c r="H20" s="5">
        <v>191.209</v>
      </c>
      <c r="I20" s="4">
        <v>41913</v>
      </c>
      <c r="J20" s="5">
        <v>926.726</v>
      </c>
      <c r="K20" s="4">
        <v>41913</v>
      </c>
      <c r="L20" s="5">
        <v>376.80500000000001</v>
      </c>
      <c r="M20" s="4">
        <v>41913</v>
      </c>
      <c r="N20" s="5">
        <v>376.31</v>
      </c>
      <c r="O20" s="4">
        <v>41913</v>
      </c>
      <c r="P20" s="5">
        <v>972.37099999999998</v>
      </c>
      <c r="Q20" s="4">
        <v>41913</v>
      </c>
      <c r="R20" s="5">
        <v>2164.319</v>
      </c>
      <c r="S20" s="4">
        <v>41913</v>
      </c>
      <c r="T20" s="5">
        <v>2002.097</v>
      </c>
      <c r="U20" s="4">
        <v>41913</v>
      </c>
      <c r="V20" s="5">
        <v>388.26299999999998</v>
      </c>
      <c r="W20" s="4">
        <v>41913</v>
      </c>
      <c r="X20" s="5">
        <v>480.83300000000003</v>
      </c>
      <c r="Y20" s="4">
        <v>41913</v>
      </c>
      <c r="Z20" s="5">
        <v>803.16399999999999</v>
      </c>
      <c r="AA20" s="4">
        <v>41913</v>
      </c>
      <c r="AB20" s="5">
        <v>947.96199999999999</v>
      </c>
      <c r="AC20" s="4">
        <v>41913</v>
      </c>
      <c r="AD20" s="5">
        <v>1008.71</v>
      </c>
      <c r="AE20" s="4">
        <v>41913</v>
      </c>
      <c r="AF20" s="5">
        <v>598.81500000000005</v>
      </c>
      <c r="AG20" s="4">
        <v>41913</v>
      </c>
      <c r="AH20" s="5">
        <v>1105.789</v>
      </c>
      <c r="AI20" s="4">
        <v>41913</v>
      </c>
      <c r="AJ20" s="5">
        <v>765.00400000000002</v>
      </c>
      <c r="AK20" s="4">
        <v>41913</v>
      </c>
      <c r="AL20" s="5">
        <v>594.197</v>
      </c>
      <c r="AM20" s="4">
        <v>41913</v>
      </c>
      <c r="AN20" s="5">
        <v>85.484999999999999</v>
      </c>
      <c r="AO20" s="4">
        <v>41913</v>
      </c>
      <c r="AP20" s="5">
        <v>733.76700000000005</v>
      </c>
      <c r="AQ20" s="4">
        <v>41913</v>
      </c>
      <c r="AR20" s="5">
        <v>479.95400000000001</v>
      </c>
      <c r="AS20" s="4">
        <v>41913</v>
      </c>
      <c r="AT20" s="5">
        <v>1975.5319999999999</v>
      </c>
      <c r="AU20" s="4">
        <v>41913</v>
      </c>
      <c r="AV20" s="5">
        <v>2376.2179999999998</v>
      </c>
      <c r="AW20" s="4">
        <v>41913</v>
      </c>
      <c r="AX20" s="5">
        <v>2906.9690000000001</v>
      </c>
      <c r="AY20" s="4">
        <v>41913</v>
      </c>
      <c r="AZ20" s="5">
        <v>17912.079000000002</v>
      </c>
    </row>
    <row r="21" spans="1:52" x14ac:dyDescent="0.55000000000000004">
      <c r="A21" s="4">
        <v>42005</v>
      </c>
      <c r="B21" s="5">
        <v>478.78199999999998</v>
      </c>
      <c r="C21" s="4">
        <v>42005</v>
      </c>
      <c r="D21" s="5">
        <v>284.726</v>
      </c>
      <c r="E21" s="4">
        <v>42005</v>
      </c>
      <c r="F21" s="5">
        <v>335.48099999999999</v>
      </c>
      <c r="G21" s="4">
        <v>42005</v>
      </c>
      <c r="H21" s="5">
        <v>192.05500000000001</v>
      </c>
      <c r="I21" s="4">
        <v>42005</v>
      </c>
      <c r="J21" s="5">
        <v>935.572</v>
      </c>
      <c r="K21" s="4">
        <v>42005</v>
      </c>
      <c r="L21" s="5">
        <v>376.59500000000003</v>
      </c>
      <c r="M21" s="4">
        <v>42005</v>
      </c>
      <c r="N21" s="5">
        <v>313.31299999999999</v>
      </c>
      <c r="O21" s="4">
        <v>42005</v>
      </c>
      <c r="P21" s="5">
        <v>980.26599999999996</v>
      </c>
      <c r="Q21" s="4">
        <v>42005</v>
      </c>
      <c r="R21" s="5">
        <v>2189.6559999999999</v>
      </c>
      <c r="S21" s="4">
        <v>42005</v>
      </c>
      <c r="T21" s="5">
        <v>2024.009</v>
      </c>
      <c r="U21" s="4">
        <v>42005</v>
      </c>
      <c r="V21" s="5">
        <v>388.88200000000001</v>
      </c>
      <c r="W21" s="4">
        <v>42005</v>
      </c>
      <c r="X21" s="5">
        <v>487.89299999999997</v>
      </c>
      <c r="Y21" s="4">
        <v>42005</v>
      </c>
      <c r="Z21" s="5">
        <v>816.41499999999996</v>
      </c>
      <c r="AA21" s="4">
        <v>42005</v>
      </c>
      <c r="AB21" s="5">
        <v>961.96600000000001</v>
      </c>
      <c r="AC21" s="4">
        <v>42005</v>
      </c>
      <c r="AD21" s="5">
        <v>1001.843</v>
      </c>
      <c r="AE21" s="4">
        <v>42005</v>
      </c>
      <c r="AF21" s="5">
        <v>592.50300000000004</v>
      </c>
      <c r="AG21" s="4">
        <v>42005</v>
      </c>
      <c r="AH21" s="5">
        <v>1117.415</v>
      </c>
      <c r="AI21" s="4">
        <v>42005</v>
      </c>
      <c r="AJ21" s="5">
        <v>765.45299999999997</v>
      </c>
      <c r="AK21" s="4">
        <v>42005</v>
      </c>
      <c r="AL21" s="5">
        <v>609.87</v>
      </c>
      <c r="AM21" s="4">
        <v>42005</v>
      </c>
      <c r="AN21" s="5">
        <v>175.24199999999999</v>
      </c>
      <c r="AO21" s="4">
        <v>42005</v>
      </c>
      <c r="AP21" s="5">
        <v>730.20299999999997</v>
      </c>
      <c r="AQ21" s="4">
        <v>42005</v>
      </c>
      <c r="AR21" s="5">
        <v>486.03500000000003</v>
      </c>
      <c r="AS21" s="4">
        <v>42005</v>
      </c>
      <c r="AT21" s="5">
        <v>1971.6769999999999</v>
      </c>
      <c r="AU21" s="4">
        <v>42005</v>
      </c>
      <c r="AV21" s="5">
        <v>2299.0450000000001</v>
      </c>
      <c r="AW21" s="4">
        <v>42005</v>
      </c>
      <c r="AX21" s="5">
        <v>2825.4760000000001</v>
      </c>
      <c r="AY21" s="4">
        <v>42005</v>
      </c>
      <c r="AZ21" s="5">
        <v>18063.528999999999</v>
      </c>
    </row>
    <row r="22" spans="1:52" x14ac:dyDescent="0.55000000000000004">
      <c r="A22" s="4">
        <v>42095</v>
      </c>
      <c r="B22" s="5">
        <v>496.96699999999998</v>
      </c>
      <c r="C22" s="4">
        <v>42095</v>
      </c>
      <c r="D22" s="5">
        <v>291.226</v>
      </c>
      <c r="E22" s="4">
        <v>42095</v>
      </c>
      <c r="F22" s="5">
        <v>336.32499999999999</v>
      </c>
      <c r="G22" s="4">
        <v>42095</v>
      </c>
      <c r="H22" s="5">
        <v>193.249</v>
      </c>
      <c r="I22" s="4">
        <v>42095</v>
      </c>
      <c r="J22" s="5">
        <v>937.029</v>
      </c>
      <c r="K22" s="4">
        <v>42095</v>
      </c>
      <c r="L22" s="5">
        <v>379.87400000000002</v>
      </c>
      <c r="M22" s="4">
        <v>42095</v>
      </c>
      <c r="N22" s="5">
        <v>333.34300000000002</v>
      </c>
      <c r="O22" s="4">
        <v>42095</v>
      </c>
      <c r="P22" s="5">
        <v>990.91700000000003</v>
      </c>
      <c r="Q22" s="4">
        <v>42095</v>
      </c>
      <c r="R22" s="5">
        <v>2184.8989999999999</v>
      </c>
      <c r="S22" s="4">
        <v>42095</v>
      </c>
      <c r="T22" s="5">
        <v>2045.9269999999999</v>
      </c>
      <c r="U22" s="4">
        <v>42095</v>
      </c>
      <c r="V22" s="5">
        <v>393.19400000000002</v>
      </c>
      <c r="W22" s="4">
        <v>42095</v>
      </c>
      <c r="X22" s="5">
        <v>497.17200000000003</v>
      </c>
      <c r="Y22" s="4">
        <v>42095</v>
      </c>
      <c r="Z22" s="5">
        <v>830.23699999999997</v>
      </c>
      <c r="AA22" s="4">
        <v>42095</v>
      </c>
      <c r="AB22" s="5">
        <v>979.73699999999997</v>
      </c>
      <c r="AC22" s="4">
        <v>42095</v>
      </c>
      <c r="AD22" s="5">
        <v>1017.579</v>
      </c>
      <c r="AE22" s="4">
        <v>42095</v>
      </c>
      <c r="AF22" s="5">
        <v>597.95100000000002</v>
      </c>
      <c r="AG22" s="4">
        <v>42095</v>
      </c>
      <c r="AH22" s="5">
        <v>1122.1569999999999</v>
      </c>
      <c r="AI22" s="4">
        <v>42095</v>
      </c>
      <c r="AJ22" s="5">
        <v>770.98599999999999</v>
      </c>
      <c r="AK22" s="4">
        <v>42095</v>
      </c>
      <c r="AL22" s="5">
        <v>629.31100000000004</v>
      </c>
      <c r="AM22" s="4">
        <v>42095</v>
      </c>
      <c r="AN22" s="5">
        <v>151.24799999999999</v>
      </c>
      <c r="AO22" s="4">
        <v>42095</v>
      </c>
      <c r="AP22" s="5">
        <v>733.548</v>
      </c>
      <c r="AQ22" s="4">
        <v>42095</v>
      </c>
      <c r="AR22" s="5">
        <v>488.839</v>
      </c>
      <c r="AS22" s="4">
        <v>42095</v>
      </c>
      <c r="AT22" s="5">
        <v>2011.68</v>
      </c>
      <c r="AU22" s="4">
        <v>42095</v>
      </c>
      <c r="AV22" s="5">
        <v>2300.4409999999998</v>
      </c>
      <c r="AW22" s="4">
        <v>42095</v>
      </c>
      <c r="AX22" s="5">
        <v>2809.9679999999998</v>
      </c>
      <c r="AY22" s="4">
        <v>42095</v>
      </c>
      <c r="AZ22" s="5">
        <v>18279.784</v>
      </c>
    </row>
    <row r="23" spans="1:52" x14ac:dyDescent="0.55000000000000004">
      <c r="A23" s="4">
        <v>42186</v>
      </c>
      <c r="B23" s="5">
        <v>497.70499999999998</v>
      </c>
      <c r="C23" s="4">
        <v>42186</v>
      </c>
      <c r="D23" s="5">
        <v>295.65899999999999</v>
      </c>
      <c r="E23" s="4">
        <v>42186</v>
      </c>
      <c r="F23" s="5">
        <v>340.178</v>
      </c>
      <c r="G23" s="4">
        <v>42186</v>
      </c>
      <c r="H23" s="5">
        <v>193.35900000000001</v>
      </c>
      <c r="I23" s="4">
        <v>42186</v>
      </c>
      <c r="J23" s="5">
        <v>946.57100000000003</v>
      </c>
      <c r="K23" s="4">
        <v>42186</v>
      </c>
      <c r="L23" s="5">
        <v>383.041</v>
      </c>
      <c r="M23" s="4">
        <v>42186</v>
      </c>
      <c r="N23" s="5">
        <v>331.43099999999998</v>
      </c>
      <c r="O23" s="4">
        <v>42186</v>
      </c>
      <c r="P23" s="5">
        <v>1005.653</v>
      </c>
      <c r="Q23" s="4">
        <v>42186</v>
      </c>
      <c r="R23" s="5">
        <v>2202.1320000000001</v>
      </c>
      <c r="S23" s="4">
        <v>42186</v>
      </c>
      <c r="T23" s="5">
        <v>2082.674</v>
      </c>
      <c r="U23" s="4">
        <v>42186</v>
      </c>
      <c r="V23" s="5">
        <v>394.08499999999998</v>
      </c>
      <c r="W23" s="4">
        <v>42186</v>
      </c>
      <c r="X23" s="5">
        <v>499.899</v>
      </c>
      <c r="Y23" s="4">
        <v>42186</v>
      </c>
      <c r="Z23" s="5">
        <v>836.78899999999999</v>
      </c>
      <c r="AA23" s="4">
        <v>42186</v>
      </c>
      <c r="AB23" s="5">
        <v>981.327</v>
      </c>
      <c r="AC23" s="4">
        <v>42186</v>
      </c>
      <c r="AD23" s="5">
        <v>1024.635</v>
      </c>
      <c r="AE23" s="4">
        <v>42186</v>
      </c>
      <c r="AF23" s="5">
        <v>584.07299999999998</v>
      </c>
      <c r="AG23" s="4">
        <v>42186</v>
      </c>
      <c r="AH23" s="5">
        <v>1140.854</v>
      </c>
      <c r="AI23" s="4">
        <v>42186</v>
      </c>
      <c r="AJ23" s="5">
        <v>782.18100000000004</v>
      </c>
      <c r="AK23" s="4">
        <v>42186</v>
      </c>
      <c r="AL23" s="5">
        <v>654.92999999999995</v>
      </c>
      <c r="AM23" s="4">
        <v>42186</v>
      </c>
      <c r="AN23" s="5">
        <v>126.851</v>
      </c>
      <c r="AO23" s="4">
        <v>42186</v>
      </c>
      <c r="AP23" s="5">
        <v>726.72900000000004</v>
      </c>
      <c r="AQ23" s="4">
        <v>42186</v>
      </c>
      <c r="AR23" s="5">
        <v>495.66899999999998</v>
      </c>
      <c r="AS23" s="4">
        <v>42186</v>
      </c>
      <c r="AT23" s="5">
        <v>2031.1559999999999</v>
      </c>
      <c r="AU23" s="4">
        <v>42186</v>
      </c>
      <c r="AV23" s="5">
        <v>2260.7240000000002</v>
      </c>
      <c r="AW23" s="4">
        <v>42186</v>
      </c>
      <c r="AX23" s="5">
        <v>2798.806</v>
      </c>
      <c r="AY23" s="4">
        <v>42186</v>
      </c>
      <c r="AZ23" s="5">
        <v>18401.626</v>
      </c>
    </row>
    <row r="24" spans="1:52" x14ac:dyDescent="0.55000000000000004">
      <c r="A24" s="4">
        <v>42278</v>
      </c>
      <c r="B24" s="5">
        <v>489.47800000000001</v>
      </c>
      <c r="C24" s="4">
        <v>42278</v>
      </c>
      <c r="D24" s="5">
        <v>299.15199999999999</v>
      </c>
      <c r="E24" s="4">
        <v>42278</v>
      </c>
      <c r="F24" s="5">
        <v>346.04500000000002</v>
      </c>
      <c r="G24" s="4">
        <v>42278</v>
      </c>
      <c r="H24" s="5">
        <v>192.78800000000001</v>
      </c>
      <c r="I24" s="4">
        <v>42278</v>
      </c>
      <c r="J24" s="5">
        <v>948.85299999999995</v>
      </c>
      <c r="K24" s="4">
        <v>42278</v>
      </c>
      <c r="L24" s="5">
        <v>383.702</v>
      </c>
      <c r="M24" s="4">
        <v>42278</v>
      </c>
      <c r="N24" s="5">
        <v>297.09699999999998</v>
      </c>
      <c r="O24" s="4">
        <v>42278</v>
      </c>
      <c r="P24" s="5">
        <v>1014.087</v>
      </c>
      <c r="Q24" s="4">
        <v>42278</v>
      </c>
      <c r="R24" s="5">
        <v>2207.86</v>
      </c>
      <c r="S24" s="4">
        <v>42278</v>
      </c>
      <c r="T24" s="5">
        <v>2086.4490000000001</v>
      </c>
      <c r="U24" s="4">
        <v>42278</v>
      </c>
      <c r="V24" s="5">
        <v>397.80500000000001</v>
      </c>
      <c r="W24" s="4">
        <v>42278</v>
      </c>
      <c r="X24" s="5">
        <v>513.79</v>
      </c>
      <c r="Y24" s="4">
        <v>42278</v>
      </c>
      <c r="Z24" s="5">
        <v>849.97299999999996</v>
      </c>
      <c r="AA24" s="4">
        <v>42278</v>
      </c>
      <c r="AB24" s="5">
        <v>984.29300000000001</v>
      </c>
      <c r="AC24" s="4">
        <v>42278</v>
      </c>
      <c r="AD24" s="5">
        <v>1032.962</v>
      </c>
      <c r="AE24" s="4">
        <v>42278</v>
      </c>
      <c r="AF24" s="5">
        <v>563.56700000000001</v>
      </c>
      <c r="AG24" s="4">
        <v>42278</v>
      </c>
      <c r="AH24" s="5">
        <v>1128.413</v>
      </c>
      <c r="AI24" s="4">
        <v>42278</v>
      </c>
      <c r="AJ24" s="5">
        <v>796.89599999999996</v>
      </c>
      <c r="AK24" s="4">
        <v>42278</v>
      </c>
      <c r="AL24" s="5">
        <v>669.31</v>
      </c>
      <c r="AM24" s="4">
        <v>42278</v>
      </c>
      <c r="AN24" s="5">
        <v>107.15</v>
      </c>
      <c r="AO24" s="4">
        <v>42278</v>
      </c>
      <c r="AP24" s="5">
        <v>731.00699999999995</v>
      </c>
      <c r="AQ24" s="4">
        <v>42278</v>
      </c>
      <c r="AR24" s="5">
        <v>499.077</v>
      </c>
      <c r="AS24" s="4">
        <v>42278</v>
      </c>
      <c r="AT24" s="5">
        <v>2028.059</v>
      </c>
      <c r="AU24" s="4">
        <v>42278</v>
      </c>
      <c r="AV24" s="5">
        <v>2222.279</v>
      </c>
      <c r="AW24" s="4">
        <v>42278</v>
      </c>
      <c r="AX24" s="5">
        <v>2745.5169999999998</v>
      </c>
      <c r="AY24" s="4">
        <v>42278</v>
      </c>
      <c r="AZ24" s="5">
        <v>18435.136999999999</v>
      </c>
    </row>
    <row r="25" spans="1:52" x14ac:dyDescent="0.55000000000000004">
      <c r="A25" s="4">
        <v>42370</v>
      </c>
      <c r="B25" s="5">
        <v>491.96300000000002</v>
      </c>
      <c r="C25" s="4">
        <v>42370</v>
      </c>
      <c r="D25" s="5">
        <v>303.69499999999999</v>
      </c>
      <c r="E25" s="4">
        <v>42370</v>
      </c>
      <c r="F25" s="5">
        <v>350.59100000000001</v>
      </c>
      <c r="G25" s="4">
        <v>42370</v>
      </c>
      <c r="H25" s="5">
        <v>192.40600000000001</v>
      </c>
      <c r="I25" s="4">
        <v>42370</v>
      </c>
      <c r="J25" s="5">
        <v>956.72500000000002</v>
      </c>
      <c r="K25" s="4">
        <v>42370</v>
      </c>
      <c r="L25" s="5">
        <v>389.29199999999997</v>
      </c>
      <c r="M25" s="4">
        <v>42370</v>
      </c>
      <c r="N25" s="5">
        <v>266.73099999999999</v>
      </c>
      <c r="O25" s="4">
        <v>42370</v>
      </c>
      <c r="P25" s="5">
        <v>1020.127</v>
      </c>
      <c r="Q25" s="4">
        <v>42370</v>
      </c>
      <c r="R25" s="5">
        <v>2228.0720000000001</v>
      </c>
      <c r="S25" s="4">
        <v>42370</v>
      </c>
      <c r="T25" s="5">
        <v>2127.7579999999998</v>
      </c>
      <c r="U25" s="4">
        <v>42370</v>
      </c>
      <c r="V25" s="5">
        <v>405.87</v>
      </c>
      <c r="W25" s="4">
        <v>42370</v>
      </c>
      <c r="X25" s="5">
        <v>519.34199999999998</v>
      </c>
      <c r="Y25" s="4">
        <v>42370</v>
      </c>
      <c r="Z25" s="5">
        <v>859.37300000000005</v>
      </c>
      <c r="AA25" s="4">
        <v>42370</v>
      </c>
      <c r="AB25" s="5">
        <v>979.84100000000001</v>
      </c>
      <c r="AC25" s="4">
        <v>42370</v>
      </c>
      <c r="AD25" s="5">
        <v>1050.817</v>
      </c>
      <c r="AE25" s="4">
        <v>42370</v>
      </c>
      <c r="AF25" s="5">
        <v>541.42700000000002</v>
      </c>
      <c r="AG25" s="4">
        <v>42370</v>
      </c>
      <c r="AH25" s="5">
        <v>1125.443</v>
      </c>
      <c r="AI25" s="4">
        <v>42370</v>
      </c>
      <c r="AJ25" s="5">
        <v>814.94500000000005</v>
      </c>
      <c r="AK25" s="4">
        <v>42370</v>
      </c>
      <c r="AL25" s="5">
        <v>693.16300000000001</v>
      </c>
      <c r="AM25" s="4">
        <v>42370</v>
      </c>
      <c r="AN25" s="5">
        <v>62.317999999999998</v>
      </c>
      <c r="AO25" s="4">
        <v>42370</v>
      </c>
      <c r="AP25" s="5">
        <v>726.54600000000005</v>
      </c>
      <c r="AQ25" s="4">
        <v>42370</v>
      </c>
      <c r="AR25" s="5">
        <v>503.10300000000001</v>
      </c>
      <c r="AS25" s="4">
        <v>42370</v>
      </c>
      <c r="AT25" s="5">
        <v>2040.492</v>
      </c>
      <c r="AU25" s="4">
        <v>42370</v>
      </c>
      <c r="AV25" s="5">
        <v>2181.9569999999999</v>
      </c>
      <c r="AW25" s="4">
        <v>42370</v>
      </c>
      <c r="AX25" s="5">
        <v>2693.6390000000001</v>
      </c>
      <c r="AY25" s="4">
        <v>42370</v>
      </c>
      <c r="AZ25" s="5">
        <v>18525.933000000001</v>
      </c>
    </row>
    <row r="26" spans="1:52" x14ac:dyDescent="0.55000000000000004">
      <c r="A26" s="4">
        <v>42461</v>
      </c>
      <c r="B26" s="5">
        <v>494.49400000000003</v>
      </c>
      <c r="C26" s="4">
        <v>42461</v>
      </c>
      <c r="D26" s="5">
        <v>305.30200000000002</v>
      </c>
      <c r="E26" s="4">
        <v>42461</v>
      </c>
      <c r="F26" s="5">
        <v>354.32299999999998</v>
      </c>
      <c r="G26" s="4">
        <v>42461</v>
      </c>
      <c r="H26" s="5">
        <v>191.78200000000001</v>
      </c>
      <c r="I26" s="4">
        <v>42461</v>
      </c>
      <c r="J26" s="5">
        <v>968.745</v>
      </c>
      <c r="K26" s="4">
        <v>42461</v>
      </c>
      <c r="L26" s="5">
        <v>390.916</v>
      </c>
      <c r="M26" s="4">
        <v>42461</v>
      </c>
      <c r="N26" s="5">
        <v>289.88200000000001</v>
      </c>
      <c r="O26" s="4">
        <v>42461</v>
      </c>
      <c r="P26" s="5">
        <v>1028.3789999999999</v>
      </c>
      <c r="Q26" s="4">
        <v>42461</v>
      </c>
      <c r="R26" s="5">
        <v>2258.4479999999999</v>
      </c>
      <c r="S26" s="4">
        <v>42461</v>
      </c>
      <c r="T26" s="5">
        <v>2165.3879999999999</v>
      </c>
      <c r="U26" s="4">
        <v>42461</v>
      </c>
      <c r="V26" s="5">
        <v>407.863</v>
      </c>
      <c r="W26" s="4">
        <v>42461</v>
      </c>
      <c r="X26" s="5">
        <v>522.14200000000005</v>
      </c>
      <c r="Y26" s="4">
        <v>42461</v>
      </c>
      <c r="Z26" s="5">
        <v>864.62699999999995</v>
      </c>
      <c r="AA26" s="4">
        <v>42461</v>
      </c>
      <c r="AB26" s="5">
        <v>984.46799999999996</v>
      </c>
      <c r="AC26" s="4">
        <v>42461</v>
      </c>
      <c r="AD26" s="5">
        <v>1059.721</v>
      </c>
      <c r="AE26" s="4">
        <v>42461</v>
      </c>
      <c r="AF26" s="5">
        <v>557.01300000000003</v>
      </c>
      <c r="AG26" s="4">
        <v>42461</v>
      </c>
      <c r="AH26" s="5">
        <v>1113.799</v>
      </c>
      <c r="AI26" s="4">
        <v>42461</v>
      </c>
      <c r="AJ26" s="5">
        <v>837.76099999999997</v>
      </c>
      <c r="AK26" s="4">
        <v>42461</v>
      </c>
      <c r="AL26" s="5">
        <v>704.25400000000002</v>
      </c>
      <c r="AM26" s="4">
        <v>42461</v>
      </c>
      <c r="AN26" s="5">
        <v>30.484000000000002</v>
      </c>
      <c r="AO26" s="4">
        <v>42461</v>
      </c>
      <c r="AP26" s="5">
        <v>723.17100000000005</v>
      </c>
      <c r="AQ26" s="4">
        <v>42461</v>
      </c>
      <c r="AR26" s="5">
        <v>506.81299999999999</v>
      </c>
      <c r="AS26" s="4">
        <v>42461</v>
      </c>
      <c r="AT26" s="5">
        <v>2059.5830000000001</v>
      </c>
      <c r="AU26" s="4">
        <v>42461</v>
      </c>
      <c r="AV26" s="5">
        <v>2221.9360000000001</v>
      </c>
      <c r="AW26" s="4">
        <v>42461</v>
      </c>
      <c r="AX26" s="5">
        <v>2711.306</v>
      </c>
      <c r="AY26" s="4">
        <v>42461</v>
      </c>
      <c r="AZ26" s="5">
        <v>18711.702000000001</v>
      </c>
    </row>
    <row r="27" spans="1:52" x14ac:dyDescent="0.55000000000000004">
      <c r="A27" s="4">
        <v>42552</v>
      </c>
      <c r="B27" s="5">
        <v>511.23599999999999</v>
      </c>
      <c r="C27" s="4">
        <v>42552</v>
      </c>
      <c r="D27" s="5">
        <v>307.13900000000001</v>
      </c>
      <c r="E27" s="4">
        <v>42552</v>
      </c>
      <c r="F27" s="5">
        <v>357.22500000000002</v>
      </c>
      <c r="G27" s="4">
        <v>42552</v>
      </c>
      <c r="H27" s="5">
        <v>190.72</v>
      </c>
      <c r="I27" s="4">
        <v>42552</v>
      </c>
      <c r="J27" s="5">
        <v>971.74599999999998</v>
      </c>
      <c r="K27" s="4">
        <v>42552</v>
      </c>
      <c r="L27" s="5">
        <v>394.54599999999999</v>
      </c>
      <c r="M27" s="4">
        <v>42552</v>
      </c>
      <c r="N27" s="5">
        <v>286.596</v>
      </c>
      <c r="O27" s="4">
        <v>42552</v>
      </c>
      <c r="P27" s="5">
        <v>1031.56</v>
      </c>
      <c r="Q27" s="4">
        <v>42552</v>
      </c>
      <c r="R27" s="5">
        <v>2288.5949999999998</v>
      </c>
      <c r="S27" s="4">
        <v>42552</v>
      </c>
      <c r="T27" s="5">
        <v>2165.5749999999998</v>
      </c>
      <c r="U27" s="4">
        <v>42552</v>
      </c>
      <c r="V27" s="5">
        <v>413.30599999999998</v>
      </c>
      <c r="W27" s="4">
        <v>42552</v>
      </c>
      <c r="X27" s="5">
        <v>532.596</v>
      </c>
      <c r="Y27" s="4">
        <v>42552</v>
      </c>
      <c r="Z27" s="5">
        <v>874.04300000000001</v>
      </c>
      <c r="AA27" s="4">
        <v>42552</v>
      </c>
      <c r="AB27" s="5">
        <v>1004.174</v>
      </c>
      <c r="AC27" s="4">
        <v>42552</v>
      </c>
      <c r="AD27" s="5">
        <v>1073.546</v>
      </c>
      <c r="AE27" s="4">
        <v>42552</v>
      </c>
      <c r="AF27" s="5">
        <v>578.52300000000002</v>
      </c>
      <c r="AG27" s="4">
        <v>42552</v>
      </c>
      <c r="AH27" s="5">
        <v>1112.586</v>
      </c>
      <c r="AI27" s="4">
        <v>42552</v>
      </c>
      <c r="AJ27" s="5">
        <v>852.19299999999998</v>
      </c>
      <c r="AK27" s="4">
        <v>42552</v>
      </c>
      <c r="AL27" s="5">
        <v>712.56899999999996</v>
      </c>
      <c r="AM27" s="4">
        <v>42552</v>
      </c>
      <c r="AN27" s="5">
        <v>5.3239999999999998</v>
      </c>
      <c r="AO27" s="4">
        <v>42552</v>
      </c>
      <c r="AP27" s="5">
        <v>733.09699999999998</v>
      </c>
      <c r="AQ27" s="4">
        <v>42552</v>
      </c>
      <c r="AR27" s="5">
        <v>508.202</v>
      </c>
      <c r="AS27" s="4">
        <v>42552</v>
      </c>
      <c r="AT27" s="5">
        <v>2073.8719999999998</v>
      </c>
      <c r="AU27" s="4">
        <v>42552</v>
      </c>
      <c r="AV27" s="5">
        <v>2270</v>
      </c>
      <c r="AW27" s="4">
        <v>42552</v>
      </c>
      <c r="AX27" s="5">
        <v>2751.2289999999998</v>
      </c>
      <c r="AY27" s="4">
        <v>42552</v>
      </c>
      <c r="AZ27" s="5">
        <v>18892.638999999999</v>
      </c>
    </row>
    <row r="28" spans="1:52" x14ac:dyDescent="0.55000000000000004">
      <c r="A28" s="4">
        <v>42644</v>
      </c>
      <c r="B28" s="5">
        <v>520.80200000000002</v>
      </c>
      <c r="C28" s="4">
        <v>42644</v>
      </c>
      <c r="D28" s="5">
        <v>308.05200000000002</v>
      </c>
      <c r="E28" s="4">
        <v>42644</v>
      </c>
      <c r="F28" s="5">
        <v>355.95699999999999</v>
      </c>
      <c r="G28" s="4">
        <v>42644</v>
      </c>
      <c r="H28" s="5">
        <v>190.29400000000001</v>
      </c>
      <c r="I28" s="4">
        <v>42644</v>
      </c>
      <c r="J28" s="5">
        <v>981.173</v>
      </c>
      <c r="K28" s="4">
        <v>42644</v>
      </c>
      <c r="L28" s="5">
        <v>393.85</v>
      </c>
      <c r="M28" s="4">
        <v>42644</v>
      </c>
      <c r="N28" s="5">
        <v>304.851</v>
      </c>
      <c r="O28" s="4">
        <v>42644</v>
      </c>
      <c r="P28" s="5">
        <v>1031.0450000000001</v>
      </c>
      <c r="Q28" s="4">
        <v>42644</v>
      </c>
      <c r="R28" s="5">
        <v>2301.067</v>
      </c>
      <c r="S28" s="4">
        <v>42644</v>
      </c>
      <c r="T28" s="5">
        <v>2199.8159999999998</v>
      </c>
      <c r="U28" s="4">
        <v>42644</v>
      </c>
      <c r="V28" s="5">
        <v>417.16199999999998</v>
      </c>
      <c r="W28" s="4">
        <v>42644</v>
      </c>
      <c r="X28" s="5">
        <v>540.029</v>
      </c>
      <c r="Y28" s="4">
        <v>42644</v>
      </c>
      <c r="Z28" s="5">
        <v>884.04499999999996</v>
      </c>
      <c r="AA28" s="4">
        <v>42644</v>
      </c>
      <c r="AB28" s="5">
        <v>1016.077</v>
      </c>
      <c r="AC28" s="4">
        <v>42644</v>
      </c>
      <c r="AD28" s="5">
        <v>1078.356</v>
      </c>
      <c r="AE28" s="4">
        <v>42644</v>
      </c>
      <c r="AF28" s="5">
        <v>587.86199999999997</v>
      </c>
      <c r="AG28" s="4">
        <v>42644</v>
      </c>
      <c r="AH28" s="5">
        <v>1118.0809999999999</v>
      </c>
      <c r="AI28" s="4">
        <v>42644</v>
      </c>
      <c r="AJ28" s="5">
        <v>867.13</v>
      </c>
      <c r="AK28" s="4">
        <v>42644</v>
      </c>
      <c r="AL28" s="5">
        <v>730.98299999999995</v>
      </c>
      <c r="AM28" s="4">
        <v>42644</v>
      </c>
      <c r="AN28" s="5">
        <v>58.146999999999998</v>
      </c>
      <c r="AO28" s="4">
        <v>42644</v>
      </c>
      <c r="AP28" s="5">
        <v>734.923</v>
      </c>
      <c r="AQ28" s="4">
        <v>42644</v>
      </c>
      <c r="AR28" s="5">
        <v>513.55799999999999</v>
      </c>
      <c r="AS28" s="4">
        <v>42644</v>
      </c>
      <c r="AT28" s="5">
        <v>2088.7640000000001</v>
      </c>
      <c r="AU28" s="4">
        <v>42644</v>
      </c>
      <c r="AV28" s="5">
        <v>2268.3389999999999</v>
      </c>
      <c r="AW28" s="4">
        <v>42644</v>
      </c>
      <c r="AX28" s="5">
        <v>2799.145</v>
      </c>
      <c r="AY28" s="4">
        <v>42644</v>
      </c>
      <c r="AZ28" s="5">
        <v>19089.379000000001</v>
      </c>
    </row>
    <row r="29" spans="1:52" x14ac:dyDescent="0.55000000000000004">
      <c r="A29" s="4">
        <v>42736</v>
      </c>
      <c r="B29" s="5">
        <v>516.84799999999996</v>
      </c>
      <c r="C29" s="4">
        <v>42736</v>
      </c>
      <c r="D29" s="5">
        <v>313.62200000000001</v>
      </c>
      <c r="E29" s="4">
        <v>42736</v>
      </c>
      <c r="F29" s="5">
        <v>364.79199999999997</v>
      </c>
      <c r="G29" s="4">
        <v>42736</v>
      </c>
      <c r="H29" s="5">
        <v>189.828</v>
      </c>
      <c r="I29" s="4">
        <v>42736</v>
      </c>
      <c r="J29" s="5">
        <v>993.82</v>
      </c>
      <c r="K29" s="4">
        <v>42736</v>
      </c>
      <c r="L29" s="5">
        <v>398.65</v>
      </c>
      <c r="M29" s="4">
        <v>42736</v>
      </c>
      <c r="N29" s="5">
        <v>323.34800000000001</v>
      </c>
      <c r="O29" s="4">
        <v>42736</v>
      </c>
      <c r="P29" s="5">
        <v>1043.9659999999999</v>
      </c>
      <c r="Q29" s="4">
        <v>42736</v>
      </c>
      <c r="R29" s="5">
        <v>2304.1590000000001</v>
      </c>
      <c r="S29" s="4">
        <v>42736</v>
      </c>
      <c r="T29" s="5">
        <v>2223.3339999999998</v>
      </c>
      <c r="U29" s="4">
        <v>42736</v>
      </c>
      <c r="V29" s="5">
        <v>418.34500000000003</v>
      </c>
      <c r="W29" s="4">
        <v>42736</v>
      </c>
      <c r="X29" s="5">
        <v>553.9</v>
      </c>
      <c r="Y29" s="4">
        <v>42736</v>
      </c>
      <c r="Z29" s="5">
        <v>904.66600000000005</v>
      </c>
      <c r="AA29" s="4">
        <v>42736</v>
      </c>
      <c r="AB29" s="5">
        <v>1042.145</v>
      </c>
      <c r="AC29" s="4">
        <v>42736</v>
      </c>
      <c r="AD29" s="5">
        <v>1104.8140000000001</v>
      </c>
      <c r="AE29" s="4">
        <v>42736</v>
      </c>
      <c r="AF29" s="5">
        <v>592.26</v>
      </c>
      <c r="AG29" s="4">
        <v>42736</v>
      </c>
      <c r="AH29" s="5">
        <v>1125.384</v>
      </c>
      <c r="AI29" s="4">
        <v>42736</v>
      </c>
      <c r="AJ29" s="5">
        <v>884.58199999999999</v>
      </c>
      <c r="AK29" s="4">
        <v>42736</v>
      </c>
      <c r="AL29" s="5">
        <v>753.64300000000003</v>
      </c>
      <c r="AM29" s="4">
        <v>42736</v>
      </c>
      <c r="AN29" s="5">
        <v>6.3109999999999999</v>
      </c>
      <c r="AO29" s="4">
        <v>42736</v>
      </c>
      <c r="AP29" s="5">
        <v>735.24199999999996</v>
      </c>
      <c r="AQ29" s="4">
        <v>42736</v>
      </c>
      <c r="AR29" s="5">
        <v>513.84799999999996</v>
      </c>
      <c r="AS29" s="4">
        <v>42736</v>
      </c>
      <c r="AT29" s="5">
        <v>2104.0059999999999</v>
      </c>
      <c r="AU29" s="4">
        <v>42736</v>
      </c>
      <c r="AV29" s="5">
        <v>2339.7280000000001</v>
      </c>
      <c r="AW29" s="4">
        <v>42736</v>
      </c>
      <c r="AX29" s="5">
        <v>2873.1480000000001</v>
      </c>
      <c r="AY29" s="4">
        <v>42736</v>
      </c>
      <c r="AZ29" s="5">
        <v>19280.083999999999</v>
      </c>
    </row>
    <row r="30" spans="1:52" x14ac:dyDescent="0.55000000000000004">
      <c r="A30" s="4">
        <v>42826</v>
      </c>
      <c r="B30" s="5">
        <v>515.94399999999996</v>
      </c>
      <c r="C30" s="4">
        <v>42826</v>
      </c>
      <c r="D30" s="5">
        <v>314.74</v>
      </c>
      <c r="E30" s="4">
        <v>42826</v>
      </c>
      <c r="F30" s="5">
        <v>373.94200000000001</v>
      </c>
      <c r="G30" s="4">
        <v>42826</v>
      </c>
      <c r="H30" s="5">
        <v>189.76499999999999</v>
      </c>
      <c r="I30" s="4">
        <v>42826</v>
      </c>
      <c r="J30" s="5">
        <v>1004.03</v>
      </c>
      <c r="K30" s="4">
        <v>42826</v>
      </c>
      <c r="L30" s="5">
        <v>399.74</v>
      </c>
      <c r="M30" s="4">
        <v>42826</v>
      </c>
      <c r="N30" s="5">
        <v>309.87700000000001</v>
      </c>
      <c r="O30" s="4">
        <v>42826</v>
      </c>
      <c r="P30" s="5">
        <v>1054.979</v>
      </c>
      <c r="Q30" s="4">
        <v>42826</v>
      </c>
      <c r="R30" s="5">
        <v>2342.17</v>
      </c>
      <c r="S30" s="4">
        <v>42826</v>
      </c>
      <c r="T30" s="5">
        <v>2222.39</v>
      </c>
      <c r="U30" s="4">
        <v>42826</v>
      </c>
      <c r="V30" s="5">
        <v>423.44799999999998</v>
      </c>
      <c r="W30" s="4">
        <v>42826</v>
      </c>
      <c r="X30" s="5">
        <v>556.05200000000002</v>
      </c>
      <c r="Y30" s="4">
        <v>42826</v>
      </c>
      <c r="Z30" s="5">
        <v>905.81399999999996</v>
      </c>
      <c r="AA30" s="4">
        <v>42826</v>
      </c>
      <c r="AB30" s="5">
        <v>1065.1990000000001</v>
      </c>
      <c r="AC30" s="4">
        <v>42826</v>
      </c>
      <c r="AD30" s="5">
        <v>1110.5740000000001</v>
      </c>
      <c r="AE30" s="4">
        <v>42826</v>
      </c>
      <c r="AF30" s="5">
        <v>598.61199999999997</v>
      </c>
      <c r="AG30" s="4">
        <v>42826</v>
      </c>
      <c r="AH30" s="5">
        <v>1146.797</v>
      </c>
      <c r="AI30" s="4">
        <v>42826</v>
      </c>
      <c r="AJ30" s="5">
        <v>894.39099999999996</v>
      </c>
      <c r="AK30" s="4">
        <v>42826</v>
      </c>
      <c r="AL30" s="5">
        <v>767.21199999999999</v>
      </c>
      <c r="AM30" s="4">
        <v>42826</v>
      </c>
      <c r="AN30" s="5">
        <v>25.527999999999999</v>
      </c>
      <c r="AO30" s="4">
        <v>42826</v>
      </c>
      <c r="AP30" s="5">
        <v>747.5</v>
      </c>
      <c r="AQ30" s="4">
        <v>42826</v>
      </c>
      <c r="AR30" s="5">
        <v>512.35500000000002</v>
      </c>
      <c r="AS30" s="4">
        <v>42826</v>
      </c>
      <c r="AT30" s="5">
        <v>2110.5889999999999</v>
      </c>
      <c r="AU30" s="4">
        <v>42826</v>
      </c>
      <c r="AV30" s="5">
        <v>2349.681</v>
      </c>
      <c r="AW30" s="4">
        <v>42826</v>
      </c>
      <c r="AX30" s="5">
        <v>2903.18</v>
      </c>
      <c r="AY30" s="4">
        <v>42826</v>
      </c>
      <c r="AZ30" s="5">
        <v>19438.643</v>
      </c>
    </row>
    <row r="31" spans="1:52" x14ac:dyDescent="0.55000000000000004">
      <c r="A31" s="4">
        <v>42917</v>
      </c>
      <c r="B31" s="5">
        <v>530.10400000000004</v>
      </c>
      <c r="C31" s="4">
        <v>42917</v>
      </c>
      <c r="D31" s="5">
        <v>318.80799999999999</v>
      </c>
      <c r="E31" s="4">
        <v>42917</v>
      </c>
      <c r="F31" s="5">
        <v>376.43299999999999</v>
      </c>
      <c r="G31" s="4">
        <v>42917</v>
      </c>
      <c r="H31" s="5">
        <v>192.46100000000001</v>
      </c>
      <c r="I31" s="4">
        <v>42917</v>
      </c>
      <c r="J31" s="5">
        <v>1014.621</v>
      </c>
      <c r="K31" s="4">
        <v>42917</v>
      </c>
      <c r="L31" s="5">
        <v>401.06599999999997</v>
      </c>
      <c r="M31" s="4">
        <v>42917</v>
      </c>
      <c r="N31" s="5">
        <v>318.49099999999999</v>
      </c>
      <c r="O31" s="4">
        <v>42917</v>
      </c>
      <c r="P31" s="5">
        <v>1064.046</v>
      </c>
      <c r="Q31" s="4">
        <v>42917</v>
      </c>
      <c r="R31" s="5">
        <v>2358.9929999999999</v>
      </c>
      <c r="S31" s="4">
        <v>42917</v>
      </c>
      <c r="T31" s="5">
        <v>2254.8090000000002</v>
      </c>
      <c r="U31" s="4">
        <v>42917</v>
      </c>
      <c r="V31" s="5">
        <v>433.34399999999999</v>
      </c>
      <c r="W31" s="4">
        <v>42917</v>
      </c>
      <c r="X31" s="5">
        <v>555.66300000000001</v>
      </c>
      <c r="Y31" s="4">
        <v>42917</v>
      </c>
      <c r="Z31" s="5">
        <v>913.11199999999997</v>
      </c>
      <c r="AA31" s="4">
        <v>42917</v>
      </c>
      <c r="AB31" s="5">
        <v>1082.915</v>
      </c>
      <c r="AC31" s="4">
        <v>42917</v>
      </c>
      <c r="AD31" s="5">
        <v>1118.0909999999999</v>
      </c>
      <c r="AE31" s="4">
        <v>42917</v>
      </c>
      <c r="AF31" s="5">
        <v>589.82899999999995</v>
      </c>
      <c r="AG31" s="4">
        <v>42917</v>
      </c>
      <c r="AH31" s="5">
        <v>1165.922</v>
      </c>
      <c r="AI31" s="4">
        <v>42917</v>
      </c>
      <c r="AJ31" s="5">
        <v>913.38599999999997</v>
      </c>
      <c r="AK31" s="4">
        <v>42917</v>
      </c>
      <c r="AL31" s="5">
        <v>776.428</v>
      </c>
      <c r="AM31" s="4">
        <v>42917</v>
      </c>
      <c r="AN31" s="5">
        <v>54.859000000000002</v>
      </c>
      <c r="AO31" s="4">
        <v>42917</v>
      </c>
      <c r="AP31" s="5">
        <v>747.23099999999999</v>
      </c>
      <c r="AQ31" s="4">
        <v>42917</v>
      </c>
      <c r="AR31" s="5">
        <v>517.351</v>
      </c>
      <c r="AS31" s="4">
        <v>42917</v>
      </c>
      <c r="AT31" s="5">
        <v>2134.3040000000001</v>
      </c>
      <c r="AU31" s="4">
        <v>42917</v>
      </c>
      <c r="AV31" s="5">
        <v>2384.5239999999999</v>
      </c>
      <c r="AW31" s="4">
        <v>42917</v>
      </c>
      <c r="AX31" s="5">
        <v>2916.0219999999999</v>
      </c>
      <c r="AY31" s="4">
        <v>42917</v>
      </c>
      <c r="AZ31" s="5">
        <v>19692.595000000001</v>
      </c>
    </row>
    <row r="32" spans="1:52" x14ac:dyDescent="0.55000000000000004">
      <c r="A32" s="4">
        <v>43009</v>
      </c>
      <c r="B32" s="5">
        <v>554.75699999999995</v>
      </c>
      <c r="C32" s="4">
        <v>43009</v>
      </c>
      <c r="D32" s="5">
        <v>329.56799999999998</v>
      </c>
      <c r="E32" s="4">
        <v>43009</v>
      </c>
      <c r="F32" s="5">
        <v>387.57499999999999</v>
      </c>
      <c r="G32" s="4">
        <v>43009</v>
      </c>
      <c r="H32" s="5">
        <v>194.45500000000001</v>
      </c>
      <c r="I32" s="4">
        <v>43009</v>
      </c>
      <c r="J32" s="5">
        <v>1029.3050000000001</v>
      </c>
      <c r="K32" s="4">
        <v>43009</v>
      </c>
      <c r="L32" s="5">
        <v>404.88200000000001</v>
      </c>
      <c r="M32" s="4">
        <v>43009</v>
      </c>
      <c r="N32" s="5">
        <v>344.21600000000001</v>
      </c>
      <c r="O32" s="4">
        <v>43009</v>
      </c>
      <c r="P32" s="5">
        <v>1080.18</v>
      </c>
      <c r="Q32" s="4">
        <v>43009</v>
      </c>
      <c r="R32" s="5">
        <v>2395.3609999999999</v>
      </c>
      <c r="S32" s="4">
        <v>43009</v>
      </c>
      <c r="T32" s="5">
        <v>2280.69</v>
      </c>
      <c r="U32" s="4">
        <v>43009</v>
      </c>
      <c r="V32" s="5">
        <v>442.48200000000003</v>
      </c>
      <c r="W32" s="4">
        <v>43009</v>
      </c>
      <c r="X32" s="5">
        <v>555.26900000000001</v>
      </c>
      <c r="Y32" s="4">
        <v>43009</v>
      </c>
      <c r="Z32" s="5">
        <v>929.33500000000004</v>
      </c>
      <c r="AA32" s="4">
        <v>43009</v>
      </c>
      <c r="AB32" s="5">
        <v>1102.5899999999999</v>
      </c>
      <c r="AC32" s="4">
        <v>43009</v>
      </c>
      <c r="AD32" s="5">
        <v>1128.317</v>
      </c>
      <c r="AE32" s="4">
        <v>43009</v>
      </c>
      <c r="AF32" s="5">
        <v>598.90200000000004</v>
      </c>
      <c r="AG32" s="4">
        <v>43009</v>
      </c>
      <c r="AH32" s="5">
        <v>1201.7090000000001</v>
      </c>
      <c r="AI32" s="4">
        <v>43009</v>
      </c>
      <c r="AJ32" s="5">
        <v>932.62800000000004</v>
      </c>
      <c r="AK32" s="4">
        <v>43009</v>
      </c>
      <c r="AL32" s="5">
        <v>798.28</v>
      </c>
      <c r="AM32" s="4">
        <v>43009</v>
      </c>
      <c r="AN32" s="5">
        <v>43.997999999999998</v>
      </c>
      <c r="AO32" s="4">
        <v>43009</v>
      </c>
      <c r="AP32" s="5">
        <v>763.2</v>
      </c>
      <c r="AQ32" s="4">
        <v>43009</v>
      </c>
      <c r="AR32" s="5">
        <v>527.48900000000003</v>
      </c>
      <c r="AS32" s="4">
        <v>43009</v>
      </c>
      <c r="AT32" s="5">
        <v>2175.4470000000001</v>
      </c>
      <c r="AU32" s="4">
        <v>43009</v>
      </c>
      <c r="AV32" s="5">
        <v>2479.107</v>
      </c>
      <c r="AW32" s="4">
        <v>43009</v>
      </c>
      <c r="AX32" s="5">
        <v>3034.0039999999999</v>
      </c>
      <c r="AY32" s="4">
        <v>43009</v>
      </c>
      <c r="AZ32" s="5">
        <v>20037.088</v>
      </c>
    </row>
    <row r="33" spans="1:52" x14ac:dyDescent="0.55000000000000004">
      <c r="A33" s="4">
        <v>43101</v>
      </c>
      <c r="B33" s="5">
        <v>544.61</v>
      </c>
      <c r="C33" s="4">
        <v>43101</v>
      </c>
      <c r="D33" s="5">
        <v>335.98599999999999</v>
      </c>
      <c r="E33" s="4">
        <v>43101</v>
      </c>
      <c r="F33" s="5">
        <v>405.69299999999998</v>
      </c>
      <c r="G33" s="4">
        <v>43101</v>
      </c>
      <c r="H33" s="5">
        <v>197.04499999999999</v>
      </c>
      <c r="I33" s="4">
        <v>43101</v>
      </c>
      <c r="J33" s="5">
        <v>1041.8989999999999</v>
      </c>
      <c r="K33" s="4">
        <v>43101</v>
      </c>
      <c r="L33" s="5">
        <v>410.57100000000003</v>
      </c>
      <c r="M33" s="4">
        <v>43101</v>
      </c>
      <c r="N33" s="5">
        <v>359.089</v>
      </c>
      <c r="O33" s="4">
        <v>43101</v>
      </c>
      <c r="P33" s="5">
        <v>1093.03</v>
      </c>
      <c r="Q33" s="4">
        <v>43101</v>
      </c>
      <c r="R33" s="5">
        <v>2420.1729999999998</v>
      </c>
      <c r="S33" s="4">
        <v>43101</v>
      </c>
      <c r="T33" s="5">
        <v>2309.4879999999998</v>
      </c>
      <c r="U33" s="4">
        <v>43101</v>
      </c>
      <c r="V33" s="5">
        <v>454.971</v>
      </c>
      <c r="W33" s="4">
        <v>43101</v>
      </c>
      <c r="X33" s="5">
        <v>570.54100000000005</v>
      </c>
      <c r="Y33" s="4">
        <v>43101</v>
      </c>
      <c r="Z33" s="5">
        <v>941.24300000000005</v>
      </c>
      <c r="AA33" s="4">
        <v>43101</v>
      </c>
      <c r="AB33" s="5">
        <v>1118.854</v>
      </c>
      <c r="AC33" s="4">
        <v>43101</v>
      </c>
      <c r="AD33" s="5">
        <v>1138.356</v>
      </c>
      <c r="AE33" s="4">
        <v>43101</v>
      </c>
      <c r="AF33" s="5">
        <v>633.005</v>
      </c>
      <c r="AG33" s="4">
        <v>43101</v>
      </c>
      <c r="AH33" s="5">
        <v>1222.971</v>
      </c>
      <c r="AI33" s="4">
        <v>43101</v>
      </c>
      <c r="AJ33" s="5">
        <v>956.77300000000002</v>
      </c>
      <c r="AK33" s="4">
        <v>43101</v>
      </c>
      <c r="AL33" s="5">
        <v>800.26499999999999</v>
      </c>
      <c r="AM33" s="4">
        <v>43101</v>
      </c>
      <c r="AN33" s="5">
        <v>35.045000000000002</v>
      </c>
      <c r="AO33" s="4">
        <v>43101</v>
      </c>
      <c r="AP33" s="5">
        <v>773.14400000000001</v>
      </c>
      <c r="AQ33" s="4">
        <v>43101</v>
      </c>
      <c r="AR33" s="5">
        <v>543.048</v>
      </c>
      <c r="AS33" s="4">
        <v>43101</v>
      </c>
      <c r="AT33" s="5">
        <v>2197.683</v>
      </c>
      <c r="AU33" s="4">
        <v>43101</v>
      </c>
      <c r="AV33" s="5">
        <v>2517.268</v>
      </c>
      <c r="AW33" s="4">
        <v>43101</v>
      </c>
      <c r="AX33" s="5">
        <v>3093.299</v>
      </c>
      <c r="AY33" s="4">
        <v>43101</v>
      </c>
      <c r="AZ33" s="5">
        <v>20328.553</v>
      </c>
    </row>
    <row r="34" spans="1:52" x14ac:dyDescent="0.55000000000000004">
      <c r="A34" s="4">
        <v>43191</v>
      </c>
      <c r="B34" s="5">
        <v>546.79600000000005</v>
      </c>
      <c r="C34" s="4">
        <v>43191</v>
      </c>
      <c r="D34" s="5">
        <v>336.55799999999999</v>
      </c>
      <c r="E34" s="4">
        <v>43191</v>
      </c>
      <c r="F34" s="5">
        <v>405.11399999999998</v>
      </c>
      <c r="G34" s="4">
        <v>43191</v>
      </c>
      <c r="H34" s="5">
        <v>199.65799999999999</v>
      </c>
      <c r="I34" s="4">
        <v>43191</v>
      </c>
      <c r="J34" s="5">
        <v>1039.7049999999999</v>
      </c>
      <c r="K34" s="4">
        <v>43191</v>
      </c>
      <c r="L34" s="5">
        <v>411.66399999999999</v>
      </c>
      <c r="M34" s="4">
        <v>43191</v>
      </c>
      <c r="N34" s="5">
        <v>368.92399999999998</v>
      </c>
      <c r="O34" s="4">
        <v>43191</v>
      </c>
      <c r="P34" s="5">
        <v>1101.4690000000001</v>
      </c>
      <c r="Q34" s="4">
        <v>43191</v>
      </c>
      <c r="R34" s="5">
        <v>2447.875</v>
      </c>
      <c r="S34" s="4">
        <v>43191</v>
      </c>
      <c r="T34" s="5">
        <v>2334.0070000000001</v>
      </c>
      <c r="U34" s="4">
        <v>43191</v>
      </c>
      <c r="V34" s="5">
        <v>455.30200000000002</v>
      </c>
      <c r="W34" s="4">
        <v>43191</v>
      </c>
      <c r="X34" s="5">
        <v>573.77</v>
      </c>
      <c r="Y34" s="4">
        <v>43191</v>
      </c>
      <c r="Z34" s="5">
        <v>955.029</v>
      </c>
      <c r="AA34" s="4">
        <v>43191</v>
      </c>
      <c r="AB34" s="5">
        <v>1129.9010000000001</v>
      </c>
      <c r="AC34" s="4">
        <v>43191</v>
      </c>
      <c r="AD34" s="5">
        <v>1170.7170000000001</v>
      </c>
      <c r="AE34" s="4">
        <v>43191</v>
      </c>
      <c r="AF34" s="5">
        <v>638.36599999999999</v>
      </c>
      <c r="AG34" s="4">
        <v>43191</v>
      </c>
      <c r="AH34" s="5">
        <v>1225.0889999999999</v>
      </c>
      <c r="AI34" s="4">
        <v>43191</v>
      </c>
      <c r="AJ34" s="5">
        <v>986.12800000000004</v>
      </c>
      <c r="AK34" s="4">
        <v>43191</v>
      </c>
      <c r="AL34" s="5">
        <v>819.61300000000006</v>
      </c>
      <c r="AM34" s="4">
        <v>43191</v>
      </c>
      <c r="AN34" s="5">
        <v>-3.4020000000000001</v>
      </c>
      <c r="AO34" s="4">
        <v>43191</v>
      </c>
      <c r="AP34" s="5">
        <v>785.75699999999995</v>
      </c>
      <c r="AQ34" s="4">
        <v>43191</v>
      </c>
      <c r="AR34" s="5">
        <v>548.96900000000005</v>
      </c>
      <c r="AS34" s="4">
        <v>43191</v>
      </c>
      <c r="AT34" s="5">
        <v>2235.9879999999998</v>
      </c>
      <c r="AU34" s="4">
        <v>43191</v>
      </c>
      <c r="AV34" s="5">
        <v>2562.172</v>
      </c>
      <c r="AW34" s="4">
        <v>43191</v>
      </c>
      <c r="AX34" s="5">
        <v>3105.9949999999999</v>
      </c>
      <c r="AY34" s="4">
        <v>43191</v>
      </c>
      <c r="AZ34" s="5">
        <v>20580.912</v>
      </c>
    </row>
    <row r="35" spans="1:52" x14ac:dyDescent="0.55000000000000004">
      <c r="A35" s="4">
        <v>43282</v>
      </c>
      <c r="B35" s="5">
        <v>553.29399999999998</v>
      </c>
      <c r="C35" s="4">
        <v>43282</v>
      </c>
      <c r="D35" s="5">
        <v>335.404</v>
      </c>
      <c r="E35" s="4">
        <v>43282</v>
      </c>
      <c r="F35" s="5">
        <v>405.709</v>
      </c>
      <c r="G35" s="4">
        <v>43282</v>
      </c>
      <c r="H35" s="5">
        <v>197.208</v>
      </c>
      <c r="I35" s="4">
        <v>43282</v>
      </c>
      <c r="J35" s="5">
        <v>1042.671</v>
      </c>
      <c r="K35" s="4">
        <v>43282</v>
      </c>
      <c r="L35" s="5">
        <v>406.99599999999998</v>
      </c>
      <c r="M35" s="4">
        <v>43282</v>
      </c>
      <c r="N35" s="5">
        <v>374.53899999999999</v>
      </c>
      <c r="O35" s="4">
        <v>43282</v>
      </c>
      <c r="P35" s="5">
        <v>1106.6310000000001</v>
      </c>
      <c r="Q35" s="4">
        <v>43282</v>
      </c>
      <c r="R35" s="5">
        <v>2467.2310000000002</v>
      </c>
      <c r="S35" s="4">
        <v>43282</v>
      </c>
      <c r="T35" s="5">
        <v>2369.0610000000001</v>
      </c>
      <c r="U35" s="4">
        <v>43282</v>
      </c>
      <c r="V35" s="5">
        <v>455.24200000000002</v>
      </c>
      <c r="W35" s="4">
        <v>43282</v>
      </c>
      <c r="X35" s="5">
        <v>579.79600000000005</v>
      </c>
      <c r="Y35" s="4">
        <v>43282</v>
      </c>
      <c r="Z35" s="5">
        <v>973.06600000000003</v>
      </c>
      <c r="AA35" s="4">
        <v>43282</v>
      </c>
      <c r="AB35" s="5">
        <v>1135.6279999999999</v>
      </c>
      <c r="AC35" s="4">
        <v>43282</v>
      </c>
      <c r="AD35" s="5">
        <v>1179.578</v>
      </c>
      <c r="AE35" s="4">
        <v>43282</v>
      </c>
      <c r="AF35" s="5">
        <v>641.98599999999999</v>
      </c>
      <c r="AG35" s="4">
        <v>43282</v>
      </c>
      <c r="AH35" s="5">
        <v>1225.125</v>
      </c>
      <c r="AI35" s="4">
        <v>43282</v>
      </c>
      <c r="AJ35" s="5">
        <v>1001.274</v>
      </c>
      <c r="AK35" s="4">
        <v>43282</v>
      </c>
      <c r="AL35" s="5">
        <v>819.66200000000003</v>
      </c>
      <c r="AM35" s="4">
        <v>43282</v>
      </c>
      <c r="AN35" s="5">
        <v>98.664000000000001</v>
      </c>
      <c r="AO35" s="4">
        <v>43282</v>
      </c>
      <c r="AP35" s="5">
        <v>802.45500000000004</v>
      </c>
      <c r="AQ35" s="4">
        <v>43282</v>
      </c>
      <c r="AR35" s="5">
        <v>556.45500000000004</v>
      </c>
      <c r="AS35" s="4">
        <v>43282</v>
      </c>
      <c r="AT35" s="5">
        <v>2267.1759999999999</v>
      </c>
      <c r="AU35" s="4">
        <v>43282</v>
      </c>
      <c r="AV35" s="5">
        <v>2535.5010000000002</v>
      </c>
      <c r="AW35" s="4">
        <v>43282</v>
      </c>
      <c r="AX35" s="5">
        <v>3153.7469999999998</v>
      </c>
      <c r="AY35" s="4">
        <v>43282</v>
      </c>
      <c r="AZ35" s="5">
        <v>20798.73</v>
      </c>
    </row>
    <row r="36" spans="1:52" x14ac:dyDescent="0.55000000000000004">
      <c r="A36" s="4">
        <v>43374</v>
      </c>
      <c r="B36" s="5">
        <v>555.29200000000003</v>
      </c>
      <c r="C36" s="4">
        <v>43374</v>
      </c>
      <c r="D36" s="5">
        <v>335.86399999999998</v>
      </c>
      <c r="E36" s="4">
        <v>43374</v>
      </c>
      <c r="F36" s="5">
        <v>404.29300000000001</v>
      </c>
      <c r="G36" s="4">
        <v>43374</v>
      </c>
      <c r="H36" s="5">
        <v>196.8</v>
      </c>
      <c r="I36" s="4">
        <v>43374</v>
      </c>
      <c r="J36" s="5">
        <v>1053.25</v>
      </c>
      <c r="K36" s="4">
        <v>43374</v>
      </c>
      <c r="L36" s="5">
        <v>408.28899999999999</v>
      </c>
      <c r="M36" s="4">
        <v>43374</v>
      </c>
      <c r="N36" s="5">
        <v>364.14800000000002</v>
      </c>
      <c r="O36" s="4">
        <v>43374</v>
      </c>
      <c r="P36" s="5">
        <v>1118.633</v>
      </c>
      <c r="Q36" s="4">
        <v>43374</v>
      </c>
      <c r="R36" s="5">
        <v>2501.9520000000002</v>
      </c>
      <c r="S36" s="4">
        <v>43374</v>
      </c>
      <c r="T36" s="5">
        <v>2366.402</v>
      </c>
      <c r="U36" s="4">
        <v>43374</v>
      </c>
      <c r="V36" s="5">
        <v>460.26</v>
      </c>
      <c r="W36" s="4">
        <v>43374</v>
      </c>
      <c r="X36" s="5">
        <v>579.50099999999998</v>
      </c>
      <c r="Y36" s="4">
        <v>43374</v>
      </c>
      <c r="Z36" s="5">
        <v>973.45899999999995</v>
      </c>
      <c r="AA36" s="4">
        <v>43374</v>
      </c>
      <c r="AB36" s="5">
        <v>1139.0820000000001</v>
      </c>
      <c r="AC36" s="4">
        <v>43374</v>
      </c>
      <c r="AD36" s="5">
        <v>1196.729</v>
      </c>
      <c r="AE36" s="4">
        <v>43374</v>
      </c>
      <c r="AF36" s="5">
        <v>633.17600000000004</v>
      </c>
      <c r="AG36" s="4">
        <v>43374</v>
      </c>
      <c r="AH36" s="5">
        <v>1241.1590000000001</v>
      </c>
      <c r="AI36" s="4">
        <v>43374</v>
      </c>
      <c r="AJ36" s="5">
        <v>1024.6949999999999</v>
      </c>
      <c r="AK36" s="4">
        <v>43374</v>
      </c>
      <c r="AL36" s="5">
        <v>808.02700000000004</v>
      </c>
      <c r="AM36" s="4">
        <v>43374</v>
      </c>
      <c r="AN36" s="5">
        <v>95.323999999999998</v>
      </c>
      <c r="AO36" s="4">
        <v>43374</v>
      </c>
      <c r="AP36" s="5">
        <v>818.904</v>
      </c>
      <c r="AQ36" s="4">
        <v>43374</v>
      </c>
      <c r="AR36" s="5">
        <v>556.44799999999998</v>
      </c>
      <c r="AS36" s="4">
        <v>43374</v>
      </c>
      <c r="AT36" s="5">
        <v>2275.4949999999999</v>
      </c>
      <c r="AU36" s="4">
        <v>43374</v>
      </c>
      <c r="AV36" s="5">
        <v>2537.415</v>
      </c>
      <c r="AW36" s="4">
        <v>43374</v>
      </c>
      <c r="AX36" s="5">
        <v>3171.6219999999998</v>
      </c>
      <c r="AY36" s="4">
        <v>43374</v>
      </c>
      <c r="AZ36" s="5">
        <v>20917.866999999998</v>
      </c>
    </row>
    <row r="37" spans="1:52" x14ac:dyDescent="0.55000000000000004">
      <c r="A37" s="4">
        <v>43466</v>
      </c>
      <c r="B37" s="5">
        <v>534.65499999999997</v>
      </c>
      <c r="C37" s="4">
        <v>43466</v>
      </c>
      <c r="D37" s="5">
        <v>336.68400000000003</v>
      </c>
      <c r="E37" s="4">
        <v>43466</v>
      </c>
      <c r="F37" s="5">
        <v>413.125</v>
      </c>
      <c r="G37" s="4">
        <v>43466</v>
      </c>
      <c r="H37" s="5">
        <v>198.137</v>
      </c>
      <c r="I37" s="4">
        <v>43466</v>
      </c>
      <c r="J37" s="5">
        <v>1064.4159999999999</v>
      </c>
      <c r="K37" s="4">
        <v>43466</v>
      </c>
      <c r="L37" s="5">
        <v>409.61500000000001</v>
      </c>
      <c r="M37" s="4">
        <v>43466</v>
      </c>
      <c r="N37" s="5">
        <v>339.1</v>
      </c>
      <c r="O37" s="4">
        <v>43466</v>
      </c>
      <c r="P37" s="5">
        <v>1134.317</v>
      </c>
      <c r="Q37" s="4">
        <v>43466</v>
      </c>
      <c r="R37" s="5">
        <v>2521.511</v>
      </c>
      <c r="S37" s="4">
        <v>43466</v>
      </c>
      <c r="T37" s="5">
        <v>2421.2420000000002</v>
      </c>
      <c r="U37" s="4">
        <v>43466</v>
      </c>
      <c r="V37" s="5">
        <v>468.173</v>
      </c>
      <c r="W37" s="4">
        <v>43466</v>
      </c>
      <c r="X37" s="5">
        <v>585.30200000000002</v>
      </c>
      <c r="Y37" s="4">
        <v>43466</v>
      </c>
      <c r="Z37" s="5">
        <v>979.71299999999997</v>
      </c>
      <c r="AA37" s="4">
        <v>43466</v>
      </c>
      <c r="AB37" s="5">
        <v>1131.3109999999999</v>
      </c>
      <c r="AC37" s="4">
        <v>43466</v>
      </c>
      <c r="AD37" s="5">
        <v>1206.895</v>
      </c>
      <c r="AE37" s="4">
        <v>43466</v>
      </c>
      <c r="AF37" s="5">
        <v>642.21500000000003</v>
      </c>
      <c r="AG37" s="4">
        <v>43466</v>
      </c>
      <c r="AH37" s="5">
        <v>1248.027</v>
      </c>
      <c r="AI37" s="4">
        <v>43466</v>
      </c>
      <c r="AJ37" s="5">
        <v>1040.3520000000001</v>
      </c>
      <c r="AK37" s="4">
        <v>43466</v>
      </c>
      <c r="AL37" s="5">
        <v>803.43499999999995</v>
      </c>
      <c r="AM37" s="4">
        <v>43466</v>
      </c>
      <c r="AN37" s="5">
        <v>114.925</v>
      </c>
      <c r="AO37" s="4">
        <v>43466</v>
      </c>
      <c r="AP37" s="5">
        <v>838.83100000000002</v>
      </c>
      <c r="AQ37" s="4">
        <v>43466</v>
      </c>
      <c r="AR37" s="5">
        <v>564.35299999999995</v>
      </c>
      <c r="AS37" s="4">
        <v>43466</v>
      </c>
      <c r="AT37" s="5">
        <v>2299.75</v>
      </c>
      <c r="AU37" s="4">
        <v>43466</v>
      </c>
      <c r="AV37" s="5">
        <v>2540.2440000000001</v>
      </c>
      <c r="AW37" s="4">
        <v>43466</v>
      </c>
      <c r="AX37" s="5">
        <v>3132.5390000000002</v>
      </c>
      <c r="AY37" s="4">
        <v>43466</v>
      </c>
      <c r="AZ37" s="5">
        <v>21111.599999999999</v>
      </c>
    </row>
    <row r="38" spans="1:52" x14ac:dyDescent="0.55000000000000004">
      <c r="A38" s="4">
        <v>43556</v>
      </c>
      <c r="B38" s="5">
        <v>544.21400000000006</v>
      </c>
      <c r="C38" s="4">
        <v>43556</v>
      </c>
      <c r="D38" s="5">
        <v>344.51100000000002</v>
      </c>
      <c r="E38" s="4">
        <v>43556</v>
      </c>
      <c r="F38" s="5">
        <v>427.30099999999999</v>
      </c>
      <c r="G38" s="4">
        <v>43556</v>
      </c>
      <c r="H38" s="5">
        <v>201.834</v>
      </c>
      <c r="I38" s="4">
        <v>43556</v>
      </c>
      <c r="J38" s="5">
        <v>1078.614</v>
      </c>
      <c r="K38" s="4">
        <v>43556</v>
      </c>
      <c r="L38" s="5">
        <v>414.625</v>
      </c>
      <c r="M38" s="4">
        <v>43556</v>
      </c>
      <c r="N38" s="5">
        <v>365.75299999999999</v>
      </c>
      <c r="O38" s="4">
        <v>43556</v>
      </c>
      <c r="P38" s="5">
        <v>1151.1659999999999</v>
      </c>
      <c r="Q38" s="4">
        <v>43556</v>
      </c>
      <c r="R38" s="5">
        <v>2540.9430000000002</v>
      </c>
      <c r="S38" s="4">
        <v>43556</v>
      </c>
      <c r="T38" s="5">
        <v>2454.3580000000002</v>
      </c>
      <c r="U38" s="4">
        <v>43556</v>
      </c>
      <c r="V38" s="5">
        <v>481.05500000000001</v>
      </c>
      <c r="W38" s="4">
        <v>43556</v>
      </c>
      <c r="X38" s="5">
        <v>594.29499999999996</v>
      </c>
      <c r="Y38" s="4">
        <v>43556</v>
      </c>
      <c r="Z38" s="5">
        <v>997.27200000000005</v>
      </c>
      <c r="AA38" s="4">
        <v>43556</v>
      </c>
      <c r="AB38" s="5">
        <v>1131.7329999999999</v>
      </c>
      <c r="AC38" s="4">
        <v>43556</v>
      </c>
      <c r="AD38" s="5">
        <v>1208.0239999999999</v>
      </c>
      <c r="AE38" s="4">
        <v>43556</v>
      </c>
      <c r="AF38" s="5">
        <v>670.64400000000001</v>
      </c>
      <c r="AG38" s="4">
        <v>43556</v>
      </c>
      <c r="AH38" s="5">
        <v>1260.7139999999999</v>
      </c>
      <c r="AI38" s="4">
        <v>43556</v>
      </c>
      <c r="AJ38" s="5">
        <v>1067.0060000000001</v>
      </c>
      <c r="AK38" s="4">
        <v>43556</v>
      </c>
      <c r="AL38" s="5">
        <v>820.00699999999995</v>
      </c>
      <c r="AM38" s="4">
        <v>43556</v>
      </c>
      <c r="AN38" s="5">
        <v>83.206999999999994</v>
      </c>
      <c r="AO38" s="4">
        <v>43556</v>
      </c>
      <c r="AP38" s="5">
        <v>840.28</v>
      </c>
      <c r="AQ38" s="4">
        <v>43556</v>
      </c>
      <c r="AR38" s="5">
        <v>567.755</v>
      </c>
      <c r="AS38" s="4">
        <v>43556</v>
      </c>
      <c r="AT38" s="5">
        <v>2353.2069999999999</v>
      </c>
      <c r="AU38" s="4">
        <v>43556</v>
      </c>
      <c r="AV38" s="5">
        <v>2547.4479999999999</v>
      </c>
      <c r="AW38" s="4">
        <v>43556</v>
      </c>
      <c r="AX38" s="5">
        <v>3165.41</v>
      </c>
      <c r="AY38" s="4">
        <v>43556</v>
      </c>
      <c r="AZ38" s="5">
        <v>21397.937999999998</v>
      </c>
    </row>
    <row r="39" spans="1:52" x14ac:dyDescent="0.55000000000000004">
      <c r="A39" s="4">
        <v>43647</v>
      </c>
      <c r="B39" s="5">
        <v>548.40700000000004</v>
      </c>
      <c r="C39" s="4">
        <v>43647</v>
      </c>
      <c r="D39" s="5">
        <v>351.65800000000002</v>
      </c>
      <c r="E39" s="4">
        <v>43647</v>
      </c>
      <c r="F39" s="5">
        <v>437.916</v>
      </c>
      <c r="G39" s="4">
        <v>43647</v>
      </c>
      <c r="H39" s="5">
        <v>206.24600000000001</v>
      </c>
      <c r="I39" s="4">
        <v>43647</v>
      </c>
      <c r="J39" s="5">
        <v>1095.008</v>
      </c>
      <c r="K39" s="4">
        <v>43647</v>
      </c>
      <c r="L39" s="5">
        <v>417.053</v>
      </c>
      <c r="M39" s="4">
        <v>43647</v>
      </c>
      <c r="N39" s="5">
        <v>350.065</v>
      </c>
      <c r="O39" s="4">
        <v>43647</v>
      </c>
      <c r="P39" s="5">
        <v>1169.8409999999999</v>
      </c>
      <c r="Q39" s="4">
        <v>43647</v>
      </c>
      <c r="R39" s="5">
        <v>2578.7910000000002</v>
      </c>
      <c r="S39" s="4">
        <v>43647</v>
      </c>
      <c r="T39" s="5">
        <v>2484.6979999999999</v>
      </c>
      <c r="U39" s="4">
        <v>43647</v>
      </c>
      <c r="V39" s="5">
        <v>493.887</v>
      </c>
      <c r="W39" s="4">
        <v>43647</v>
      </c>
      <c r="X39" s="5">
        <v>600.30700000000002</v>
      </c>
      <c r="Y39" s="4">
        <v>43647</v>
      </c>
      <c r="Z39" s="5">
        <v>1015.59</v>
      </c>
      <c r="AA39" s="4">
        <v>43647</v>
      </c>
      <c r="AB39" s="5">
        <v>1135.2919999999999</v>
      </c>
      <c r="AC39" s="4">
        <v>43647</v>
      </c>
      <c r="AD39" s="5">
        <v>1238.4269999999999</v>
      </c>
      <c r="AE39" s="4">
        <v>43647</v>
      </c>
      <c r="AF39" s="5">
        <v>702.495</v>
      </c>
      <c r="AG39" s="4">
        <v>43647</v>
      </c>
      <c r="AH39" s="5">
        <v>1241.9359999999999</v>
      </c>
      <c r="AI39" s="4">
        <v>43647</v>
      </c>
      <c r="AJ39" s="5">
        <v>1086.8810000000001</v>
      </c>
      <c r="AK39" s="4">
        <v>43647</v>
      </c>
      <c r="AL39" s="5">
        <v>838.245</v>
      </c>
      <c r="AM39" s="4">
        <v>43647</v>
      </c>
      <c r="AN39" s="5">
        <v>70.233999999999995</v>
      </c>
      <c r="AO39" s="4">
        <v>43647</v>
      </c>
      <c r="AP39" s="5">
        <v>855.02800000000002</v>
      </c>
      <c r="AQ39" s="4">
        <v>43647</v>
      </c>
      <c r="AR39" s="5">
        <v>571.85699999999997</v>
      </c>
      <c r="AS39" s="4">
        <v>43647</v>
      </c>
      <c r="AT39" s="5">
        <v>2387.9520000000002</v>
      </c>
      <c r="AU39" s="4">
        <v>43647</v>
      </c>
      <c r="AV39" s="5">
        <v>2532.4050000000002</v>
      </c>
      <c r="AW39" s="4">
        <v>43647</v>
      </c>
      <c r="AX39" s="5">
        <v>3117.9520000000002</v>
      </c>
      <c r="AY39" s="4">
        <v>43647</v>
      </c>
      <c r="AZ39" s="5">
        <v>21717.170999999998</v>
      </c>
    </row>
    <row r="40" spans="1:52" x14ac:dyDescent="0.55000000000000004">
      <c r="A40" s="4">
        <v>43739</v>
      </c>
      <c r="B40" s="5">
        <v>552.54300000000001</v>
      </c>
      <c r="C40" s="4">
        <v>43739</v>
      </c>
      <c r="D40" s="5">
        <v>354.00200000000001</v>
      </c>
      <c r="E40" s="4">
        <v>43739</v>
      </c>
      <c r="F40" s="5">
        <v>438.29300000000001</v>
      </c>
      <c r="G40" s="4">
        <v>43739</v>
      </c>
      <c r="H40" s="5">
        <v>205.047</v>
      </c>
      <c r="I40" s="4">
        <v>43739</v>
      </c>
      <c r="J40" s="5">
        <v>1094.9179999999999</v>
      </c>
      <c r="K40" s="4">
        <v>43739</v>
      </c>
      <c r="L40" s="5">
        <v>415.28300000000002</v>
      </c>
      <c r="M40" s="4">
        <v>43739</v>
      </c>
      <c r="N40" s="5">
        <v>355.12799999999999</v>
      </c>
      <c r="O40" s="4">
        <v>43739</v>
      </c>
      <c r="P40" s="5">
        <v>1181.79</v>
      </c>
      <c r="Q40" s="4">
        <v>43739</v>
      </c>
      <c r="R40" s="5">
        <v>2606.7379999999998</v>
      </c>
      <c r="S40" s="4">
        <v>43739</v>
      </c>
      <c r="T40" s="5">
        <v>2529.2640000000001</v>
      </c>
      <c r="U40" s="4">
        <v>43739</v>
      </c>
      <c r="V40" s="5">
        <v>502.02199999999999</v>
      </c>
      <c r="W40" s="4">
        <v>43739</v>
      </c>
      <c r="X40" s="5">
        <v>608.93299999999999</v>
      </c>
      <c r="Y40" s="4">
        <v>43739</v>
      </c>
      <c r="Z40" s="5">
        <v>1032.9939999999999</v>
      </c>
      <c r="AA40" s="4">
        <v>43739</v>
      </c>
      <c r="AB40" s="5">
        <v>1141.5239999999999</v>
      </c>
      <c r="AC40" s="4">
        <v>43739</v>
      </c>
      <c r="AD40" s="5">
        <v>1257.847</v>
      </c>
      <c r="AE40" s="4">
        <v>43739</v>
      </c>
      <c r="AF40" s="5">
        <v>696.11</v>
      </c>
      <c r="AG40" s="4">
        <v>43739</v>
      </c>
      <c r="AH40" s="5">
        <v>1213.8330000000001</v>
      </c>
      <c r="AI40" s="4">
        <v>43739</v>
      </c>
      <c r="AJ40" s="5">
        <v>1105.309</v>
      </c>
      <c r="AK40" s="4">
        <v>43739</v>
      </c>
      <c r="AL40" s="5">
        <v>846.81299999999999</v>
      </c>
      <c r="AM40" s="4">
        <v>43739</v>
      </c>
      <c r="AN40" s="5">
        <v>23.454999999999998</v>
      </c>
      <c r="AO40" s="4">
        <v>43739</v>
      </c>
      <c r="AP40" s="5">
        <v>863.88599999999997</v>
      </c>
      <c r="AQ40" s="4">
        <v>43739</v>
      </c>
      <c r="AR40" s="5">
        <v>576.00800000000004</v>
      </c>
      <c r="AS40" s="4">
        <v>43739</v>
      </c>
      <c r="AT40" s="5">
        <v>2425.0729999999999</v>
      </c>
      <c r="AU40" s="4">
        <v>43739</v>
      </c>
      <c r="AV40" s="5">
        <v>2537.4659999999999</v>
      </c>
      <c r="AW40" s="4">
        <v>43739</v>
      </c>
      <c r="AX40" s="5">
        <v>3050.8240000000001</v>
      </c>
      <c r="AY40" s="4">
        <v>43739</v>
      </c>
      <c r="AZ40" s="5">
        <v>21933.217000000001</v>
      </c>
    </row>
    <row r="41" spans="1:52" x14ac:dyDescent="0.55000000000000004">
      <c r="A41" s="4">
        <v>43831</v>
      </c>
      <c r="B41" s="5">
        <v>494.77800000000002</v>
      </c>
      <c r="C41" s="4">
        <v>43831</v>
      </c>
      <c r="D41" s="5">
        <v>351.65899999999999</v>
      </c>
      <c r="E41" s="4">
        <v>43831</v>
      </c>
      <c r="F41" s="5">
        <v>435.11799999999999</v>
      </c>
      <c r="G41" s="4">
        <v>43831</v>
      </c>
      <c r="H41" s="5">
        <v>193.45400000000001</v>
      </c>
      <c r="I41" s="4">
        <v>43831</v>
      </c>
      <c r="J41" s="5">
        <v>1171.097</v>
      </c>
      <c r="K41" s="4">
        <v>43831</v>
      </c>
      <c r="L41" s="5">
        <v>376.09699999999998</v>
      </c>
      <c r="M41" s="4">
        <v>43831</v>
      </c>
      <c r="N41" s="5">
        <v>317.01799999999997</v>
      </c>
      <c r="O41" s="4">
        <v>43831</v>
      </c>
      <c r="P41" s="5">
        <v>1217.1420000000001</v>
      </c>
      <c r="Q41" s="4">
        <v>43831</v>
      </c>
      <c r="R41" s="5">
        <v>2626.0479999999998</v>
      </c>
      <c r="S41" s="4">
        <v>43831</v>
      </c>
      <c r="T41" s="5">
        <v>2443.442</v>
      </c>
      <c r="U41" s="4">
        <v>43831</v>
      </c>
      <c r="V41" s="5">
        <v>457.142</v>
      </c>
      <c r="W41" s="4">
        <v>43831</v>
      </c>
      <c r="X41" s="5">
        <v>564.548</v>
      </c>
      <c r="Y41" s="4">
        <v>43831</v>
      </c>
      <c r="Z41" s="5">
        <v>951.899</v>
      </c>
      <c r="AA41" s="4">
        <v>43831</v>
      </c>
      <c r="AB41" s="5">
        <v>1149.4069999999999</v>
      </c>
      <c r="AC41" s="4">
        <v>43831</v>
      </c>
      <c r="AD41" s="5">
        <v>1256.8710000000001</v>
      </c>
      <c r="AE41" s="4">
        <v>43831</v>
      </c>
      <c r="AF41" s="5">
        <v>692.55899999999997</v>
      </c>
      <c r="AG41" s="4">
        <v>43831</v>
      </c>
      <c r="AH41" s="5">
        <v>1147.518</v>
      </c>
      <c r="AI41" s="4">
        <v>43831</v>
      </c>
      <c r="AJ41" s="5">
        <v>1124.989</v>
      </c>
      <c r="AK41" s="4">
        <v>43831</v>
      </c>
      <c r="AL41" s="5">
        <v>879.90499999999997</v>
      </c>
      <c r="AM41" s="4">
        <v>43831</v>
      </c>
      <c r="AN41" s="5">
        <v>-39.039000000000001</v>
      </c>
      <c r="AO41" s="4">
        <v>43831</v>
      </c>
      <c r="AP41" s="5">
        <v>871.34299999999996</v>
      </c>
      <c r="AQ41" s="4">
        <v>43831</v>
      </c>
      <c r="AR41" s="5">
        <v>587.93600000000004</v>
      </c>
      <c r="AS41" s="4">
        <v>43831</v>
      </c>
      <c r="AT41" s="5">
        <v>2483.7330000000002</v>
      </c>
      <c r="AU41" s="4">
        <v>43831</v>
      </c>
      <c r="AV41" s="5">
        <v>2416.181</v>
      </c>
      <c r="AW41" s="4">
        <v>43831</v>
      </c>
      <c r="AX41" s="5">
        <v>2929.759</v>
      </c>
      <c r="AY41" s="4">
        <v>43831</v>
      </c>
      <c r="AZ41" s="5">
        <v>21727.656999999999</v>
      </c>
    </row>
    <row r="42" spans="1:52" x14ac:dyDescent="0.55000000000000004">
      <c r="A42" s="4">
        <v>43922</v>
      </c>
      <c r="B42" s="5">
        <v>486.77100000000002</v>
      </c>
      <c r="C42" s="4">
        <v>43922</v>
      </c>
      <c r="D42" s="5">
        <v>345.15899999999999</v>
      </c>
      <c r="E42" s="4">
        <v>43922</v>
      </c>
      <c r="F42" s="5">
        <v>468.40899999999999</v>
      </c>
      <c r="G42" s="4">
        <v>43922</v>
      </c>
      <c r="H42" s="5">
        <v>155.405</v>
      </c>
      <c r="I42" s="4">
        <v>43922</v>
      </c>
      <c r="J42" s="5">
        <v>1204.606</v>
      </c>
      <c r="K42" s="4">
        <v>43922</v>
      </c>
      <c r="L42" s="5">
        <v>295.85399999999998</v>
      </c>
      <c r="M42" s="4">
        <v>43922</v>
      </c>
      <c r="N42" s="5">
        <v>197.30699999999999</v>
      </c>
      <c r="O42" s="4">
        <v>43922</v>
      </c>
      <c r="P42" s="5">
        <v>1231.944</v>
      </c>
      <c r="Q42" s="4">
        <v>43922</v>
      </c>
      <c r="R42" s="5">
        <v>2676.473</v>
      </c>
      <c r="S42" s="4">
        <v>43922</v>
      </c>
      <c r="T42" s="5">
        <v>2057.8240000000001</v>
      </c>
      <c r="U42" s="4">
        <v>43922</v>
      </c>
      <c r="V42" s="5">
        <v>300.38499999999999</v>
      </c>
      <c r="W42" s="4">
        <v>43922</v>
      </c>
      <c r="X42" s="5">
        <v>382.41199999999998</v>
      </c>
      <c r="Y42" s="4">
        <v>43922</v>
      </c>
      <c r="Z42" s="5">
        <v>636.50199999999995</v>
      </c>
      <c r="AA42" s="4">
        <v>43922</v>
      </c>
      <c r="AB42" s="5">
        <v>1119.3810000000001</v>
      </c>
      <c r="AC42" s="4">
        <v>43922</v>
      </c>
      <c r="AD42" s="5">
        <v>1088.107</v>
      </c>
      <c r="AE42" s="4">
        <v>43922</v>
      </c>
      <c r="AF42" s="5">
        <v>609.31500000000005</v>
      </c>
      <c r="AG42" s="4">
        <v>43922</v>
      </c>
      <c r="AH42" s="5">
        <v>1016.891</v>
      </c>
      <c r="AI42" s="4">
        <v>43922</v>
      </c>
      <c r="AJ42" s="5">
        <v>1110.0229999999999</v>
      </c>
      <c r="AK42" s="4">
        <v>43922</v>
      </c>
      <c r="AL42" s="5">
        <v>818.15300000000002</v>
      </c>
      <c r="AM42" s="4">
        <v>43922</v>
      </c>
      <c r="AN42" s="5">
        <v>-282.27600000000001</v>
      </c>
      <c r="AO42" s="4">
        <v>43922</v>
      </c>
      <c r="AP42" s="5">
        <v>874.26199999999994</v>
      </c>
      <c r="AQ42" s="4">
        <v>43922</v>
      </c>
      <c r="AR42" s="5">
        <v>693.46299999999997</v>
      </c>
      <c r="AS42" s="4">
        <v>43922</v>
      </c>
      <c r="AT42" s="5">
        <v>2458.248</v>
      </c>
      <c r="AU42" s="4">
        <v>43922</v>
      </c>
      <c r="AV42" s="5">
        <v>1814.4010000000001</v>
      </c>
      <c r="AW42" s="4">
        <v>43922</v>
      </c>
      <c r="AX42" s="5">
        <v>2350.9259999999999</v>
      </c>
      <c r="AY42" s="4">
        <v>43922</v>
      </c>
      <c r="AZ42" s="5">
        <v>19935.444</v>
      </c>
    </row>
    <row r="43" spans="1:52" x14ac:dyDescent="0.55000000000000004">
      <c r="A43" s="4">
        <v>44013</v>
      </c>
      <c r="B43" s="5">
        <v>598.00099999999998</v>
      </c>
      <c r="C43" s="4">
        <v>44013</v>
      </c>
      <c r="D43" s="5">
        <v>408.87799999999999</v>
      </c>
      <c r="E43" s="4">
        <v>44013</v>
      </c>
      <c r="F43" s="5">
        <v>528.09900000000005</v>
      </c>
      <c r="G43" s="4">
        <v>44013</v>
      </c>
      <c r="H43" s="5">
        <v>216.76</v>
      </c>
      <c r="I43" s="4">
        <v>44013</v>
      </c>
      <c r="J43" s="5">
        <v>1211.027</v>
      </c>
      <c r="K43" s="4">
        <v>44013</v>
      </c>
      <c r="L43" s="5">
        <v>394.52300000000002</v>
      </c>
      <c r="M43" s="4">
        <v>44013</v>
      </c>
      <c r="N43" s="5">
        <v>259.149</v>
      </c>
      <c r="O43" s="4">
        <v>44013</v>
      </c>
      <c r="P43" s="5">
        <v>1298.83</v>
      </c>
      <c r="Q43" s="4">
        <v>44013</v>
      </c>
      <c r="R43" s="5">
        <v>2702.6039999999998</v>
      </c>
      <c r="S43" s="4">
        <v>44013</v>
      </c>
      <c r="T43" s="5">
        <v>2408.136</v>
      </c>
      <c r="U43" s="4">
        <v>44013</v>
      </c>
      <c r="V43" s="5">
        <v>345.24400000000003</v>
      </c>
      <c r="W43" s="4">
        <v>44013</v>
      </c>
      <c r="X43" s="5">
        <v>461.86700000000002</v>
      </c>
      <c r="Y43" s="4">
        <v>44013</v>
      </c>
      <c r="Z43" s="5">
        <v>855.56500000000005</v>
      </c>
      <c r="AA43" s="4">
        <v>44013</v>
      </c>
      <c r="AB43" s="5">
        <v>1154.569</v>
      </c>
      <c r="AC43" s="4">
        <v>44013</v>
      </c>
      <c r="AD43" s="5">
        <v>1176.5150000000001</v>
      </c>
      <c r="AE43" s="4">
        <v>44013</v>
      </c>
      <c r="AF43" s="5">
        <v>598.09199999999998</v>
      </c>
      <c r="AG43" s="4">
        <v>44013</v>
      </c>
      <c r="AH43" s="5">
        <v>1126.136</v>
      </c>
      <c r="AI43" s="4">
        <v>44013</v>
      </c>
      <c r="AJ43" s="5">
        <v>1133.6389999999999</v>
      </c>
      <c r="AK43" s="4">
        <v>44013</v>
      </c>
      <c r="AL43" s="5">
        <v>950.15599999999995</v>
      </c>
      <c r="AM43" s="4">
        <v>44013</v>
      </c>
      <c r="AN43" s="5">
        <v>98.974999999999994</v>
      </c>
      <c r="AO43" s="4">
        <v>44013</v>
      </c>
      <c r="AP43" s="5">
        <v>880.23599999999999</v>
      </c>
      <c r="AQ43" s="4">
        <v>44013</v>
      </c>
      <c r="AR43" s="5">
        <v>646.26700000000005</v>
      </c>
      <c r="AS43" s="4">
        <v>44013</v>
      </c>
      <c r="AT43" s="5">
        <v>2475.067</v>
      </c>
      <c r="AU43" s="4">
        <v>44013</v>
      </c>
      <c r="AV43" s="5">
        <v>2105.0830000000001</v>
      </c>
      <c r="AW43" s="4">
        <v>44013</v>
      </c>
      <c r="AX43" s="5">
        <v>2801.482</v>
      </c>
      <c r="AY43" s="4">
        <v>44013</v>
      </c>
      <c r="AZ43" s="5">
        <v>21684.550999999999</v>
      </c>
    </row>
    <row r="44" spans="1:52" x14ac:dyDescent="0.55000000000000004">
      <c r="A44" s="4">
        <v>44105</v>
      </c>
      <c r="B44" s="5">
        <v>607.28599999999994</v>
      </c>
      <c r="C44" s="4">
        <v>44105</v>
      </c>
      <c r="D44" s="5">
        <v>411.56799999999998</v>
      </c>
      <c r="E44" s="4">
        <v>44105</v>
      </c>
      <c r="F44" s="5">
        <v>542.52700000000004</v>
      </c>
      <c r="G44" s="4">
        <v>44105</v>
      </c>
      <c r="H44" s="5">
        <v>223.84299999999999</v>
      </c>
      <c r="I44" s="4">
        <v>44105</v>
      </c>
      <c r="J44" s="5">
        <v>1208.759</v>
      </c>
      <c r="K44" s="4">
        <v>44105</v>
      </c>
      <c r="L44" s="5">
        <v>405.678</v>
      </c>
      <c r="M44" s="4">
        <v>44105</v>
      </c>
      <c r="N44" s="5">
        <v>260.15300000000002</v>
      </c>
      <c r="O44" s="4">
        <v>44105</v>
      </c>
      <c r="P44" s="5">
        <v>1309.9079999999999</v>
      </c>
      <c r="Q44" s="4">
        <v>44105</v>
      </c>
      <c r="R44" s="5">
        <v>2730.8339999999998</v>
      </c>
      <c r="S44" s="4">
        <v>44105</v>
      </c>
      <c r="T44" s="5">
        <v>2507.2579999999998</v>
      </c>
      <c r="U44" s="4">
        <v>44105</v>
      </c>
      <c r="V44" s="5">
        <v>363.04899999999998</v>
      </c>
      <c r="W44" s="4">
        <v>44105</v>
      </c>
      <c r="X44" s="5">
        <v>472.00099999999998</v>
      </c>
      <c r="Y44" s="4">
        <v>44105</v>
      </c>
      <c r="Z44" s="5">
        <v>851.87599999999998</v>
      </c>
      <c r="AA44" s="4">
        <v>44105</v>
      </c>
      <c r="AB44" s="5">
        <v>1188.136</v>
      </c>
      <c r="AC44" s="4">
        <v>44105</v>
      </c>
      <c r="AD44" s="5">
        <v>1219.921</v>
      </c>
      <c r="AE44" s="4">
        <v>44105</v>
      </c>
      <c r="AF44" s="5">
        <v>598.87199999999996</v>
      </c>
      <c r="AG44" s="4">
        <v>44105</v>
      </c>
      <c r="AH44" s="5">
        <v>1171.8920000000001</v>
      </c>
      <c r="AI44" s="4">
        <v>44105</v>
      </c>
      <c r="AJ44" s="5">
        <v>1176.3820000000001</v>
      </c>
      <c r="AK44" s="4">
        <v>44105</v>
      </c>
      <c r="AL44" s="5">
        <v>1034.2049999999999</v>
      </c>
      <c r="AM44" s="4">
        <v>44105</v>
      </c>
      <c r="AN44" s="5">
        <v>78.055000000000007</v>
      </c>
      <c r="AO44" s="4">
        <v>44105</v>
      </c>
      <c r="AP44" s="5">
        <v>913.97699999999998</v>
      </c>
      <c r="AQ44" s="4">
        <v>44105</v>
      </c>
      <c r="AR44" s="5">
        <v>624.58199999999999</v>
      </c>
      <c r="AS44" s="4">
        <v>44105</v>
      </c>
      <c r="AT44" s="5">
        <v>2489.4360000000001</v>
      </c>
      <c r="AU44" s="4">
        <v>44105</v>
      </c>
      <c r="AV44" s="5">
        <v>2268.8910000000001</v>
      </c>
      <c r="AW44" s="4">
        <v>44105</v>
      </c>
      <c r="AX44" s="5">
        <v>3027.1990000000001</v>
      </c>
      <c r="AY44" s="4">
        <v>44105</v>
      </c>
      <c r="AZ44" s="5">
        <v>22068.767</v>
      </c>
    </row>
    <row r="45" spans="1:52" x14ac:dyDescent="0.55000000000000004">
      <c r="A45" s="4">
        <v>44197</v>
      </c>
      <c r="B45" s="5">
        <v>672.56299999999999</v>
      </c>
      <c r="C45" s="4">
        <v>44197</v>
      </c>
      <c r="D45" s="5">
        <v>441.57100000000003</v>
      </c>
      <c r="E45" s="4">
        <v>44197</v>
      </c>
      <c r="F45" s="5">
        <v>567.94600000000003</v>
      </c>
      <c r="G45" s="4">
        <v>44197</v>
      </c>
      <c r="H45" s="5">
        <v>235.31200000000001</v>
      </c>
      <c r="I45" s="4">
        <v>44197</v>
      </c>
      <c r="J45" s="5">
        <v>1252.6759999999999</v>
      </c>
      <c r="K45" s="4">
        <v>44197</v>
      </c>
      <c r="L45" s="5">
        <v>438.40199999999999</v>
      </c>
      <c r="M45" s="4">
        <v>44197</v>
      </c>
      <c r="N45" s="5">
        <v>318.64800000000002</v>
      </c>
      <c r="O45" s="4">
        <v>44197</v>
      </c>
      <c r="P45" s="5">
        <v>1321.828</v>
      </c>
      <c r="Q45" s="4">
        <v>44197</v>
      </c>
      <c r="R45" s="5">
        <v>2771.6680000000001</v>
      </c>
      <c r="S45" s="4">
        <v>44197</v>
      </c>
      <c r="T45" s="5">
        <v>2533.9560000000001</v>
      </c>
      <c r="U45" s="4">
        <v>44197</v>
      </c>
      <c r="V45" s="5">
        <v>375.94099999999997</v>
      </c>
      <c r="W45" s="4">
        <v>44197</v>
      </c>
      <c r="X45" s="5">
        <v>503.91899999999998</v>
      </c>
      <c r="Y45" s="4">
        <v>44197</v>
      </c>
      <c r="Z45" s="5">
        <v>903.16399999999999</v>
      </c>
      <c r="AA45" s="4">
        <v>44197</v>
      </c>
      <c r="AB45" s="5">
        <v>1226.42</v>
      </c>
      <c r="AC45" s="4">
        <v>44197</v>
      </c>
      <c r="AD45" s="5">
        <v>1261.1310000000001</v>
      </c>
      <c r="AE45" s="4">
        <v>44197</v>
      </c>
      <c r="AF45" s="5">
        <v>612.59199999999998</v>
      </c>
      <c r="AG45" s="4">
        <v>44197</v>
      </c>
      <c r="AH45" s="5">
        <v>1187.194</v>
      </c>
      <c r="AI45" s="4">
        <v>44197</v>
      </c>
      <c r="AJ45" s="5">
        <v>1206.8689999999999</v>
      </c>
      <c r="AK45" s="4">
        <v>44197</v>
      </c>
      <c r="AL45" s="5">
        <v>1086.498</v>
      </c>
      <c r="AM45" s="4">
        <v>44197</v>
      </c>
      <c r="AN45" s="5">
        <v>-41.219000000000001</v>
      </c>
      <c r="AO45" s="4">
        <v>44197</v>
      </c>
      <c r="AP45" s="5">
        <v>905.02</v>
      </c>
      <c r="AQ45" s="4">
        <v>44197</v>
      </c>
      <c r="AR45" s="5">
        <v>708.41300000000001</v>
      </c>
      <c r="AS45" s="4">
        <v>44197</v>
      </c>
      <c r="AT45" s="5">
        <v>2534.194</v>
      </c>
      <c r="AU45" s="4">
        <v>44197</v>
      </c>
      <c r="AV45" s="5">
        <v>2381.2240000000002</v>
      </c>
      <c r="AW45" s="4">
        <v>44197</v>
      </c>
      <c r="AX45" s="5">
        <v>3176.982</v>
      </c>
      <c r="AY45" s="4">
        <v>44197</v>
      </c>
      <c r="AZ45" s="5">
        <v>22656.793000000001</v>
      </c>
    </row>
    <row r="46" spans="1:52" x14ac:dyDescent="0.55000000000000004">
      <c r="A46" s="4">
        <v>44287</v>
      </c>
      <c r="B46" s="5">
        <v>744.63499999999999</v>
      </c>
      <c r="C46" s="4">
        <v>44287</v>
      </c>
      <c r="D46" s="5">
        <v>455.35300000000001</v>
      </c>
      <c r="E46" s="4">
        <v>44287</v>
      </c>
      <c r="F46" s="5">
        <v>597.01800000000003</v>
      </c>
      <c r="G46" s="4">
        <v>44287</v>
      </c>
      <c r="H46" s="5">
        <v>253.31399999999999</v>
      </c>
      <c r="I46" s="4">
        <v>44287</v>
      </c>
      <c r="J46" s="5">
        <v>1282.1469999999999</v>
      </c>
      <c r="K46" s="4">
        <v>44287</v>
      </c>
      <c r="L46" s="5">
        <v>481.685</v>
      </c>
      <c r="M46" s="4">
        <v>44287</v>
      </c>
      <c r="N46" s="5">
        <v>369.25599999999997</v>
      </c>
      <c r="O46" s="4">
        <v>44287</v>
      </c>
      <c r="P46" s="5">
        <v>1360.24</v>
      </c>
      <c r="Q46" s="4">
        <v>44287</v>
      </c>
      <c r="R46" s="5">
        <v>2808.63</v>
      </c>
      <c r="S46" s="4">
        <v>44287</v>
      </c>
      <c r="T46" s="5">
        <v>2622.9810000000002</v>
      </c>
      <c r="U46" s="4">
        <v>44287</v>
      </c>
      <c r="V46" s="5">
        <v>450.27300000000002</v>
      </c>
      <c r="W46" s="4">
        <v>44287</v>
      </c>
      <c r="X46" s="5">
        <v>559.26800000000003</v>
      </c>
      <c r="Y46" s="4">
        <v>44287</v>
      </c>
      <c r="Z46" s="5">
        <v>1040.681</v>
      </c>
      <c r="AA46" s="4">
        <v>44287</v>
      </c>
      <c r="AB46" s="5">
        <v>1254.694</v>
      </c>
      <c r="AC46" s="4">
        <v>44287</v>
      </c>
      <c r="AD46" s="5">
        <v>1317.337</v>
      </c>
      <c r="AE46" s="4">
        <v>44287</v>
      </c>
      <c r="AF46" s="5">
        <v>622.67899999999997</v>
      </c>
      <c r="AG46" s="4">
        <v>44287</v>
      </c>
      <c r="AH46" s="5">
        <v>1212.107</v>
      </c>
      <c r="AI46" s="4">
        <v>44287</v>
      </c>
      <c r="AJ46" s="5">
        <v>1247.913</v>
      </c>
      <c r="AK46" s="4">
        <v>44287</v>
      </c>
      <c r="AL46" s="5">
        <v>1114.865</v>
      </c>
      <c r="AM46" s="4">
        <v>44287</v>
      </c>
      <c r="AN46" s="5">
        <v>-164.61099999999999</v>
      </c>
      <c r="AO46" s="4">
        <v>44287</v>
      </c>
      <c r="AP46" s="5">
        <v>909.14499999999998</v>
      </c>
      <c r="AQ46" s="4">
        <v>44287</v>
      </c>
      <c r="AR46" s="5">
        <v>688.26199999999994</v>
      </c>
      <c r="AS46" s="4">
        <v>44287</v>
      </c>
      <c r="AT46" s="5">
        <v>2572.6089999999999</v>
      </c>
      <c r="AU46" s="4">
        <v>44287</v>
      </c>
      <c r="AV46" s="5">
        <v>2505.0320000000002</v>
      </c>
      <c r="AW46" s="4">
        <v>44287</v>
      </c>
      <c r="AX46" s="5">
        <v>3340.114</v>
      </c>
      <c r="AY46" s="4">
        <v>44287</v>
      </c>
      <c r="AZ46" s="5">
        <v>23368.861000000001</v>
      </c>
    </row>
    <row r="47" spans="1:52" x14ac:dyDescent="0.55000000000000004">
      <c r="A47" s="4">
        <v>44378</v>
      </c>
      <c r="B47" s="5">
        <v>665.178</v>
      </c>
      <c r="C47" s="4">
        <v>44378</v>
      </c>
      <c r="D47" s="5">
        <v>447.14800000000002</v>
      </c>
      <c r="E47" s="4">
        <v>44378</v>
      </c>
      <c r="F47" s="5">
        <v>584.72</v>
      </c>
      <c r="G47" s="4">
        <v>44378</v>
      </c>
      <c r="H47" s="5">
        <v>256.22800000000001</v>
      </c>
      <c r="I47" s="4">
        <v>44378</v>
      </c>
      <c r="J47" s="5">
        <v>1301.17</v>
      </c>
      <c r="K47" s="4">
        <v>44378</v>
      </c>
      <c r="L47" s="5">
        <v>477.07799999999997</v>
      </c>
      <c r="M47" s="4">
        <v>44378</v>
      </c>
      <c r="N47" s="5">
        <v>403.59199999999998</v>
      </c>
      <c r="O47" s="4">
        <v>44378</v>
      </c>
      <c r="P47" s="5">
        <v>1366.7329999999999</v>
      </c>
      <c r="Q47" s="4">
        <v>44378</v>
      </c>
      <c r="R47" s="5">
        <v>2857.931</v>
      </c>
      <c r="S47" s="4">
        <v>44378</v>
      </c>
      <c r="T47" s="5">
        <v>2677.6149999999998</v>
      </c>
      <c r="U47" s="4">
        <v>44378</v>
      </c>
      <c r="V47" s="5">
        <v>514.30100000000004</v>
      </c>
      <c r="W47" s="4">
        <v>44378</v>
      </c>
      <c r="X47" s="5">
        <v>604.96699999999998</v>
      </c>
      <c r="Y47" s="4">
        <v>44378</v>
      </c>
      <c r="Z47" s="5">
        <v>1113.567</v>
      </c>
      <c r="AA47" s="4">
        <v>44378</v>
      </c>
      <c r="AB47" s="5">
        <v>1279.4290000000001</v>
      </c>
      <c r="AC47" s="4">
        <v>44378</v>
      </c>
      <c r="AD47" s="5">
        <v>1376.587</v>
      </c>
      <c r="AE47" s="4">
        <v>44378</v>
      </c>
      <c r="AF47" s="5">
        <v>630.08600000000001</v>
      </c>
      <c r="AG47" s="4">
        <v>44378</v>
      </c>
      <c r="AH47" s="5">
        <v>1178.6590000000001</v>
      </c>
      <c r="AI47" s="4">
        <v>44378</v>
      </c>
      <c r="AJ47" s="5">
        <v>1277.154</v>
      </c>
      <c r="AK47" s="4">
        <v>44378</v>
      </c>
      <c r="AL47" s="5">
        <v>1145.1320000000001</v>
      </c>
      <c r="AM47" s="4">
        <v>44378</v>
      </c>
      <c r="AN47" s="5">
        <v>1.8069999999999999</v>
      </c>
      <c r="AO47" s="4">
        <v>44378</v>
      </c>
      <c r="AP47" s="5">
        <v>908.80499999999995</v>
      </c>
      <c r="AQ47" s="4">
        <v>44378</v>
      </c>
      <c r="AR47" s="5">
        <v>676.154</v>
      </c>
      <c r="AS47" s="4">
        <v>44378</v>
      </c>
      <c r="AT47" s="5">
        <v>2629.011</v>
      </c>
      <c r="AU47" s="4">
        <v>44378</v>
      </c>
      <c r="AV47" s="5">
        <v>2570.1030000000001</v>
      </c>
      <c r="AW47" s="4">
        <v>44378</v>
      </c>
      <c r="AX47" s="5">
        <v>3458.7829999999999</v>
      </c>
      <c r="AY47" s="4">
        <v>44378</v>
      </c>
      <c r="AZ47" s="5">
        <v>23921.991000000002</v>
      </c>
    </row>
    <row r="48" spans="1:52" x14ac:dyDescent="0.55000000000000004">
      <c r="A48" s="4">
        <v>44470</v>
      </c>
      <c r="B48" s="5">
        <v>706.952</v>
      </c>
      <c r="C48" s="4">
        <v>44470</v>
      </c>
      <c r="D48" s="5">
        <v>459.18400000000003</v>
      </c>
      <c r="E48" s="4">
        <v>44470</v>
      </c>
      <c r="F48" s="5">
        <v>609.18700000000001</v>
      </c>
      <c r="G48" s="4">
        <v>44470</v>
      </c>
      <c r="H48" s="5">
        <v>264.75900000000001</v>
      </c>
      <c r="I48" s="4">
        <v>44470</v>
      </c>
      <c r="J48" s="5">
        <v>1331.499</v>
      </c>
      <c r="K48" s="4">
        <v>44470</v>
      </c>
      <c r="L48" s="5">
        <v>485.15</v>
      </c>
      <c r="M48" s="4">
        <v>44470</v>
      </c>
      <c r="N48" s="5">
        <v>451.58</v>
      </c>
      <c r="O48" s="4">
        <v>44470</v>
      </c>
      <c r="P48" s="5">
        <v>1398.74</v>
      </c>
      <c r="Q48" s="4">
        <v>44470</v>
      </c>
      <c r="R48" s="5">
        <v>2910.268</v>
      </c>
      <c r="S48" s="4">
        <v>44470</v>
      </c>
      <c r="T48" s="5">
        <v>2722.6689999999999</v>
      </c>
      <c r="U48" s="4">
        <v>44470</v>
      </c>
      <c r="V48" s="5">
        <v>529.83799999999997</v>
      </c>
      <c r="W48" s="4">
        <v>44470</v>
      </c>
      <c r="X48" s="5">
        <v>639.46900000000005</v>
      </c>
      <c r="Y48" s="4">
        <v>44470</v>
      </c>
      <c r="Z48" s="5">
        <v>1135.7809999999999</v>
      </c>
      <c r="AA48" s="4">
        <v>44470</v>
      </c>
      <c r="AB48" s="5">
        <v>1304.107</v>
      </c>
      <c r="AC48" s="4">
        <v>44470</v>
      </c>
      <c r="AD48" s="5">
        <v>1394.434</v>
      </c>
      <c r="AE48" s="4">
        <v>44470</v>
      </c>
      <c r="AF48" s="5">
        <v>647.85699999999997</v>
      </c>
      <c r="AG48" s="4">
        <v>44470</v>
      </c>
      <c r="AH48" s="5">
        <v>1183.1759999999999</v>
      </c>
      <c r="AI48" s="4">
        <v>44470</v>
      </c>
      <c r="AJ48" s="5">
        <v>1316.65</v>
      </c>
      <c r="AK48" s="4">
        <v>44470</v>
      </c>
      <c r="AL48" s="5">
        <v>1183.47</v>
      </c>
      <c r="AM48" s="4">
        <v>44470</v>
      </c>
      <c r="AN48" s="5">
        <v>252.79400000000001</v>
      </c>
      <c r="AO48" s="4">
        <v>44470</v>
      </c>
      <c r="AP48" s="5">
        <v>911.71199999999999</v>
      </c>
      <c r="AQ48" s="4">
        <v>44470</v>
      </c>
      <c r="AR48" s="5">
        <v>705.22500000000002</v>
      </c>
      <c r="AS48" s="4">
        <v>44470</v>
      </c>
      <c r="AT48" s="5">
        <v>2665.3809999999999</v>
      </c>
      <c r="AU48" s="4">
        <v>44470</v>
      </c>
      <c r="AV48" s="5">
        <v>2765.36</v>
      </c>
      <c r="AW48" s="4">
        <v>44470</v>
      </c>
      <c r="AX48" s="5">
        <v>3685.9560000000001</v>
      </c>
      <c r="AY48" s="4">
        <v>44470</v>
      </c>
      <c r="AZ48" s="5">
        <v>24777.038</v>
      </c>
    </row>
    <row r="49" spans="1:52" x14ac:dyDescent="0.55000000000000004">
      <c r="A49" s="4">
        <v>44562</v>
      </c>
      <c r="B49" s="5">
        <v>735.36300000000006</v>
      </c>
      <c r="C49" s="4">
        <v>44562</v>
      </c>
      <c r="D49" s="5">
        <v>469.61099999999999</v>
      </c>
      <c r="E49" s="4">
        <v>44562</v>
      </c>
      <c r="F49" s="5">
        <v>615.68100000000004</v>
      </c>
      <c r="G49" s="4">
        <v>44562</v>
      </c>
      <c r="H49" s="5">
        <v>263.83999999999997</v>
      </c>
      <c r="I49" s="4">
        <v>44562</v>
      </c>
      <c r="J49" s="5">
        <v>1357.2360000000001</v>
      </c>
      <c r="K49" s="4">
        <v>44562</v>
      </c>
      <c r="L49" s="5">
        <v>484.17</v>
      </c>
      <c r="M49" s="4">
        <v>44562</v>
      </c>
      <c r="N49" s="5">
        <v>496.55099999999999</v>
      </c>
      <c r="O49" s="4">
        <v>44562</v>
      </c>
      <c r="P49" s="5">
        <v>1423.646</v>
      </c>
      <c r="Q49" s="4">
        <v>44562</v>
      </c>
      <c r="R49" s="5">
        <v>2997.529</v>
      </c>
      <c r="S49" s="4">
        <v>44562</v>
      </c>
      <c r="T49" s="5">
        <v>2753.7840000000001</v>
      </c>
      <c r="U49" s="4">
        <v>44562</v>
      </c>
      <c r="V49" s="5">
        <v>539.54100000000005</v>
      </c>
      <c r="W49" s="4">
        <v>44562</v>
      </c>
      <c r="X49" s="5">
        <v>650.78899999999999</v>
      </c>
      <c r="Y49" s="4">
        <v>44562</v>
      </c>
      <c r="Z49" s="5">
        <v>1150.154</v>
      </c>
      <c r="AA49" s="4">
        <v>44562</v>
      </c>
      <c r="AB49" s="5">
        <v>1309.5360000000001</v>
      </c>
      <c r="AC49" s="4">
        <v>44562</v>
      </c>
      <c r="AD49" s="5">
        <v>1424.3019999999999</v>
      </c>
      <c r="AE49" s="4">
        <v>44562</v>
      </c>
      <c r="AF49" s="5">
        <v>691.22400000000005</v>
      </c>
      <c r="AG49" s="4">
        <v>44562</v>
      </c>
      <c r="AH49" s="5">
        <v>1228.8779999999999</v>
      </c>
      <c r="AI49" s="4">
        <v>44562</v>
      </c>
      <c r="AJ49" s="5">
        <v>1360.34</v>
      </c>
      <c r="AK49" s="4">
        <v>44562</v>
      </c>
      <c r="AL49" s="5">
        <v>1220.405</v>
      </c>
      <c r="AM49" s="4">
        <v>44562</v>
      </c>
      <c r="AN49" s="5">
        <v>244.93700000000001</v>
      </c>
      <c r="AO49" s="4">
        <v>44562</v>
      </c>
      <c r="AP49" s="5">
        <v>903.67700000000002</v>
      </c>
      <c r="AQ49" s="4">
        <v>44562</v>
      </c>
      <c r="AR49" s="5">
        <v>702.80899999999997</v>
      </c>
      <c r="AS49" s="4">
        <v>44562</v>
      </c>
      <c r="AT49" s="5">
        <v>2726.1239999999998</v>
      </c>
      <c r="AU49" s="4">
        <v>44562</v>
      </c>
      <c r="AV49" s="5">
        <v>2848.6979999999999</v>
      </c>
      <c r="AW49" s="4">
        <v>44562</v>
      </c>
      <c r="AX49" s="5">
        <v>3925.7420000000002</v>
      </c>
      <c r="AY49" s="4">
        <v>44562</v>
      </c>
      <c r="AZ49" s="5">
        <v>25215.491000000002</v>
      </c>
    </row>
    <row r="50" spans="1:52" x14ac:dyDescent="0.55000000000000004">
      <c r="A50" s="4">
        <v>44652</v>
      </c>
      <c r="B50" s="5">
        <v>727.423</v>
      </c>
      <c r="C50" s="4">
        <v>44652</v>
      </c>
      <c r="D50" s="5">
        <v>477.59399999999999</v>
      </c>
      <c r="E50" s="4">
        <v>44652</v>
      </c>
      <c r="F50" s="5">
        <v>605.82100000000003</v>
      </c>
      <c r="G50" s="4">
        <v>44652</v>
      </c>
      <c r="H50" s="5">
        <v>267.97699999999998</v>
      </c>
      <c r="I50" s="4">
        <v>44652</v>
      </c>
      <c r="J50" s="5">
        <v>1385.731</v>
      </c>
      <c r="K50" s="4">
        <v>44652</v>
      </c>
      <c r="L50" s="5">
        <v>494.62400000000002</v>
      </c>
      <c r="M50" s="4">
        <v>44652</v>
      </c>
      <c r="N50" s="5">
        <v>563.98</v>
      </c>
      <c r="O50" s="4">
        <v>44652</v>
      </c>
      <c r="P50" s="5">
        <v>1447.9390000000001</v>
      </c>
      <c r="Q50" s="4">
        <v>44652</v>
      </c>
      <c r="R50" s="5">
        <v>3080.4569999999999</v>
      </c>
      <c r="S50" s="4">
        <v>44652</v>
      </c>
      <c r="T50" s="5">
        <v>2772.6660000000002</v>
      </c>
      <c r="U50" s="4">
        <v>44652</v>
      </c>
      <c r="V50" s="5">
        <v>572.18600000000004</v>
      </c>
      <c r="W50" s="4">
        <v>44652</v>
      </c>
      <c r="X50" s="5">
        <v>672.61199999999997</v>
      </c>
      <c r="Y50" s="4">
        <v>44652</v>
      </c>
      <c r="Z50" s="5">
        <v>1234.2270000000001</v>
      </c>
      <c r="AA50" s="4">
        <v>44652</v>
      </c>
      <c r="AB50" s="5">
        <v>1312.5540000000001</v>
      </c>
      <c r="AC50" s="4">
        <v>44652</v>
      </c>
      <c r="AD50" s="5">
        <v>1451.5309999999999</v>
      </c>
      <c r="AE50" s="4">
        <v>44652</v>
      </c>
      <c r="AF50" s="5">
        <v>735.351</v>
      </c>
      <c r="AG50" s="4">
        <v>44652</v>
      </c>
      <c r="AH50" s="5">
        <v>1232.2159999999999</v>
      </c>
      <c r="AI50" s="4">
        <v>44652</v>
      </c>
      <c r="AJ50" s="5">
        <v>1409.5889999999999</v>
      </c>
      <c r="AK50" s="4">
        <v>44652</v>
      </c>
      <c r="AL50" s="5">
        <v>1225.8009999999999</v>
      </c>
      <c r="AM50" s="4">
        <v>44652</v>
      </c>
      <c r="AN50" s="5">
        <v>116.971</v>
      </c>
      <c r="AO50" s="4">
        <v>44652</v>
      </c>
      <c r="AP50" s="5">
        <v>928.77099999999996</v>
      </c>
      <c r="AQ50" s="4">
        <v>44652</v>
      </c>
      <c r="AR50" s="5">
        <v>693.30200000000002</v>
      </c>
      <c r="AS50" s="4">
        <v>44652</v>
      </c>
      <c r="AT50" s="5">
        <v>2815.5360000000001</v>
      </c>
      <c r="AU50" s="4">
        <v>44652</v>
      </c>
      <c r="AV50" s="5">
        <v>3071.5509999999999</v>
      </c>
      <c r="AW50" s="4">
        <v>44652</v>
      </c>
      <c r="AX50" s="5">
        <v>4093.663</v>
      </c>
      <c r="AY50" s="4">
        <v>44652</v>
      </c>
      <c r="AZ50" s="5">
        <v>25805.791000000001</v>
      </c>
    </row>
    <row r="51" spans="1:52" x14ac:dyDescent="0.55000000000000004">
      <c r="A51" s="4">
        <v>44743</v>
      </c>
      <c r="B51" s="5">
        <v>723.23599999999999</v>
      </c>
      <c r="C51" s="4">
        <v>44743</v>
      </c>
      <c r="D51" s="5">
        <v>478.53899999999999</v>
      </c>
      <c r="E51" s="4">
        <v>44743</v>
      </c>
      <c r="F51" s="5">
        <v>610.67200000000003</v>
      </c>
      <c r="G51" s="4">
        <v>44743</v>
      </c>
      <c r="H51" s="5">
        <v>270.964</v>
      </c>
      <c r="I51" s="4">
        <v>44743</v>
      </c>
      <c r="J51" s="5">
        <v>1411.155</v>
      </c>
      <c r="K51" s="4">
        <v>44743</v>
      </c>
      <c r="L51" s="5">
        <v>495.197</v>
      </c>
      <c r="M51" s="4">
        <v>44743</v>
      </c>
      <c r="N51" s="5">
        <v>511.464</v>
      </c>
      <c r="O51" s="4">
        <v>44743</v>
      </c>
      <c r="P51" s="5">
        <v>1471.7370000000001</v>
      </c>
      <c r="Q51" s="4">
        <v>44743</v>
      </c>
      <c r="R51" s="5">
        <v>3149.83</v>
      </c>
      <c r="S51" s="4">
        <v>44743</v>
      </c>
      <c r="T51" s="5">
        <v>2835.3490000000002</v>
      </c>
      <c r="U51" s="4">
        <v>44743</v>
      </c>
      <c r="V51" s="5">
        <v>582.04999999999995</v>
      </c>
      <c r="W51" s="4">
        <v>44743</v>
      </c>
      <c r="X51" s="5">
        <v>682.88499999999999</v>
      </c>
      <c r="Y51" s="4">
        <v>44743</v>
      </c>
      <c r="Z51" s="5">
        <v>1265.6569999999999</v>
      </c>
      <c r="AA51" s="4">
        <v>44743</v>
      </c>
      <c r="AB51" s="5">
        <v>1334.7729999999999</v>
      </c>
      <c r="AC51" s="4">
        <v>44743</v>
      </c>
      <c r="AD51" s="5">
        <v>1499.893</v>
      </c>
      <c r="AE51" s="4">
        <v>44743</v>
      </c>
      <c r="AF51" s="5">
        <v>781.71100000000001</v>
      </c>
      <c r="AG51" s="4">
        <v>44743</v>
      </c>
      <c r="AH51" s="5">
        <v>1252.146</v>
      </c>
      <c r="AI51" s="4">
        <v>44743</v>
      </c>
      <c r="AJ51" s="5">
        <v>1441.7929999999999</v>
      </c>
      <c r="AK51" s="4">
        <v>44743</v>
      </c>
      <c r="AL51" s="5">
        <v>1163.8530000000001</v>
      </c>
      <c r="AM51" s="4">
        <v>44743</v>
      </c>
      <c r="AN51" s="5">
        <v>73.820999999999998</v>
      </c>
      <c r="AO51" s="4">
        <v>44743</v>
      </c>
      <c r="AP51" s="5">
        <v>930.77</v>
      </c>
      <c r="AQ51" s="4">
        <v>44743</v>
      </c>
      <c r="AR51" s="5">
        <v>710.61</v>
      </c>
      <c r="AS51" s="4">
        <v>44743</v>
      </c>
      <c r="AT51" s="5">
        <v>2838.67</v>
      </c>
      <c r="AU51" s="4">
        <v>44743</v>
      </c>
      <c r="AV51" s="5">
        <v>3102.55</v>
      </c>
      <c r="AW51" s="4">
        <v>44743</v>
      </c>
      <c r="AX51" s="5">
        <v>3988.4470000000001</v>
      </c>
      <c r="AY51" s="4">
        <v>44743</v>
      </c>
      <c r="AZ51" s="5">
        <v>26272.010999999999</v>
      </c>
    </row>
    <row r="52" spans="1:52" x14ac:dyDescent="0.55000000000000004">
      <c r="A52" s="4">
        <v>44835</v>
      </c>
      <c r="B52" s="5">
        <v>719.47</v>
      </c>
      <c r="C52" s="4">
        <v>44835</v>
      </c>
      <c r="D52" s="5">
        <v>476.262</v>
      </c>
      <c r="E52" s="4">
        <v>44835</v>
      </c>
      <c r="F52" s="5">
        <v>602.40200000000004</v>
      </c>
      <c r="G52" s="4">
        <v>44835</v>
      </c>
      <c r="H52" s="5">
        <v>267.28699999999998</v>
      </c>
      <c r="I52" s="4">
        <v>44835</v>
      </c>
      <c r="J52" s="5">
        <v>1429.079</v>
      </c>
      <c r="K52" s="4">
        <v>44835</v>
      </c>
      <c r="L52" s="5">
        <v>497.11599999999999</v>
      </c>
      <c r="M52" s="4">
        <v>44835</v>
      </c>
      <c r="N52" s="5">
        <v>486.48500000000001</v>
      </c>
      <c r="O52" s="4">
        <v>44835</v>
      </c>
      <c r="P52" s="5">
        <v>1488.07</v>
      </c>
      <c r="Q52" s="4">
        <v>44835</v>
      </c>
      <c r="R52" s="5">
        <v>3228.4160000000002</v>
      </c>
      <c r="S52" s="4">
        <v>44835</v>
      </c>
      <c r="T52" s="5">
        <v>2900.9630000000002</v>
      </c>
      <c r="U52" s="4">
        <v>44835</v>
      </c>
      <c r="V52" s="5">
        <v>592.97</v>
      </c>
      <c r="W52" s="4">
        <v>44835</v>
      </c>
      <c r="X52" s="5">
        <v>702.60799999999995</v>
      </c>
      <c r="Y52" s="4">
        <v>44835</v>
      </c>
      <c r="Z52" s="5">
        <v>1291.759</v>
      </c>
      <c r="AA52" s="4">
        <v>44835</v>
      </c>
      <c r="AB52" s="5">
        <v>1359.3230000000001</v>
      </c>
      <c r="AC52" s="4">
        <v>44835</v>
      </c>
      <c r="AD52" s="5">
        <v>1511.252</v>
      </c>
      <c r="AE52" s="4">
        <v>44835</v>
      </c>
      <c r="AF52" s="5">
        <v>816.06100000000004</v>
      </c>
      <c r="AG52" s="4">
        <v>44835</v>
      </c>
      <c r="AH52" s="5">
        <v>1255.4949999999999</v>
      </c>
      <c r="AI52" s="4">
        <v>44835</v>
      </c>
      <c r="AJ52" s="5">
        <v>1464.2270000000001</v>
      </c>
      <c r="AK52" s="4">
        <v>44835</v>
      </c>
      <c r="AL52" s="5">
        <v>1105.1479999999999</v>
      </c>
      <c r="AM52" s="4">
        <v>44835</v>
      </c>
      <c r="AN52" s="5">
        <v>162.858</v>
      </c>
      <c r="AO52" s="4">
        <v>44835</v>
      </c>
      <c r="AP52" s="5">
        <v>956.86800000000005</v>
      </c>
      <c r="AQ52" s="4">
        <v>44835</v>
      </c>
      <c r="AR52" s="5">
        <v>737.33500000000004</v>
      </c>
      <c r="AS52" s="4">
        <v>44835</v>
      </c>
      <c r="AT52" s="5">
        <v>2870.5889999999999</v>
      </c>
      <c r="AU52" s="4">
        <v>44835</v>
      </c>
      <c r="AV52" s="5">
        <v>3046.7179999999998</v>
      </c>
      <c r="AW52" s="4">
        <v>44835</v>
      </c>
      <c r="AX52" s="5">
        <v>3897.402</v>
      </c>
      <c r="AY52" s="4">
        <v>44835</v>
      </c>
      <c r="AZ52" s="5">
        <v>26734.276999999998</v>
      </c>
    </row>
    <row r="53" spans="1:52" x14ac:dyDescent="0.55000000000000004">
      <c r="A53" s="4">
        <v>44927</v>
      </c>
      <c r="B53" s="5">
        <v>763.99800000000005</v>
      </c>
      <c r="C53" s="4">
        <v>44927</v>
      </c>
      <c r="D53" s="5">
        <v>485.51</v>
      </c>
      <c r="E53" s="4">
        <v>44927</v>
      </c>
      <c r="F53" s="5">
        <v>623.45600000000002</v>
      </c>
      <c r="G53" s="4">
        <v>44927</v>
      </c>
      <c r="H53" s="5">
        <v>273.39400000000001</v>
      </c>
      <c r="I53" s="4">
        <v>44927</v>
      </c>
      <c r="J53" s="5">
        <v>1436.0889999999999</v>
      </c>
      <c r="K53" s="4">
        <v>44927</v>
      </c>
      <c r="L53" s="5">
        <v>508.14100000000002</v>
      </c>
      <c r="M53" s="4">
        <v>44927</v>
      </c>
      <c r="N53" s="5">
        <v>469.35</v>
      </c>
      <c r="O53" s="4">
        <v>44927</v>
      </c>
      <c r="P53" s="5">
        <v>1524.885</v>
      </c>
      <c r="Q53" s="4">
        <v>44927</v>
      </c>
      <c r="R53" s="5">
        <v>3275.1640000000002</v>
      </c>
      <c r="S53" s="4">
        <v>44927</v>
      </c>
      <c r="T53" s="5">
        <v>2983.2829999999999</v>
      </c>
      <c r="U53" s="4">
        <v>44927</v>
      </c>
      <c r="V53" s="5">
        <v>608.33399999999995</v>
      </c>
      <c r="W53" s="4">
        <v>44927</v>
      </c>
      <c r="X53" s="5">
        <v>726.94299999999998</v>
      </c>
      <c r="Y53" s="4">
        <v>44927</v>
      </c>
      <c r="Z53" s="5">
        <v>1336.0930000000001</v>
      </c>
      <c r="AA53" s="4">
        <v>44927</v>
      </c>
      <c r="AB53" s="5">
        <v>1389.4369999999999</v>
      </c>
      <c r="AC53" s="4">
        <v>44927</v>
      </c>
      <c r="AD53" s="5">
        <v>1555.643</v>
      </c>
      <c r="AE53" s="4">
        <v>44927</v>
      </c>
      <c r="AF53" s="5">
        <v>857.58100000000002</v>
      </c>
      <c r="AG53" s="4">
        <v>44927</v>
      </c>
      <c r="AH53" s="5">
        <v>1258.2339999999999</v>
      </c>
      <c r="AI53" s="4">
        <v>44927</v>
      </c>
      <c r="AJ53" s="5">
        <v>1494.6489999999999</v>
      </c>
      <c r="AK53" s="4">
        <v>44927</v>
      </c>
      <c r="AL53" s="5">
        <v>1084.0170000000001</v>
      </c>
      <c r="AM53" s="4">
        <v>44927</v>
      </c>
      <c r="AN53" s="5">
        <v>20.893999999999998</v>
      </c>
      <c r="AO53" s="4">
        <v>44927</v>
      </c>
      <c r="AP53" s="5">
        <v>976.92899999999997</v>
      </c>
      <c r="AQ53" s="4">
        <v>44927</v>
      </c>
      <c r="AR53" s="5">
        <v>754.69200000000001</v>
      </c>
      <c r="AS53" s="4">
        <v>44927</v>
      </c>
      <c r="AT53" s="5">
        <v>2892.9650000000001</v>
      </c>
      <c r="AU53" s="4">
        <v>44927</v>
      </c>
      <c r="AV53" s="5">
        <v>3060.5619999999999</v>
      </c>
      <c r="AW53" s="4">
        <v>44927</v>
      </c>
      <c r="AX53" s="5">
        <v>3874.21</v>
      </c>
      <c r="AY53" s="4">
        <v>44927</v>
      </c>
      <c r="AZ53" s="5">
        <v>27164.359</v>
      </c>
    </row>
    <row r="54" spans="1:52" x14ac:dyDescent="0.55000000000000004">
      <c r="A54" s="4">
        <v>45017</v>
      </c>
      <c r="B54" s="5">
        <v>761.74400000000003</v>
      </c>
      <c r="C54" s="4">
        <v>45017</v>
      </c>
      <c r="D54" s="5">
        <v>476.98700000000002</v>
      </c>
      <c r="E54" s="4">
        <v>45017</v>
      </c>
      <c r="F54" s="5">
        <v>630.15</v>
      </c>
      <c r="G54" s="4">
        <v>45017</v>
      </c>
      <c r="H54" s="5">
        <v>274.202</v>
      </c>
      <c r="I54" s="4">
        <v>45017</v>
      </c>
      <c r="J54" s="5">
        <v>1434.8389999999999</v>
      </c>
      <c r="K54" s="4">
        <v>45017</v>
      </c>
      <c r="L54" s="5">
        <v>504.78500000000003</v>
      </c>
      <c r="M54" s="4">
        <v>45017</v>
      </c>
      <c r="N54" s="5">
        <v>459.125</v>
      </c>
      <c r="O54" s="4">
        <v>45017</v>
      </c>
      <c r="P54" s="5">
        <v>1546.3050000000001</v>
      </c>
      <c r="Q54" s="4">
        <v>45017</v>
      </c>
      <c r="R54" s="5">
        <v>3317.0360000000001</v>
      </c>
      <c r="S54" s="4">
        <v>45017</v>
      </c>
      <c r="T54" s="5">
        <v>3029.9259999999999</v>
      </c>
      <c r="U54" s="4">
        <v>45017</v>
      </c>
      <c r="V54" s="5">
        <v>610.13800000000003</v>
      </c>
      <c r="W54" s="4">
        <v>45017</v>
      </c>
      <c r="X54" s="5">
        <v>730.62300000000005</v>
      </c>
      <c r="Y54" s="4">
        <v>45017</v>
      </c>
      <c r="Z54" s="5">
        <v>1344.921</v>
      </c>
      <c r="AA54" s="4">
        <v>45017</v>
      </c>
      <c r="AB54" s="5">
        <v>1437.162</v>
      </c>
      <c r="AC54" s="4">
        <v>45017</v>
      </c>
      <c r="AD54" s="5">
        <v>1579.3810000000001</v>
      </c>
      <c r="AE54" s="4">
        <v>45017</v>
      </c>
      <c r="AF54" s="5">
        <v>888.70699999999999</v>
      </c>
      <c r="AG54" s="4">
        <v>45017</v>
      </c>
      <c r="AH54" s="5">
        <v>1295.723</v>
      </c>
      <c r="AI54" s="4">
        <v>45017</v>
      </c>
      <c r="AJ54" s="5">
        <v>1512.8810000000001</v>
      </c>
      <c r="AK54" s="4">
        <v>45017</v>
      </c>
      <c r="AL54" s="5">
        <v>1091.9490000000001</v>
      </c>
      <c r="AM54" s="4">
        <v>45017</v>
      </c>
      <c r="AN54" s="5">
        <v>0.01</v>
      </c>
      <c r="AO54" s="4">
        <v>45017</v>
      </c>
      <c r="AP54" s="5">
        <v>989.42600000000004</v>
      </c>
      <c r="AQ54" s="4">
        <v>45017</v>
      </c>
      <c r="AR54" s="5">
        <v>752.36</v>
      </c>
      <c r="AS54" s="4">
        <v>45017</v>
      </c>
      <c r="AT54" s="5">
        <v>2904.12</v>
      </c>
      <c r="AU54" s="4">
        <v>45017</v>
      </c>
      <c r="AV54" s="5">
        <v>2995.5239999999999</v>
      </c>
      <c r="AW54" s="4">
        <v>45017</v>
      </c>
      <c r="AX54" s="5">
        <v>3799.0030000000002</v>
      </c>
      <c r="AY54" s="4">
        <v>45017</v>
      </c>
      <c r="AZ54" s="5">
        <v>27453.814999999999</v>
      </c>
    </row>
    <row r="55" spans="1:52" x14ac:dyDescent="0.55000000000000004">
      <c r="A55" s="4">
        <v>45108</v>
      </c>
      <c r="B55" s="5">
        <v>743.42100000000005</v>
      </c>
      <c r="C55" s="4">
        <v>45108</v>
      </c>
      <c r="D55" s="5">
        <v>479.97899999999998</v>
      </c>
      <c r="E55" s="4">
        <v>45108</v>
      </c>
      <c r="F55" s="5">
        <v>641.51300000000003</v>
      </c>
      <c r="G55" s="4">
        <v>45108</v>
      </c>
      <c r="H55" s="5">
        <v>276.80700000000002</v>
      </c>
      <c r="I55" s="4">
        <v>45108</v>
      </c>
      <c r="J55" s="5">
        <v>1447.5509999999999</v>
      </c>
      <c r="K55" s="4">
        <v>45108</v>
      </c>
      <c r="L55" s="5">
        <v>513.04399999999998</v>
      </c>
      <c r="M55" s="4">
        <v>45108</v>
      </c>
      <c r="N55" s="5">
        <v>476.161</v>
      </c>
      <c r="O55" s="4">
        <v>45108</v>
      </c>
      <c r="P55" s="5">
        <v>1569.4559999999999</v>
      </c>
      <c r="Q55" s="4">
        <v>45108</v>
      </c>
      <c r="R55" s="5">
        <v>3377.4290000000001</v>
      </c>
      <c r="S55" s="4">
        <v>45108</v>
      </c>
      <c r="T55" s="5">
        <v>3068.5610000000001</v>
      </c>
      <c r="U55" s="4">
        <v>45108</v>
      </c>
      <c r="V55" s="5">
        <v>617.14099999999996</v>
      </c>
      <c r="W55" s="4">
        <v>45108</v>
      </c>
      <c r="X55" s="5">
        <v>745.08600000000001</v>
      </c>
      <c r="Y55" s="4">
        <v>45108</v>
      </c>
      <c r="Z55" s="5">
        <v>1373.384</v>
      </c>
      <c r="AA55" s="4">
        <v>45108</v>
      </c>
      <c r="AB55" s="5">
        <v>1459.329</v>
      </c>
      <c r="AC55" s="4">
        <v>45108</v>
      </c>
      <c r="AD55" s="5">
        <v>1580.7370000000001</v>
      </c>
      <c r="AE55" s="4">
        <v>45108</v>
      </c>
      <c r="AF55" s="5">
        <v>884.13599999999997</v>
      </c>
      <c r="AG55" s="4">
        <v>45108</v>
      </c>
      <c r="AH55" s="5">
        <v>1292.2809999999999</v>
      </c>
      <c r="AI55" s="4">
        <v>45108</v>
      </c>
      <c r="AJ55" s="5">
        <v>1527.4380000000001</v>
      </c>
      <c r="AK55" s="4">
        <v>45108</v>
      </c>
      <c r="AL55" s="5">
        <v>1125.3420000000001</v>
      </c>
      <c r="AM55" s="4">
        <v>45108</v>
      </c>
      <c r="AN55" s="5">
        <v>89.188999999999993</v>
      </c>
      <c r="AO55" s="4">
        <v>45108</v>
      </c>
      <c r="AP55" s="5">
        <v>1016.605</v>
      </c>
      <c r="AQ55" s="4">
        <v>45108</v>
      </c>
      <c r="AR55" s="5">
        <v>764.31600000000003</v>
      </c>
      <c r="AS55" s="4">
        <v>45108</v>
      </c>
      <c r="AT55" s="5">
        <v>2975.527</v>
      </c>
      <c r="AU55" s="4">
        <v>45108</v>
      </c>
      <c r="AV55" s="5">
        <v>3062.0410000000002</v>
      </c>
      <c r="AW55" s="4">
        <v>45108</v>
      </c>
      <c r="AX55" s="5">
        <v>3843.1320000000001</v>
      </c>
      <c r="AY55" s="4">
        <v>45108</v>
      </c>
      <c r="AZ55" s="5">
        <v>27967.697</v>
      </c>
    </row>
    <row r="56" spans="1:52" x14ac:dyDescent="0.55000000000000004">
      <c r="A56" s="4">
        <v>45200</v>
      </c>
      <c r="B56" s="5">
        <v>730.73900000000003</v>
      </c>
      <c r="C56" s="4">
        <v>45200</v>
      </c>
      <c r="D56" s="5">
        <v>479.10700000000003</v>
      </c>
      <c r="E56" s="4">
        <v>45200</v>
      </c>
      <c r="F56" s="5">
        <v>648.22799999999995</v>
      </c>
      <c r="G56" s="4">
        <v>45200</v>
      </c>
      <c r="H56" s="5">
        <v>281.24299999999999</v>
      </c>
      <c r="I56" s="4">
        <v>45200</v>
      </c>
      <c r="J56" s="5">
        <v>1457.5650000000001</v>
      </c>
      <c r="K56" s="4">
        <v>45200</v>
      </c>
      <c r="L56" s="5">
        <v>514.51499999999999</v>
      </c>
      <c r="M56" s="4">
        <v>45200</v>
      </c>
      <c r="N56" s="5">
        <v>463.983</v>
      </c>
      <c r="O56" s="4">
        <v>45200</v>
      </c>
      <c r="P56" s="5">
        <v>1599.377</v>
      </c>
      <c r="Q56" s="4">
        <v>45200</v>
      </c>
      <c r="R56" s="5">
        <v>3421.2040000000002</v>
      </c>
      <c r="S56" s="4">
        <v>45200</v>
      </c>
      <c r="T56" s="5">
        <v>3148.8229999999999</v>
      </c>
      <c r="U56" s="4">
        <v>45200</v>
      </c>
      <c r="V56" s="5">
        <v>631.98599999999999</v>
      </c>
      <c r="W56" s="4">
        <v>45200</v>
      </c>
      <c r="X56" s="5">
        <v>754.59799999999996</v>
      </c>
      <c r="Y56" s="4">
        <v>45200</v>
      </c>
      <c r="Z56" s="5">
        <v>1403.356</v>
      </c>
      <c r="AA56" s="4">
        <v>45200</v>
      </c>
      <c r="AB56" s="5">
        <v>1459.17</v>
      </c>
      <c r="AC56" s="4">
        <v>45200</v>
      </c>
      <c r="AD56" s="5">
        <v>1614.2739999999999</v>
      </c>
      <c r="AE56" s="4">
        <v>45200</v>
      </c>
      <c r="AF56" s="5">
        <v>905.78700000000003</v>
      </c>
      <c r="AG56" s="4">
        <v>45200</v>
      </c>
      <c r="AH56" s="5">
        <v>1294.626</v>
      </c>
      <c r="AI56" s="4">
        <v>45200</v>
      </c>
      <c r="AJ56" s="5">
        <v>1551.742</v>
      </c>
      <c r="AK56" s="4">
        <v>45200</v>
      </c>
      <c r="AL56" s="5">
        <v>1144.6569999999999</v>
      </c>
      <c r="AM56" s="4">
        <v>45200</v>
      </c>
      <c r="AN56" s="5">
        <v>56.688000000000002</v>
      </c>
      <c r="AO56" s="4">
        <v>45200</v>
      </c>
      <c r="AP56" s="5">
        <v>1025.4159999999999</v>
      </c>
      <c r="AQ56" s="4">
        <v>45200</v>
      </c>
      <c r="AR56" s="5">
        <v>770.76300000000003</v>
      </c>
      <c r="AS56" s="4">
        <v>45200</v>
      </c>
      <c r="AT56" s="5">
        <v>3018.9720000000002</v>
      </c>
      <c r="AU56" s="4">
        <v>45200</v>
      </c>
      <c r="AV56" s="5">
        <v>3091.748</v>
      </c>
      <c r="AW56" s="4">
        <v>45200</v>
      </c>
      <c r="AX56" s="5">
        <v>3882.8989999999999</v>
      </c>
      <c r="AY56" s="4">
        <v>45200</v>
      </c>
      <c r="AZ56" s="5">
        <v>28296.967000000001</v>
      </c>
    </row>
    <row r="57" spans="1:52" x14ac:dyDescent="0.55000000000000004">
      <c r="A57" s="4">
        <v>45292</v>
      </c>
      <c r="B57" s="5">
        <v>711.87599999999998</v>
      </c>
      <c r="C57" s="4">
        <v>45292</v>
      </c>
      <c r="D57" s="5">
        <v>478.267</v>
      </c>
      <c r="E57" s="4">
        <v>45292</v>
      </c>
      <c r="F57" s="5">
        <v>651.71699999999998</v>
      </c>
      <c r="G57" s="4">
        <v>45292</v>
      </c>
      <c r="H57" s="5">
        <v>285.45699999999999</v>
      </c>
      <c r="I57" s="4">
        <v>45292</v>
      </c>
      <c r="J57" s="5">
        <v>1464.8520000000001</v>
      </c>
      <c r="K57" s="4">
        <v>45292</v>
      </c>
      <c r="L57" s="5">
        <v>517.27800000000002</v>
      </c>
      <c r="M57" s="4">
        <v>45292</v>
      </c>
      <c r="N57" s="5">
        <v>443.25700000000001</v>
      </c>
      <c r="O57" s="4">
        <v>45292</v>
      </c>
      <c r="P57" s="5">
        <v>1596.15</v>
      </c>
      <c r="Q57" s="4">
        <v>45292</v>
      </c>
      <c r="R57" s="5">
        <v>3479.7429999999999</v>
      </c>
      <c r="S57" s="4">
        <v>45292</v>
      </c>
      <c r="T57" s="5">
        <v>3233.5709999999999</v>
      </c>
      <c r="U57" s="4">
        <v>45292</v>
      </c>
      <c r="V57" s="5">
        <v>637.56799999999998</v>
      </c>
      <c r="W57" s="4">
        <v>45292</v>
      </c>
      <c r="X57" s="5">
        <v>769.11699999999996</v>
      </c>
      <c r="Y57" s="4">
        <v>45292</v>
      </c>
      <c r="Z57" s="5">
        <v>1409.366</v>
      </c>
      <c r="AA57" s="4">
        <v>45292</v>
      </c>
      <c r="AB57" s="5">
        <v>1516.434</v>
      </c>
      <c r="AC57" s="4">
        <v>45292</v>
      </c>
      <c r="AD57" s="5">
        <v>1643.105</v>
      </c>
      <c r="AE57" s="4">
        <v>45292</v>
      </c>
      <c r="AF57" s="5">
        <v>914.93299999999999</v>
      </c>
      <c r="AG57" s="4">
        <v>45292</v>
      </c>
      <c r="AH57" s="5">
        <v>1295.7270000000001</v>
      </c>
      <c r="AI57" s="4">
        <v>45292</v>
      </c>
      <c r="AJ57" s="5">
        <v>1584.0940000000001</v>
      </c>
      <c r="AK57" s="4">
        <v>45292</v>
      </c>
      <c r="AL57" s="5">
        <v>1180.671</v>
      </c>
      <c r="AM57" s="4">
        <v>45292</v>
      </c>
      <c r="AN57" s="5">
        <v>21.404</v>
      </c>
      <c r="AO57" s="4">
        <v>45292</v>
      </c>
      <c r="AP57" s="5">
        <v>1028.3869999999999</v>
      </c>
      <c r="AQ57" s="4">
        <v>45292</v>
      </c>
      <c r="AR57" s="5">
        <v>781.87199999999996</v>
      </c>
      <c r="AS57" s="4">
        <v>45292</v>
      </c>
      <c r="AT57" s="5">
        <v>3070.701</v>
      </c>
      <c r="AU57" s="4">
        <v>45292</v>
      </c>
      <c r="AV57" s="5">
        <v>3125.4209999999998</v>
      </c>
      <c r="AW57" s="4">
        <v>45292</v>
      </c>
      <c r="AX57" s="5">
        <v>3966.989</v>
      </c>
      <c r="AY57" s="4">
        <v>45292</v>
      </c>
      <c r="AZ57" s="5">
        <v>28624.069</v>
      </c>
    </row>
    <row r="58" spans="1:52" x14ac:dyDescent="0.55000000000000004">
      <c r="A58" s="4">
        <v>45383</v>
      </c>
      <c r="B58" s="5">
        <v>715.59799999999996</v>
      </c>
      <c r="C58" s="4">
        <v>45383</v>
      </c>
      <c r="D58" s="5">
        <v>480.50099999999998</v>
      </c>
      <c r="E58" s="4">
        <v>45383</v>
      </c>
      <c r="F58" s="5">
        <v>658.38</v>
      </c>
      <c r="G58" s="4">
        <v>45383</v>
      </c>
      <c r="H58" s="5">
        <v>287.35399999999998</v>
      </c>
      <c r="I58" s="4">
        <v>45383</v>
      </c>
      <c r="J58" s="5">
        <v>1471.3920000000001</v>
      </c>
      <c r="K58" s="4">
        <v>45383</v>
      </c>
      <c r="L58" s="5">
        <v>521.17999999999995</v>
      </c>
      <c r="M58" s="4">
        <v>45383</v>
      </c>
      <c r="N58" s="5">
        <v>456.19299999999998</v>
      </c>
      <c r="O58" s="4">
        <v>45383</v>
      </c>
      <c r="P58" s="5">
        <v>1614.0250000000001</v>
      </c>
      <c r="Q58" s="4">
        <v>45383</v>
      </c>
      <c r="R58" s="5">
        <v>3533.9589999999998</v>
      </c>
      <c r="S58" s="4">
        <v>45383</v>
      </c>
      <c r="T58" s="5">
        <v>3274.3270000000002</v>
      </c>
      <c r="U58" s="4">
        <v>45383</v>
      </c>
      <c r="V58" s="5">
        <v>659.43399999999997</v>
      </c>
      <c r="W58" s="4">
        <v>45383</v>
      </c>
      <c r="X58" s="5">
        <v>773.58399999999995</v>
      </c>
      <c r="Y58" s="4">
        <v>45383</v>
      </c>
      <c r="Z58" s="5">
        <v>1417.4580000000001</v>
      </c>
      <c r="AA58" s="4">
        <v>45383</v>
      </c>
      <c r="AB58" s="5">
        <v>1535.8320000000001</v>
      </c>
      <c r="AC58" s="4">
        <v>45383</v>
      </c>
      <c r="AD58" s="5">
        <v>1662.1659999999999</v>
      </c>
      <c r="AE58" s="4">
        <v>45383</v>
      </c>
      <c r="AF58" s="5">
        <v>916.04200000000003</v>
      </c>
      <c r="AG58" s="4">
        <v>45383</v>
      </c>
      <c r="AH58" s="5">
        <v>1326.4670000000001</v>
      </c>
      <c r="AI58" s="4">
        <v>45383</v>
      </c>
      <c r="AJ58" s="5">
        <v>1602.7380000000001</v>
      </c>
      <c r="AK58" s="4">
        <v>45383</v>
      </c>
      <c r="AL58" s="5">
        <v>1182.5820000000001</v>
      </c>
      <c r="AM58" s="4">
        <v>45383</v>
      </c>
      <c r="AN58" s="5">
        <v>96.792000000000002</v>
      </c>
      <c r="AO58" s="4">
        <v>45383</v>
      </c>
      <c r="AP58" s="5">
        <v>1051.4680000000001</v>
      </c>
      <c r="AQ58" s="4">
        <v>45383</v>
      </c>
      <c r="AR58" s="5">
        <v>790.71100000000001</v>
      </c>
      <c r="AS58" s="4">
        <v>45383</v>
      </c>
      <c r="AT58" s="5">
        <v>3100.8620000000001</v>
      </c>
      <c r="AU58" s="4">
        <v>45383</v>
      </c>
      <c r="AV58" s="5">
        <v>3154.3209999999999</v>
      </c>
      <c r="AW58" s="4">
        <v>45383</v>
      </c>
      <c r="AX58" s="5">
        <v>4061.192</v>
      </c>
      <c r="AY58" s="4">
        <v>45383</v>
      </c>
      <c r="AZ58" s="5">
        <v>29016.714</v>
      </c>
    </row>
    <row r="59" spans="1:52" x14ac:dyDescent="0.55000000000000004">
      <c r="A59" s="4">
        <v>45474</v>
      </c>
      <c r="B59" s="5">
        <v>723.24099999999999</v>
      </c>
      <c r="C59" s="4">
        <v>45474</v>
      </c>
      <c r="D59" s="5">
        <v>489.31799999999998</v>
      </c>
      <c r="E59" s="4">
        <v>45474</v>
      </c>
      <c r="F59" s="5">
        <v>665.25300000000004</v>
      </c>
      <c r="G59" s="4">
        <v>45474</v>
      </c>
      <c r="H59" s="5">
        <v>290.637</v>
      </c>
      <c r="I59" s="4">
        <v>45474</v>
      </c>
      <c r="J59" s="5">
        <v>1487.329</v>
      </c>
      <c r="K59" s="4">
        <v>45474</v>
      </c>
      <c r="L59" s="5">
        <v>523.42899999999997</v>
      </c>
      <c r="M59" s="4">
        <v>45474</v>
      </c>
      <c r="N59" s="5">
        <v>436.58600000000001</v>
      </c>
      <c r="O59" s="4">
        <v>45474</v>
      </c>
      <c r="P59" s="5">
        <v>1649.32</v>
      </c>
      <c r="Q59" s="4">
        <v>45474</v>
      </c>
      <c r="R59" s="5">
        <v>3575.3020000000001</v>
      </c>
      <c r="S59" s="4">
        <v>45474</v>
      </c>
      <c r="T59" s="5">
        <v>3344.0439999999999</v>
      </c>
      <c r="U59" s="4">
        <v>45474</v>
      </c>
      <c r="V59" s="5">
        <v>654.37099999999998</v>
      </c>
      <c r="W59" s="4">
        <v>45474</v>
      </c>
      <c r="X59" s="5">
        <v>778.91200000000003</v>
      </c>
      <c r="Y59" s="4">
        <v>45474</v>
      </c>
      <c r="Z59" s="5">
        <v>1431.52</v>
      </c>
      <c r="AA59" s="4">
        <v>45474</v>
      </c>
      <c r="AB59" s="5">
        <v>1572.0889999999999</v>
      </c>
      <c r="AC59" s="4">
        <v>45474</v>
      </c>
      <c r="AD59" s="5">
        <v>1673.537</v>
      </c>
      <c r="AE59" s="4">
        <v>45474</v>
      </c>
      <c r="AF59" s="5">
        <v>908.64099999999996</v>
      </c>
      <c r="AG59" s="4">
        <v>45474</v>
      </c>
      <c r="AH59" s="5">
        <v>1360.9670000000001</v>
      </c>
      <c r="AI59" s="4">
        <v>45474</v>
      </c>
      <c r="AJ59" s="5">
        <v>1632.7529999999999</v>
      </c>
      <c r="AK59" s="4">
        <v>45474</v>
      </c>
      <c r="AL59" s="5">
        <v>1179.749</v>
      </c>
      <c r="AM59" s="4">
        <v>45474</v>
      </c>
      <c r="AN59" s="5">
        <v>75.97</v>
      </c>
      <c r="AO59" s="4">
        <v>45474</v>
      </c>
      <c r="AP59" s="5">
        <v>1091.3040000000001</v>
      </c>
      <c r="AQ59" s="4">
        <v>45474</v>
      </c>
      <c r="AR59" s="5">
        <v>802.14200000000005</v>
      </c>
      <c r="AS59" s="4">
        <v>45474</v>
      </c>
      <c r="AT59" s="5">
        <v>3141.5619999999999</v>
      </c>
      <c r="AU59" s="4">
        <v>45474</v>
      </c>
      <c r="AV59" s="5">
        <v>3220.2919999999999</v>
      </c>
      <c r="AW59" s="4">
        <v>45474</v>
      </c>
      <c r="AX59" s="5">
        <v>4163.9750000000004</v>
      </c>
      <c r="AY59" s="4">
        <v>45474</v>
      </c>
      <c r="AZ59" s="5">
        <v>29374.914000000001</v>
      </c>
    </row>
    <row r="60" spans="1:52" x14ac:dyDescent="0.55000000000000004">
      <c r="A60" s="4"/>
      <c r="B60" s="5"/>
      <c r="G60" s="4"/>
      <c r="H60" s="5"/>
    </row>
    <row r="61" spans="1:52" x14ac:dyDescent="0.55000000000000004">
      <c r="A61" s="4"/>
    </row>
    <row r="62" spans="1:52" x14ac:dyDescent="0.55000000000000004">
      <c r="A62" s="4"/>
    </row>
    <row r="63" spans="1:52" x14ac:dyDescent="0.55000000000000004">
      <c r="A6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5A24-50C5-4151-BE04-C380F67F83C9}">
  <dimension ref="A1:L185"/>
  <sheetViews>
    <sheetView topLeftCell="A8" workbookViewId="0">
      <selection activeCell="C8" sqref="C8"/>
    </sheetView>
  </sheetViews>
  <sheetFormatPr defaultRowHeight="14.4" x14ac:dyDescent="0.55000000000000004"/>
  <cols>
    <col min="1" max="1" width="9.734375" bestFit="1" customWidth="1"/>
  </cols>
  <sheetData>
    <row r="1" spans="1:12" x14ac:dyDescent="0.55000000000000004">
      <c r="A1" s="2" t="s">
        <v>103</v>
      </c>
      <c r="C1" s="2" t="s">
        <v>102</v>
      </c>
      <c r="D1" s="2"/>
      <c r="E1" t="s">
        <v>105</v>
      </c>
      <c r="G1" s="2" t="s">
        <v>104</v>
      </c>
    </row>
    <row r="2" spans="1:12" x14ac:dyDescent="0.55000000000000004">
      <c r="A2" t="s">
        <v>59</v>
      </c>
      <c r="B2" t="s">
        <v>61</v>
      </c>
      <c r="C2" t="s">
        <v>59</v>
      </c>
      <c r="D2" t="s">
        <v>61</v>
      </c>
      <c r="E2" t="s">
        <v>59</v>
      </c>
      <c r="F2" t="s">
        <v>61</v>
      </c>
      <c r="G2" t="s">
        <v>59</v>
      </c>
      <c r="H2" t="s">
        <v>61</v>
      </c>
    </row>
    <row r="3" spans="1:12" x14ac:dyDescent="0.55000000000000004">
      <c r="A3" t="s">
        <v>12</v>
      </c>
      <c r="B3" t="s">
        <v>106</v>
      </c>
      <c r="C3" t="s">
        <v>12</v>
      </c>
      <c r="D3" t="s">
        <v>106</v>
      </c>
      <c r="E3" t="s">
        <v>12</v>
      </c>
      <c r="F3" t="s">
        <v>106</v>
      </c>
      <c r="G3" t="s">
        <v>12</v>
      </c>
      <c r="H3" t="s">
        <v>106</v>
      </c>
    </row>
    <row r="4" spans="1:12" x14ac:dyDescent="0.55000000000000004">
      <c r="A4" s="3">
        <v>40817</v>
      </c>
      <c r="B4" t="s">
        <v>114</v>
      </c>
      <c r="C4" s="3">
        <v>40817</v>
      </c>
      <c r="D4" s="3" t="s">
        <v>114</v>
      </c>
      <c r="E4" s="3">
        <v>40817</v>
      </c>
      <c r="F4" s="3" t="s">
        <v>114</v>
      </c>
      <c r="G4" s="3">
        <v>40817</v>
      </c>
      <c r="H4" t="s">
        <v>114</v>
      </c>
    </row>
    <row r="5" spans="1:12" x14ac:dyDescent="0.55000000000000004">
      <c r="A5" t="s">
        <v>107</v>
      </c>
      <c r="C5" t="s">
        <v>108</v>
      </c>
      <c r="E5" t="s">
        <v>109</v>
      </c>
      <c r="G5" t="s">
        <v>110</v>
      </c>
    </row>
    <row r="6" spans="1:12" x14ac:dyDescent="0.55000000000000004">
      <c r="A6" t="s">
        <v>82</v>
      </c>
      <c r="C6" t="s">
        <v>82</v>
      </c>
      <c r="E6" t="s">
        <v>82</v>
      </c>
      <c r="G6" t="s">
        <v>82</v>
      </c>
    </row>
    <row r="7" spans="1:12" x14ac:dyDescent="0.55000000000000004">
      <c r="A7" t="s">
        <v>83</v>
      </c>
      <c r="B7" t="s">
        <v>84</v>
      </c>
      <c r="C7" t="s">
        <v>83</v>
      </c>
      <c r="D7" t="s">
        <v>84</v>
      </c>
      <c r="E7" t="s">
        <v>83</v>
      </c>
      <c r="F7" t="s">
        <v>84</v>
      </c>
      <c r="G7" t="s">
        <v>83</v>
      </c>
      <c r="H7" t="s">
        <v>84</v>
      </c>
      <c r="L7" t="s">
        <v>112</v>
      </c>
    </row>
    <row r="8" spans="1:12" x14ac:dyDescent="0.55000000000000004">
      <c r="A8" s="4">
        <v>40817</v>
      </c>
      <c r="B8" s="5">
        <v>10802.9</v>
      </c>
      <c r="C8" s="4">
        <v>40817</v>
      </c>
      <c r="D8" s="5">
        <v>1114.4000000000001</v>
      </c>
      <c r="E8" s="4">
        <v>40817</v>
      </c>
      <c r="F8" s="5">
        <v>2446.9</v>
      </c>
      <c r="G8" s="4">
        <v>40817</v>
      </c>
      <c r="H8" s="5">
        <v>7241.6</v>
      </c>
      <c r="I8" s="4">
        <v>40817</v>
      </c>
      <c r="J8">
        <f>H8+F8+D8</f>
        <v>10802.9</v>
      </c>
      <c r="K8">
        <f>B8</f>
        <v>10802.9</v>
      </c>
      <c r="L8">
        <f>J8-K8</f>
        <v>0</v>
      </c>
    </row>
    <row r="9" spans="1:12" x14ac:dyDescent="0.55000000000000004">
      <c r="A9" s="4">
        <v>40848</v>
      </c>
      <c r="B9" s="5">
        <v>10806.8</v>
      </c>
      <c r="C9" s="4">
        <v>40848</v>
      </c>
      <c r="D9" s="5">
        <v>1107.9000000000001</v>
      </c>
      <c r="E9" s="4">
        <v>40848</v>
      </c>
      <c r="F9" s="5">
        <v>2454.6999999999998</v>
      </c>
      <c r="G9" s="4">
        <v>40848</v>
      </c>
      <c r="H9" s="5">
        <v>7244.2</v>
      </c>
      <c r="I9" s="4">
        <v>40848</v>
      </c>
      <c r="J9">
        <f>H9+F9+D9</f>
        <v>10806.8</v>
      </c>
      <c r="K9">
        <f>B9</f>
        <v>10806.8</v>
      </c>
      <c r="L9">
        <f>J9-K9</f>
        <v>0</v>
      </c>
    </row>
    <row r="10" spans="1:12" x14ac:dyDescent="0.55000000000000004">
      <c r="A10" s="4">
        <v>40878</v>
      </c>
      <c r="B10" s="5">
        <v>10817.8</v>
      </c>
      <c r="C10" s="4">
        <v>40878</v>
      </c>
      <c r="D10" s="5">
        <v>1114.9000000000001</v>
      </c>
      <c r="E10" s="4">
        <v>40878</v>
      </c>
      <c r="F10" s="5">
        <v>2444.8000000000002</v>
      </c>
      <c r="G10" s="4">
        <v>40878</v>
      </c>
      <c r="H10" s="5">
        <v>7258.1</v>
      </c>
      <c r="I10" s="4">
        <v>40878</v>
      </c>
      <c r="J10">
        <f>H10+F10+D10</f>
        <v>10817.800000000001</v>
      </c>
      <c r="K10">
        <f>B10</f>
        <v>10817.8</v>
      </c>
      <c r="L10">
        <f>J10-K10</f>
        <v>0</v>
      </c>
    </row>
    <row r="11" spans="1:12" x14ac:dyDescent="0.55000000000000004">
      <c r="A11" s="4">
        <v>40909</v>
      </c>
      <c r="B11" s="5">
        <v>10896.8</v>
      </c>
      <c r="C11" s="4">
        <v>40909</v>
      </c>
      <c r="D11" s="5">
        <v>1130.4000000000001</v>
      </c>
      <c r="E11" s="4">
        <v>40909</v>
      </c>
      <c r="F11" s="5">
        <v>2470</v>
      </c>
      <c r="G11" s="4">
        <v>40909</v>
      </c>
      <c r="H11" s="5">
        <v>7296.4</v>
      </c>
      <c r="I11" s="4">
        <v>40909</v>
      </c>
      <c r="J11">
        <f>H11+F11+D11</f>
        <v>10896.8</v>
      </c>
      <c r="K11">
        <f>B11</f>
        <v>10896.8</v>
      </c>
      <c r="L11">
        <f>J11-K11</f>
        <v>0</v>
      </c>
    </row>
    <row r="12" spans="1:12" x14ac:dyDescent="0.55000000000000004">
      <c r="A12" s="4">
        <v>40940</v>
      </c>
      <c r="B12" s="5">
        <v>10987.2</v>
      </c>
      <c r="C12" s="4">
        <v>40940</v>
      </c>
      <c r="D12" s="5">
        <v>1145.9000000000001</v>
      </c>
      <c r="E12" s="4">
        <v>40940</v>
      </c>
      <c r="F12" s="5">
        <v>2501.3000000000002</v>
      </c>
      <c r="G12" s="4">
        <v>40940</v>
      </c>
      <c r="H12" s="5">
        <v>7340</v>
      </c>
      <c r="I12" s="4">
        <v>40940</v>
      </c>
      <c r="J12">
        <f>H12+F12+D12</f>
        <v>10987.199999999999</v>
      </c>
      <c r="K12">
        <f>B12</f>
        <v>10987.2</v>
      </c>
      <c r="L12">
        <f>J12-K12</f>
        <v>0</v>
      </c>
    </row>
    <row r="13" spans="1:12" x14ac:dyDescent="0.55000000000000004">
      <c r="A13" s="4">
        <v>40969</v>
      </c>
      <c r="B13" s="5">
        <v>10993.9</v>
      </c>
      <c r="C13" s="4">
        <v>40969</v>
      </c>
      <c r="D13" s="5">
        <v>1138</v>
      </c>
      <c r="E13" s="4">
        <v>40969</v>
      </c>
      <c r="F13" s="5">
        <v>2500.5</v>
      </c>
      <c r="G13" s="4">
        <v>40969</v>
      </c>
      <c r="H13" s="5">
        <v>7355.4</v>
      </c>
      <c r="I13" s="4">
        <v>40969</v>
      </c>
      <c r="J13">
        <f>H13+F13+D13</f>
        <v>10993.9</v>
      </c>
      <c r="K13">
        <f>B13</f>
        <v>10993.9</v>
      </c>
      <c r="L13">
        <f>J13-K13</f>
        <v>0</v>
      </c>
    </row>
    <row r="14" spans="1:12" x14ac:dyDescent="0.55000000000000004">
      <c r="A14" s="4">
        <v>41000</v>
      </c>
      <c r="B14" s="5">
        <v>11018.5</v>
      </c>
      <c r="C14" s="4">
        <v>41000</v>
      </c>
      <c r="D14" s="5">
        <v>1137.4000000000001</v>
      </c>
      <c r="E14" s="4">
        <v>41000</v>
      </c>
      <c r="F14" s="5">
        <v>2500.6999999999998</v>
      </c>
      <c r="G14" s="4">
        <v>41000</v>
      </c>
      <c r="H14" s="5">
        <v>7380.5</v>
      </c>
      <c r="I14" s="4">
        <v>41000</v>
      </c>
      <c r="J14">
        <f>H14+F14+D14</f>
        <v>11018.6</v>
      </c>
      <c r="K14">
        <f>B14</f>
        <v>11018.5</v>
      </c>
      <c r="L14">
        <f>J14-K14</f>
        <v>0.1000000000003638</v>
      </c>
    </row>
    <row r="15" spans="1:12" x14ac:dyDescent="0.55000000000000004">
      <c r="A15" s="4">
        <v>41030</v>
      </c>
      <c r="B15" s="5">
        <v>11006.8</v>
      </c>
      <c r="C15" s="4">
        <v>41030</v>
      </c>
      <c r="D15" s="5">
        <v>1133.4000000000001</v>
      </c>
      <c r="E15" s="4">
        <v>41030</v>
      </c>
      <c r="F15" s="5">
        <v>2486.6</v>
      </c>
      <c r="G15" s="4">
        <v>41030</v>
      </c>
      <c r="H15" s="5">
        <v>7386.8</v>
      </c>
      <c r="I15" s="4">
        <v>41030</v>
      </c>
      <c r="J15">
        <f>H15+F15+D15</f>
        <v>11006.8</v>
      </c>
      <c r="K15">
        <f>B15</f>
        <v>11006.8</v>
      </c>
      <c r="L15">
        <f>J15-K15</f>
        <v>0</v>
      </c>
    </row>
    <row r="16" spans="1:12" x14ac:dyDescent="0.55000000000000004">
      <c r="A16" s="4">
        <v>41061</v>
      </c>
      <c r="B16" s="5">
        <v>10989.8</v>
      </c>
      <c r="C16" s="4">
        <v>41061</v>
      </c>
      <c r="D16" s="5">
        <v>1129.9000000000001</v>
      </c>
      <c r="E16" s="4">
        <v>41061</v>
      </c>
      <c r="F16" s="5">
        <v>2461.1999999999998</v>
      </c>
      <c r="G16" s="4">
        <v>41061</v>
      </c>
      <c r="H16" s="5">
        <v>7398.8</v>
      </c>
      <c r="I16" s="4">
        <v>41061</v>
      </c>
      <c r="J16">
        <f>H16+F16+D16</f>
        <v>10989.9</v>
      </c>
      <c r="K16">
        <f>B16</f>
        <v>10989.8</v>
      </c>
      <c r="L16">
        <f>J16-K16</f>
        <v>0.1000000000003638</v>
      </c>
    </row>
    <row r="17" spans="1:12" x14ac:dyDescent="0.55000000000000004">
      <c r="A17" s="4">
        <v>41091</v>
      </c>
      <c r="B17" s="5">
        <v>11016.8</v>
      </c>
      <c r="C17" s="4">
        <v>41091</v>
      </c>
      <c r="D17" s="5">
        <v>1134.7</v>
      </c>
      <c r="E17" s="4">
        <v>41091</v>
      </c>
      <c r="F17" s="5">
        <v>2460.3000000000002</v>
      </c>
      <c r="G17" s="4">
        <v>41091</v>
      </c>
      <c r="H17" s="5">
        <v>7421.8</v>
      </c>
      <c r="I17" s="4">
        <v>41091</v>
      </c>
      <c r="J17">
        <f>H17+F17+D17</f>
        <v>11016.800000000001</v>
      </c>
      <c r="K17">
        <f>B17</f>
        <v>11016.8</v>
      </c>
      <c r="L17">
        <f>J17-K17</f>
        <v>0</v>
      </c>
    </row>
    <row r="18" spans="1:12" x14ac:dyDescent="0.55000000000000004">
      <c r="A18" s="4">
        <v>41122</v>
      </c>
      <c r="B18" s="5">
        <v>11056</v>
      </c>
      <c r="C18" s="4">
        <v>41122</v>
      </c>
      <c r="D18" s="5">
        <v>1138.4000000000001</v>
      </c>
      <c r="E18" s="4">
        <v>41122</v>
      </c>
      <c r="F18" s="5">
        <v>2498.5</v>
      </c>
      <c r="G18" s="4">
        <v>41122</v>
      </c>
      <c r="H18" s="5">
        <v>7419.1</v>
      </c>
      <c r="I18" s="4">
        <v>41122</v>
      </c>
      <c r="J18">
        <f>H18+F18+D18</f>
        <v>11056</v>
      </c>
      <c r="K18">
        <f>B18</f>
        <v>11056</v>
      </c>
      <c r="L18">
        <f>J18-K18</f>
        <v>0</v>
      </c>
    </row>
    <row r="19" spans="1:12" x14ac:dyDescent="0.55000000000000004">
      <c r="A19" s="4">
        <v>41153</v>
      </c>
      <c r="B19" s="5">
        <v>11105.3</v>
      </c>
      <c r="C19" s="4">
        <v>41153</v>
      </c>
      <c r="D19" s="5">
        <v>1151.9000000000001</v>
      </c>
      <c r="E19" s="4">
        <v>41153</v>
      </c>
      <c r="F19" s="5">
        <v>2511.6</v>
      </c>
      <c r="G19" s="4">
        <v>41153</v>
      </c>
      <c r="H19" s="5">
        <v>7441.8</v>
      </c>
      <c r="I19" s="4">
        <v>41153</v>
      </c>
      <c r="J19">
        <f>H19+F19+D19</f>
        <v>11105.3</v>
      </c>
      <c r="K19">
        <f>B19</f>
        <v>11105.3</v>
      </c>
      <c r="L19">
        <f>J19-K19</f>
        <v>0</v>
      </c>
    </row>
    <row r="20" spans="1:12" x14ac:dyDescent="0.55000000000000004">
      <c r="A20" s="4">
        <v>41183</v>
      </c>
      <c r="B20" s="5">
        <v>11137.4</v>
      </c>
      <c r="C20" s="4">
        <v>41183</v>
      </c>
      <c r="D20" s="5">
        <v>1141.2</v>
      </c>
      <c r="E20" s="4">
        <v>41183</v>
      </c>
      <c r="F20" s="5">
        <v>2524.4</v>
      </c>
      <c r="G20" s="4">
        <v>41183</v>
      </c>
      <c r="H20" s="5">
        <v>7471.9</v>
      </c>
      <c r="I20" s="4">
        <v>41183</v>
      </c>
      <c r="J20">
        <f>H20+F20+D20</f>
        <v>11137.5</v>
      </c>
      <c r="K20">
        <f>B20</f>
        <v>11137.4</v>
      </c>
      <c r="L20">
        <f>J20-K20</f>
        <v>0.1000000000003638</v>
      </c>
    </row>
    <row r="21" spans="1:12" x14ac:dyDescent="0.55000000000000004">
      <c r="A21" s="4">
        <v>41214</v>
      </c>
      <c r="B21" s="5">
        <v>11178.4</v>
      </c>
      <c r="C21" s="4">
        <v>41214</v>
      </c>
      <c r="D21" s="5">
        <v>1169.4000000000001</v>
      </c>
      <c r="E21" s="4">
        <v>41214</v>
      </c>
      <c r="F21" s="5">
        <v>2509.9</v>
      </c>
      <c r="G21" s="4">
        <v>41214</v>
      </c>
      <c r="H21" s="5">
        <v>7499.1</v>
      </c>
      <c r="I21" s="4">
        <v>41214</v>
      </c>
      <c r="J21">
        <f>H21+F21+D21</f>
        <v>11178.4</v>
      </c>
      <c r="K21">
        <f>B21</f>
        <v>11178.4</v>
      </c>
      <c r="L21">
        <f>J21-K21</f>
        <v>0</v>
      </c>
    </row>
    <row r="22" spans="1:12" x14ac:dyDescent="0.55000000000000004">
      <c r="A22" s="4">
        <v>41244</v>
      </c>
      <c r="B22" s="5">
        <v>11181.2</v>
      </c>
      <c r="C22" s="4">
        <v>41244</v>
      </c>
      <c r="D22" s="5">
        <v>1180.0999999999999</v>
      </c>
      <c r="E22" s="4">
        <v>41244</v>
      </c>
      <c r="F22" s="5">
        <v>2497.1999999999998</v>
      </c>
      <c r="G22" s="4">
        <v>41244</v>
      </c>
      <c r="H22" s="5">
        <v>7503.9</v>
      </c>
      <c r="I22" s="4">
        <v>41244</v>
      </c>
      <c r="J22">
        <f>H22+F22+D22</f>
        <v>11181.199999999999</v>
      </c>
      <c r="K22">
        <f>B22</f>
        <v>11181.2</v>
      </c>
      <c r="L22">
        <f>J22-K22</f>
        <v>0</v>
      </c>
    </row>
    <row r="23" spans="1:12" x14ac:dyDescent="0.55000000000000004">
      <c r="A23" s="4">
        <v>41275</v>
      </c>
      <c r="B23" s="5">
        <v>11252.4</v>
      </c>
      <c r="C23" s="4">
        <v>41275</v>
      </c>
      <c r="D23" s="5">
        <v>1193.0999999999999</v>
      </c>
      <c r="E23" s="4">
        <v>41275</v>
      </c>
      <c r="F23" s="5">
        <v>2543.4</v>
      </c>
      <c r="G23" s="4">
        <v>41275</v>
      </c>
      <c r="H23" s="5">
        <v>7515.8</v>
      </c>
      <c r="I23" s="4">
        <v>41275</v>
      </c>
      <c r="J23">
        <f>H23+F23+D23</f>
        <v>11252.300000000001</v>
      </c>
      <c r="K23">
        <f>B23</f>
        <v>11252.4</v>
      </c>
      <c r="L23">
        <f>J23-K23</f>
        <v>-9.9999999998544808E-2</v>
      </c>
    </row>
    <row r="24" spans="1:12" x14ac:dyDescent="0.55000000000000004">
      <c r="A24" s="4">
        <v>41306</v>
      </c>
      <c r="B24" s="5">
        <v>11290.5</v>
      </c>
      <c r="C24" s="4">
        <v>41306</v>
      </c>
      <c r="D24" s="5">
        <v>1194.2</v>
      </c>
      <c r="E24" s="4">
        <v>41306</v>
      </c>
      <c r="F24" s="5">
        <v>2561.6999999999998</v>
      </c>
      <c r="G24" s="4">
        <v>41306</v>
      </c>
      <c r="H24" s="5">
        <v>7534.6</v>
      </c>
      <c r="I24" s="4">
        <v>41306</v>
      </c>
      <c r="J24">
        <f>H24+F24+D24</f>
        <v>11290.5</v>
      </c>
      <c r="K24">
        <f>B24</f>
        <v>11290.5</v>
      </c>
      <c r="L24">
        <f>J24-K24</f>
        <v>0</v>
      </c>
    </row>
    <row r="25" spans="1:12" x14ac:dyDescent="0.55000000000000004">
      <c r="A25" s="4">
        <v>41334</v>
      </c>
      <c r="B25" s="5">
        <v>11290.1</v>
      </c>
      <c r="C25" s="4">
        <v>41334</v>
      </c>
      <c r="D25" s="5">
        <v>1181.9000000000001</v>
      </c>
      <c r="E25" s="4">
        <v>41334</v>
      </c>
      <c r="F25" s="5">
        <v>2535.8000000000002</v>
      </c>
      <c r="G25" s="4">
        <v>41334</v>
      </c>
      <c r="H25" s="5">
        <v>7572.4</v>
      </c>
      <c r="I25" s="4">
        <v>41334</v>
      </c>
      <c r="J25">
        <f>H25+F25+D25</f>
        <v>11290.1</v>
      </c>
      <c r="K25">
        <f>B25</f>
        <v>11290.1</v>
      </c>
      <c r="L25">
        <f>J25-K25</f>
        <v>0</v>
      </c>
    </row>
    <row r="26" spans="1:12" x14ac:dyDescent="0.55000000000000004">
      <c r="A26" s="4">
        <v>41365</v>
      </c>
      <c r="B26" s="5">
        <v>11281.1</v>
      </c>
      <c r="C26" s="4">
        <v>41365</v>
      </c>
      <c r="D26" s="5">
        <v>1184.0999999999999</v>
      </c>
      <c r="E26" s="4">
        <v>41365</v>
      </c>
      <c r="F26" s="5">
        <v>2512.1999999999998</v>
      </c>
      <c r="G26" s="4">
        <v>41365</v>
      </c>
      <c r="H26" s="5">
        <v>7584.8</v>
      </c>
      <c r="I26" s="4">
        <v>41365</v>
      </c>
      <c r="J26">
        <f>H26+F26+D26</f>
        <v>11281.1</v>
      </c>
      <c r="K26">
        <f>B26</f>
        <v>11281.1</v>
      </c>
      <c r="L26">
        <f>J26-K26</f>
        <v>0</v>
      </c>
    </row>
    <row r="27" spans="1:12" x14ac:dyDescent="0.55000000000000004">
      <c r="A27" s="4">
        <v>41395</v>
      </c>
      <c r="B27" s="5">
        <v>11321.6</v>
      </c>
      <c r="C27" s="4">
        <v>41395</v>
      </c>
      <c r="D27" s="5">
        <v>1189.3</v>
      </c>
      <c r="E27" s="4">
        <v>41395</v>
      </c>
      <c r="F27" s="5">
        <v>2526.9</v>
      </c>
      <c r="G27" s="4">
        <v>41395</v>
      </c>
      <c r="H27" s="5">
        <v>7605.4</v>
      </c>
      <c r="I27" s="4">
        <v>41395</v>
      </c>
      <c r="J27">
        <f>H27+F27+D27</f>
        <v>11321.599999999999</v>
      </c>
      <c r="K27">
        <f>B27</f>
        <v>11321.6</v>
      </c>
      <c r="L27">
        <f>J27-K27</f>
        <v>0</v>
      </c>
    </row>
    <row r="28" spans="1:12" x14ac:dyDescent="0.55000000000000004">
      <c r="A28" s="4">
        <v>41426</v>
      </c>
      <c r="B28" s="5">
        <v>11344.4</v>
      </c>
      <c r="C28" s="4">
        <v>41426</v>
      </c>
      <c r="D28" s="5">
        <v>1189.5</v>
      </c>
      <c r="E28" s="4">
        <v>41426</v>
      </c>
      <c r="F28" s="5">
        <v>2529.6999999999998</v>
      </c>
      <c r="G28" s="4">
        <v>41426</v>
      </c>
      <c r="H28" s="5">
        <v>7625.3</v>
      </c>
      <c r="I28" s="4">
        <v>41426</v>
      </c>
      <c r="J28">
        <f>H28+F28+D28</f>
        <v>11344.5</v>
      </c>
      <c r="K28">
        <f>B28</f>
        <v>11344.4</v>
      </c>
      <c r="L28">
        <f>J28-K28</f>
        <v>0.1000000000003638</v>
      </c>
    </row>
    <row r="29" spans="1:12" x14ac:dyDescent="0.55000000000000004">
      <c r="A29" s="4">
        <v>41456</v>
      </c>
      <c r="B29" s="5">
        <v>11372.6</v>
      </c>
      <c r="C29" s="4">
        <v>41456</v>
      </c>
      <c r="D29" s="5">
        <v>1193.5999999999999</v>
      </c>
      <c r="E29" s="4">
        <v>41456</v>
      </c>
      <c r="F29" s="5">
        <v>2549.3000000000002</v>
      </c>
      <c r="G29" s="4">
        <v>41456</v>
      </c>
      <c r="H29" s="5">
        <v>7629.7</v>
      </c>
      <c r="I29" s="4">
        <v>41456</v>
      </c>
      <c r="J29">
        <f>H29+F29+D29</f>
        <v>11372.6</v>
      </c>
      <c r="K29">
        <f>B29</f>
        <v>11372.6</v>
      </c>
      <c r="L29">
        <f>J29-K29</f>
        <v>0</v>
      </c>
    </row>
    <row r="30" spans="1:12" x14ac:dyDescent="0.55000000000000004">
      <c r="A30" s="4">
        <v>41487</v>
      </c>
      <c r="B30" s="5">
        <v>11406.6</v>
      </c>
      <c r="C30" s="4">
        <v>41487</v>
      </c>
      <c r="D30" s="5">
        <v>1190.8</v>
      </c>
      <c r="E30" s="4">
        <v>41487</v>
      </c>
      <c r="F30" s="5">
        <v>2550.1999999999998</v>
      </c>
      <c r="G30" s="4">
        <v>41487</v>
      </c>
      <c r="H30" s="5">
        <v>7665.5</v>
      </c>
      <c r="I30" s="4">
        <v>41487</v>
      </c>
      <c r="J30">
        <f>H30+F30+D30</f>
        <v>11406.5</v>
      </c>
      <c r="K30">
        <f>B30</f>
        <v>11406.6</v>
      </c>
      <c r="L30">
        <f>J30-K30</f>
        <v>-0.1000000000003638</v>
      </c>
    </row>
    <row r="31" spans="1:12" x14ac:dyDescent="0.55000000000000004">
      <c r="A31" s="4">
        <v>41518</v>
      </c>
      <c r="B31" s="5">
        <v>11445.9</v>
      </c>
      <c r="C31" s="4">
        <v>41518</v>
      </c>
      <c r="D31" s="5">
        <v>1191.4000000000001</v>
      </c>
      <c r="E31" s="4">
        <v>41518</v>
      </c>
      <c r="F31" s="5">
        <v>2560.5</v>
      </c>
      <c r="G31" s="4">
        <v>41518</v>
      </c>
      <c r="H31" s="5">
        <v>7694</v>
      </c>
      <c r="I31" s="4">
        <v>41518</v>
      </c>
      <c r="J31">
        <f>H31+F31+D31</f>
        <v>11445.9</v>
      </c>
      <c r="K31">
        <f>B31</f>
        <v>11445.9</v>
      </c>
      <c r="L31">
        <f>J31-K31</f>
        <v>0</v>
      </c>
    </row>
    <row r="32" spans="1:12" x14ac:dyDescent="0.55000000000000004">
      <c r="A32" s="4">
        <v>41548</v>
      </c>
      <c r="B32" s="5">
        <v>11498</v>
      </c>
      <c r="C32" s="4">
        <v>41548</v>
      </c>
      <c r="D32" s="5">
        <v>1194.5999999999999</v>
      </c>
      <c r="E32" s="4">
        <v>41548</v>
      </c>
      <c r="F32" s="5">
        <v>2566</v>
      </c>
      <c r="G32" s="4">
        <v>41548</v>
      </c>
      <c r="H32" s="5">
        <v>7737.4</v>
      </c>
      <c r="I32" s="4">
        <v>41548</v>
      </c>
      <c r="J32">
        <f>H32+F32+D32</f>
        <v>11498</v>
      </c>
      <c r="K32">
        <f>B32</f>
        <v>11498</v>
      </c>
      <c r="L32">
        <f>J32-K32</f>
        <v>0</v>
      </c>
    </row>
    <row r="33" spans="1:12" x14ac:dyDescent="0.55000000000000004">
      <c r="A33" s="4">
        <v>41579</v>
      </c>
      <c r="B33" s="5">
        <v>11562.5</v>
      </c>
      <c r="C33" s="4">
        <v>41579</v>
      </c>
      <c r="D33" s="5">
        <v>1205.3</v>
      </c>
      <c r="E33" s="4">
        <v>41579</v>
      </c>
      <c r="F33" s="5">
        <v>2577.9</v>
      </c>
      <c r="G33" s="4">
        <v>41579</v>
      </c>
      <c r="H33" s="5">
        <v>7779.3</v>
      </c>
      <c r="I33" s="4">
        <v>41579</v>
      </c>
      <c r="J33">
        <f>H33+F33+D33</f>
        <v>11562.5</v>
      </c>
      <c r="K33">
        <f>B33</f>
        <v>11562.5</v>
      </c>
      <c r="L33">
        <f>J33-K33</f>
        <v>0</v>
      </c>
    </row>
    <row r="34" spans="1:12" x14ac:dyDescent="0.55000000000000004">
      <c r="A34" s="4">
        <v>41609</v>
      </c>
      <c r="B34" s="5">
        <v>11593.2</v>
      </c>
      <c r="C34" s="4">
        <v>41609</v>
      </c>
      <c r="D34" s="5">
        <v>1193.7</v>
      </c>
      <c r="E34" s="4">
        <v>41609</v>
      </c>
      <c r="F34" s="5">
        <v>2591.3000000000002</v>
      </c>
      <c r="G34" s="4">
        <v>41609</v>
      </c>
      <c r="H34" s="5">
        <v>7808.2</v>
      </c>
      <c r="I34" s="4">
        <v>41609</v>
      </c>
      <c r="J34">
        <f>H34+F34+D34</f>
        <v>11593.2</v>
      </c>
      <c r="K34">
        <f>B34</f>
        <v>11593.2</v>
      </c>
      <c r="L34">
        <f>J34-K34</f>
        <v>0</v>
      </c>
    </row>
    <row r="35" spans="1:12" x14ac:dyDescent="0.55000000000000004">
      <c r="A35" s="4">
        <v>41640</v>
      </c>
      <c r="B35" s="5">
        <v>11578.8</v>
      </c>
      <c r="C35" s="4">
        <v>41640</v>
      </c>
      <c r="D35" s="5">
        <v>1177.5</v>
      </c>
      <c r="E35" s="4">
        <v>41640</v>
      </c>
      <c r="F35" s="5">
        <v>2589.4</v>
      </c>
      <c r="G35" s="4">
        <v>41640</v>
      </c>
      <c r="H35" s="5">
        <v>7811.9</v>
      </c>
      <c r="I35" s="4">
        <v>41640</v>
      </c>
      <c r="J35">
        <f>H35+F35+D35</f>
        <v>11578.8</v>
      </c>
      <c r="K35">
        <f>B35</f>
        <v>11578.8</v>
      </c>
      <c r="L35">
        <f>J35-K35</f>
        <v>0</v>
      </c>
    </row>
    <row r="36" spans="1:12" x14ac:dyDescent="0.55000000000000004">
      <c r="A36" s="4">
        <v>41671</v>
      </c>
      <c r="B36" s="5">
        <v>11636.9</v>
      </c>
      <c r="C36" s="4">
        <v>41671</v>
      </c>
      <c r="D36" s="5">
        <v>1208.9000000000001</v>
      </c>
      <c r="E36" s="4">
        <v>41671</v>
      </c>
      <c r="F36" s="5">
        <v>2610.8000000000002</v>
      </c>
      <c r="G36" s="4">
        <v>41671</v>
      </c>
      <c r="H36" s="5">
        <v>7817.2</v>
      </c>
      <c r="I36" s="4">
        <v>41671</v>
      </c>
      <c r="J36">
        <f>H36+F36+D36</f>
        <v>11636.9</v>
      </c>
      <c r="K36">
        <f>B36</f>
        <v>11636.9</v>
      </c>
      <c r="L36">
        <f>J36-K36</f>
        <v>0</v>
      </c>
    </row>
    <row r="37" spans="1:12" x14ac:dyDescent="0.55000000000000004">
      <c r="A37" s="4">
        <v>41699</v>
      </c>
      <c r="B37" s="5">
        <v>11722.3</v>
      </c>
      <c r="C37" s="4">
        <v>41699</v>
      </c>
      <c r="D37" s="5">
        <v>1236.3</v>
      </c>
      <c r="E37" s="4">
        <v>41699</v>
      </c>
      <c r="F37" s="5">
        <v>2608.1</v>
      </c>
      <c r="G37" s="4">
        <v>41699</v>
      </c>
      <c r="H37" s="5">
        <v>7877.9</v>
      </c>
      <c r="I37" s="4">
        <v>41699</v>
      </c>
      <c r="J37">
        <f>H37+F37+D37</f>
        <v>11722.3</v>
      </c>
      <c r="K37">
        <f>B37</f>
        <v>11722.3</v>
      </c>
      <c r="L37">
        <f>J37-K37</f>
        <v>0</v>
      </c>
    </row>
    <row r="38" spans="1:12" x14ac:dyDescent="0.55000000000000004">
      <c r="A38" s="4">
        <v>41730</v>
      </c>
      <c r="B38" s="5">
        <v>11762.3</v>
      </c>
      <c r="C38" s="4">
        <v>41730</v>
      </c>
      <c r="D38" s="5">
        <v>1234.7</v>
      </c>
      <c r="E38" s="4">
        <v>41730</v>
      </c>
      <c r="F38" s="5">
        <v>2639</v>
      </c>
      <c r="G38" s="4">
        <v>41730</v>
      </c>
      <c r="H38" s="5">
        <v>7888.6</v>
      </c>
      <c r="I38" s="4">
        <v>41730</v>
      </c>
      <c r="J38">
        <f>H38+F38+D38</f>
        <v>11762.300000000001</v>
      </c>
      <c r="K38">
        <f>B38</f>
        <v>11762.3</v>
      </c>
      <c r="L38">
        <f>J38-K38</f>
        <v>0</v>
      </c>
    </row>
    <row r="39" spans="1:12" x14ac:dyDescent="0.55000000000000004">
      <c r="A39" s="4">
        <v>41760</v>
      </c>
      <c r="B39" s="5">
        <v>11807.3</v>
      </c>
      <c r="C39" s="4">
        <v>41760</v>
      </c>
      <c r="D39" s="5">
        <v>1243.5</v>
      </c>
      <c r="E39" s="4">
        <v>41760</v>
      </c>
      <c r="F39" s="5">
        <v>2636.3</v>
      </c>
      <c r="G39" s="4">
        <v>41760</v>
      </c>
      <c r="H39" s="5">
        <v>7927.5</v>
      </c>
      <c r="I39" s="4">
        <v>41760</v>
      </c>
      <c r="J39">
        <f>H39+F39+D39</f>
        <v>11807.3</v>
      </c>
      <c r="K39">
        <f>B39</f>
        <v>11807.3</v>
      </c>
      <c r="L39">
        <f>J39-K39</f>
        <v>0</v>
      </c>
    </row>
    <row r="40" spans="1:12" x14ac:dyDescent="0.55000000000000004">
      <c r="A40" s="4">
        <v>41791</v>
      </c>
      <c r="B40" s="5">
        <v>11861.7</v>
      </c>
      <c r="C40" s="4">
        <v>41791</v>
      </c>
      <c r="D40" s="5">
        <v>1254.5</v>
      </c>
      <c r="E40" s="4">
        <v>41791</v>
      </c>
      <c r="F40" s="5">
        <v>2649.5</v>
      </c>
      <c r="G40" s="4">
        <v>41791</v>
      </c>
      <c r="H40" s="5">
        <v>7957.7</v>
      </c>
      <c r="I40" s="4">
        <v>41791</v>
      </c>
      <c r="J40">
        <f>H40+F40+D40</f>
        <v>11861.7</v>
      </c>
      <c r="K40">
        <f>B40</f>
        <v>11861.7</v>
      </c>
      <c r="L40">
        <f>J40-K40</f>
        <v>0</v>
      </c>
    </row>
    <row r="41" spans="1:12" x14ac:dyDescent="0.55000000000000004">
      <c r="A41" s="4">
        <v>41821</v>
      </c>
      <c r="B41" s="5">
        <v>11904.4</v>
      </c>
      <c r="C41" s="4">
        <v>41821</v>
      </c>
      <c r="D41" s="5">
        <v>1253.8</v>
      </c>
      <c r="E41" s="4">
        <v>41821</v>
      </c>
      <c r="F41" s="5">
        <v>2660.5</v>
      </c>
      <c r="G41" s="4">
        <v>41821</v>
      </c>
      <c r="H41" s="5">
        <v>7990.1</v>
      </c>
      <c r="I41" s="4">
        <v>41821</v>
      </c>
      <c r="J41">
        <f>H41+F41+D41</f>
        <v>11904.4</v>
      </c>
      <c r="K41">
        <f>B41</f>
        <v>11904.4</v>
      </c>
      <c r="L41">
        <f>J41-K41</f>
        <v>0</v>
      </c>
    </row>
    <row r="42" spans="1:12" x14ac:dyDescent="0.55000000000000004">
      <c r="A42" s="4">
        <v>41852</v>
      </c>
      <c r="B42" s="5">
        <v>11983.7</v>
      </c>
      <c r="C42" s="4">
        <v>41852</v>
      </c>
      <c r="D42" s="5">
        <v>1264</v>
      </c>
      <c r="E42" s="4">
        <v>41852</v>
      </c>
      <c r="F42" s="5">
        <v>2670.1</v>
      </c>
      <c r="G42" s="4">
        <v>41852</v>
      </c>
      <c r="H42" s="5">
        <v>8049.5</v>
      </c>
      <c r="I42" s="4">
        <v>41852</v>
      </c>
      <c r="J42">
        <f>H42+F42+D42</f>
        <v>11983.6</v>
      </c>
      <c r="K42">
        <f>B42</f>
        <v>11983.7</v>
      </c>
      <c r="L42">
        <f>J42-K42</f>
        <v>-0.1000000000003638</v>
      </c>
    </row>
    <row r="43" spans="1:12" x14ac:dyDescent="0.55000000000000004">
      <c r="A43" s="4">
        <v>41883</v>
      </c>
      <c r="B43" s="5">
        <v>11991.4</v>
      </c>
      <c r="C43" s="4">
        <v>41883</v>
      </c>
      <c r="D43" s="5">
        <v>1266</v>
      </c>
      <c r="E43" s="4">
        <v>41883</v>
      </c>
      <c r="F43" s="5">
        <v>2651.3</v>
      </c>
      <c r="G43" s="4">
        <v>41883</v>
      </c>
      <c r="H43" s="5">
        <v>8074.1</v>
      </c>
      <c r="I43" s="4">
        <v>41883</v>
      </c>
      <c r="J43">
        <f>H43+F43+D43</f>
        <v>11991.400000000001</v>
      </c>
      <c r="K43">
        <f>B43</f>
        <v>11991.4</v>
      </c>
      <c r="L43">
        <f>J43-K43</f>
        <v>0</v>
      </c>
    </row>
    <row r="44" spans="1:12" x14ac:dyDescent="0.55000000000000004">
      <c r="A44" s="4">
        <v>41913</v>
      </c>
      <c r="B44" s="5">
        <v>12064.7</v>
      </c>
      <c r="C44" s="4">
        <v>41913</v>
      </c>
      <c r="D44" s="5">
        <v>1269.8</v>
      </c>
      <c r="E44" s="4">
        <v>41913</v>
      </c>
      <c r="F44" s="5">
        <v>2666.2</v>
      </c>
      <c r="G44" s="4">
        <v>41913</v>
      </c>
      <c r="H44" s="5">
        <v>8128.7</v>
      </c>
      <c r="I44" s="4">
        <v>41913</v>
      </c>
      <c r="J44">
        <f>H44+F44+D44</f>
        <v>12064.699999999999</v>
      </c>
      <c r="K44">
        <f>B44</f>
        <v>12064.7</v>
      </c>
      <c r="L44">
        <f>J44-K44</f>
        <v>0</v>
      </c>
    </row>
    <row r="45" spans="1:12" x14ac:dyDescent="0.55000000000000004">
      <c r="A45" s="4">
        <v>41944</v>
      </c>
      <c r="B45" s="5">
        <v>12083.9</v>
      </c>
      <c r="C45" s="4">
        <v>41944</v>
      </c>
      <c r="D45" s="5">
        <v>1279</v>
      </c>
      <c r="E45" s="4">
        <v>41944</v>
      </c>
      <c r="F45" s="5">
        <v>2655.8</v>
      </c>
      <c r="G45" s="4">
        <v>41944</v>
      </c>
      <c r="H45" s="5">
        <v>8149.1</v>
      </c>
      <c r="I45" s="4">
        <v>41944</v>
      </c>
      <c r="J45">
        <f>H45+F45+D45</f>
        <v>12083.900000000001</v>
      </c>
      <c r="K45">
        <f>B45</f>
        <v>12083.9</v>
      </c>
      <c r="L45">
        <f>J45-K45</f>
        <v>0</v>
      </c>
    </row>
    <row r="46" spans="1:12" x14ac:dyDescent="0.55000000000000004">
      <c r="A46" s="4">
        <v>41974</v>
      </c>
      <c r="B46" s="5">
        <v>12096.1</v>
      </c>
      <c r="C46" s="4">
        <v>41974</v>
      </c>
      <c r="D46" s="5">
        <v>1279.2</v>
      </c>
      <c r="E46" s="4">
        <v>41974</v>
      </c>
      <c r="F46" s="5">
        <v>2634.7</v>
      </c>
      <c r="G46" s="4">
        <v>41974</v>
      </c>
      <c r="H46" s="5">
        <v>8182.2</v>
      </c>
      <c r="I46" s="4">
        <v>41974</v>
      </c>
      <c r="J46">
        <f>H46+F46+D46</f>
        <v>12096.1</v>
      </c>
      <c r="K46">
        <f>B46</f>
        <v>12096.1</v>
      </c>
      <c r="L46">
        <f>J46-K46</f>
        <v>0</v>
      </c>
    </row>
    <row r="47" spans="1:12" x14ac:dyDescent="0.55000000000000004">
      <c r="A47" s="4">
        <v>42005</v>
      </c>
      <c r="B47" s="5">
        <v>12066.7</v>
      </c>
      <c r="C47" s="4">
        <v>42005</v>
      </c>
      <c r="D47" s="5">
        <v>1280.2</v>
      </c>
      <c r="E47" s="4">
        <v>42005</v>
      </c>
      <c r="F47" s="5">
        <v>2587</v>
      </c>
      <c r="G47" s="4">
        <v>42005</v>
      </c>
      <c r="H47" s="5">
        <v>8199.5</v>
      </c>
      <c r="I47" s="4">
        <v>42005</v>
      </c>
      <c r="J47">
        <f>H47+F47+D47</f>
        <v>12066.7</v>
      </c>
      <c r="K47">
        <f>B47</f>
        <v>12066.7</v>
      </c>
      <c r="L47">
        <f>J47-K47</f>
        <v>0</v>
      </c>
    </row>
    <row r="48" spans="1:12" x14ac:dyDescent="0.55000000000000004">
      <c r="A48" s="4">
        <v>42036</v>
      </c>
      <c r="B48" s="5">
        <v>12116.6</v>
      </c>
      <c r="C48" s="4">
        <v>42036</v>
      </c>
      <c r="D48" s="5">
        <v>1283.8</v>
      </c>
      <c r="E48" s="4">
        <v>42036</v>
      </c>
      <c r="F48" s="5">
        <v>2604.6</v>
      </c>
      <c r="G48" s="4">
        <v>42036</v>
      </c>
      <c r="H48" s="5">
        <v>8228.2999999999993</v>
      </c>
      <c r="I48" s="4">
        <v>42036</v>
      </c>
      <c r="J48">
        <f>H48+F48+D48</f>
        <v>12116.699999999999</v>
      </c>
      <c r="K48">
        <f>B48</f>
        <v>12116.6</v>
      </c>
      <c r="L48">
        <f>J48-K48</f>
        <v>9.9999999998544808E-2</v>
      </c>
    </row>
    <row r="49" spans="1:12" x14ac:dyDescent="0.55000000000000004">
      <c r="A49" s="4">
        <v>42064</v>
      </c>
      <c r="B49" s="5">
        <v>12176.1</v>
      </c>
      <c r="C49" s="4">
        <v>42064</v>
      </c>
      <c r="D49" s="5">
        <v>1309.2</v>
      </c>
      <c r="E49" s="4">
        <v>42064</v>
      </c>
      <c r="F49" s="5">
        <v>2625.7</v>
      </c>
      <c r="G49" s="4">
        <v>42064</v>
      </c>
      <c r="H49" s="5">
        <v>8241.2000000000007</v>
      </c>
      <c r="I49" s="4">
        <v>42064</v>
      </c>
      <c r="J49">
        <f>H49+F49+D49</f>
        <v>12176.100000000002</v>
      </c>
      <c r="K49">
        <f>B49</f>
        <v>12176.1</v>
      </c>
      <c r="L49">
        <f>J49-K49</f>
        <v>0</v>
      </c>
    </row>
    <row r="50" spans="1:12" x14ac:dyDescent="0.55000000000000004">
      <c r="A50" s="4">
        <v>42095</v>
      </c>
      <c r="B50" s="5">
        <v>12209.1</v>
      </c>
      <c r="C50" s="4">
        <v>42095</v>
      </c>
      <c r="D50" s="5">
        <v>1315.9</v>
      </c>
      <c r="E50" s="4">
        <v>42095</v>
      </c>
      <c r="F50" s="5">
        <v>2617.4</v>
      </c>
      <c r="G50" s="4">
        <v>42095</v>
      </c>
      <c r="H50" s="5">
        <v>8275.7999999999993</v>
      </c>
      <c r="I50" s="4">
        <v>42095</v>
      </c>
      <c r="J50">
        <f>H50+F50+D50</f>
        <v>12209.099999999999</v>
      </c>
      <c r="K50">
        <f>B50</f>
        <v>12209.1</v>
      </c>
      <c r="L50">
        <f>J50-K50</f>
        <v>0</v>
      </c>
    </row>
    <row r="51" spans="1:12" x14ac:dyDescent="0.55000000000000004">
      <c r="A51" s="4">
        <v>42125</v>
      </c>
      <c r="B51" s="5">
        <v>12275.4</v>
      </c>
      <c r="C51" s="4">
        <v>42125</v>
      </c>
      <c r="D51" s="5">
        <v>1319.6</v>
      </c>
      <c r="E51" s="4">
        <v>42125</v>
      </c>
      <c r="F51" s="5">
        <v>2649.4</v>
      </c>
      <c r="G51" s="4">
        <v>42125</v>
      </c>
      <c r="H51" s="5">
        <v>8306.5</v>
      </c>
      <c r="I51" s="4">
        <v>42125</v>
      </c>
      <c r="J51">
        <f>H51+F51+D51</f>
        <v>12275.5</v>
      </c>
      <c r="K51">
        <f>B51</f>
        <v>12275.4</v>
      </c>
      <c r="L51">
        <f>J51-K51</f>
        <v>0.1000000000003638</v>
      </c>
    </row>
    <row r="52" spans="1:12" x14ac:dyDescent="0.55000000000000004">
      <c r="A52" s="4">
        <v>42156</v>
      </c>
      <c r="B52" s="5">
        <v>12307.9</v>
      </c>
      <c r="C52" s="4">
        <v>42156</v>
      </c>
      <c r="D52" s="5">
        <v>1317.8</v>
      </c>
      <c r="E52" s="4">
        <v>42156</v>
      </c>
      <c r="F52" s="5">
        <v>2656.7</v>
      </c>
      <c r="G52" s="4">
        <v>42156</v>
      </c>
      <c r="H52" s="5">
        <v>8333.4</v>
      </c>
      <c r="I52" s="4">
        <v>42156</v>
      </c>
      <c r="J52">
        <f>H52+F52+D52</f>
        <v>12307.899999999998</v>
      </c>
      <c r="K52">
        <f>B52</f>
        <v>12307.9</v>
      </c>
      <c r="L52">
        <f>J52-K52</f>
        <v>0</v>
      </c>
    </row>
    <row r="53" spans="1:12" x14ac:dyDescent="0.55000000000000004">
      <c r="A53" s="4">
        <v>42186</v>
      </c>
      <c r="B53" s="5">
        <v>12364.9</v>
      </c>
      <c r="C53" s="4">
        <v>42186</v>
      </c>
      <c r="D53" s="5">
        <v>1324.7</v>
      </c>
      <c r="E53" s="4">
        <v>42186</v>
      </c>
      <c r="F53" s="5">
        <v>2676.5</v>
      </c>
      <c r="G53" s="4">
        <v>42186</v>
      </c>
      <c r="H53" s="5">
        <v>8363.7000000000007</v>
      </c>
      <c r="I53" s="4">
        <v>42186</v>
      </c>
      <c r="J53">
        <f>H53+F53+D53</f>
        <v>12364.900000000001</v>
      </c>
      <c r="K53">
        <f>B53</f>
        <v>12364.9</v>
      </c>
      <c r="L53">
        <f>J53-K53</f>
        <v>0</v>
      </c>
    </row>
    <row r="54" spans="1:12" x14ac:dyDescent="0.55000000000000004">
      <c r="A54" s="4">
        <v>42217</v>
      </c>
      <c r="B54" s="5">
        <v>12396.2</v>
      </c>
      <c r="C54" s="4">
        <v>42217</v>
      </c>
      <c r="D54" s="5">
        <v>1330.9</v>
      </c>
      <c r="E54" s="4">
        <v>42217</v>
      </c>
      <c r="F54" s="5">
        <v>2672.5</v>
      </c>
      <c r="G54" s="4">
        <v>42217</v>
      </c>
      <c r="H54" s="5">
        <v>8392.7999999999993</v>
      </c>
      <c r="I54" s="4">
        <v>42217</v>
      </c>
      <c r="J54">
        <f>H54+F54+D54</f>
        <v>12396.199999999999</v>
      </c>
      <c r="K54">
        <f>B54</f>
        <v>12396.2</v>
      </c>
      <c r="L54">
        <f>J54-K54</f>
        <v>0</v>
      </c>
    </row>
    <row r="55" spans="1:12" x14ac:dyDescent="0.55000000000000004">
      <c r="A55" s="4">
        <v>42248</v>
      </c>
      <c r="B55" s="5">
        <v>12386.4</v>
      </c>
      <c r="C55" s="4">
        <v>42248</v>
      </c>
      <c r="D55" s="5">
        <v>1325.1</v>
      </c>
      <c r="E55" s="4">
        <v>42248</v>
      </c>
      <c r="F55" s="5">
        <v>2651.1</v>
      </c>
      <c r="G55" s="4">
        <v>42248</v>
      </c>
      <c r="H55" s="5">
        <v>8410.2000000000007</v>
      </c>
      <c r="I55" s="4">
        <v>42248</v>
      </c>
      <c r="J55">
        <f>H55+F55+D55</f>
        <v>12386.400000000001</v>
      </c>
      <c r="K55">
        <f>B55</f>
        <v>12386.4</v>
      </c>
      <c r="L55">
        <f>J55-K55</f>
        <v>0</v>
      </c>
    </row>
    <row r="56" spans="1:12" x14ac:dyDescent="0.55000000000000004">
      <c r="A56" s="4">
        <v>42278</v>
      </c>
      <c r="B56" s="5">
        <v>12394.9</v>
      </c>
      <c r="C56" s="4">
        <v>42278</v>
      </c>
      <c r="D56" s="5">
        <v>1317.5</v>
      </c>
      <c r="E56" s="4">
        <v>42278</v>
      </c>
      <c r="F56" s="5">
        <v>2637.2</v>
      </c>
      <c r="G56" s="4">
        <v>42278</v>
      </c>
      <c r="H56" s="5">
        <v>8440.2000000000007</v>
      </c>
      <c r="I56" s="4">
        <v>42278</v>
      </c>
      <c r="J56">
        <f>H56+F56+D56</f>
        <v>12394.900000000001</v>
      </c>
      <c r="K56">
        <f>B56</f>
        <v>12394.9</v>
      </c>
      <c r="L56">
        <f>J56-K56</f>
        <v>0</v>
      </c>
    </row>
    <row r="57" spans="1:12" x14ac:dyDescent="0.55000000000000004">
      <c r="A57" s="4">
        <v>42309</v>
      </c>
      <c r="B57" s="5">
        <v>12423.2</v>
      </c>
      <c r="C57" s="4">
        <v>42309</v>
      </c>
      <c r="D57" s="5">
        <v>1332.1</v>
      </c>
      <c r="E57" s="4">
        <v>42309</v>
      </c>
      <c r="F57" s="5">
        <v>2649.4</v>
      </c>
      <c r="G57" s="4">
        <v>42309</v>
      </c>
      <c r="H57" s="5">
        <v>8441.7000000000007</v>
      </c>
      <c r="I57" s="4">
        <v>42309</v>
      </c>
      <c r="J57">
        <f>H57+F57+D57</f>
        <v>12423.2</v>
      </c>
      <c r="K57">
        <f>B57</f>
        <v>12423.2</v>
      </c>
      <c r="L57">
        <f>J57-K57</f>
        <v>0</v>
      </c>
    </row>
    <row r="58" spans="1:12" x14ac:dyDescent="0.55000000000000004">
      <c r="A58" s="4">
        <v>42339</v>
      </c>
      <c r="B58" s="5">
        <v>12452</v>
      </c>
      <c r="C58" s="4">
        <v>42339</v>
      </c>
      <c r="D58" s="5">
        <v>1332.8</v>
      </c>
      <c r="E58" s="4">
        <v>42339</v>
      </c>
      <c r="F58" s="5">
        <v>2644.6</v>
      </c>
      <c r="G58" s="4">
        <v>42339</v>
      </c>
      <c r="H58" s="5">
        <v>8474.6</v>
      </c>
      <c r="I58" s="4">
        <v>42339</v>
      </c>
      <c r="J58">
        <f>H58+F58+D58</f>
        <v>12452</v>
      </c>
      <c r="K58">
        <f>B58</f>
        <v>12452</v>
      </c>
      <c r="L58">
        <f>J58-K58</f>
        <v>0</v>
      </c>
    </row>
    <row r="59" spans="1:12" x14ac:dyDescent="0.55000000000000004">
      <c r="A59" s="4">
        <v>42370</v>
      </c>
      <c r="B59" s="5">
        <v>12478</v>
      </c>
      <c r="C59" s="4">
        <v>42370</v>
      </c>
      <c r="D59" s="5">
        <v>1329.7</v>
      </c>
      <c r="E59" s="4">
        <v>42370</v>
      </c>
      <c r="F59" s="5">
        <v>2630.2</v>
      </c>
      <c r="G59" s="4">
        <v>42370</v>
      </c>
      <c r="H59" s="5">
        <v>8518</v>
      </c>
      <c r="I59" s="4">
        <v>42370</v>
      </c>
      <c r="J59">
        <f>H59+F59+D59</f>
        <v>12477.900000000001</v>
      </c>
      <c r="K59">
        <f>B59</f>
        <v>12478</v>
      </c>
      <c r="L59">
        <f>J59-K59</f>
        <v>-9.9999999998544808E-2</v>
      </c>
    </row>
    <row r="60" spans="1:12" x14ac:dyDescent="0.55000000000000004">
      <c r="A60" s="4">
        <v>42401</v>
      </c>
      <c r="B60" s="5">
        <v>12554.5</v>
      </c>
      <c r="C60" s="4">
        <v>42401</v>
      </c>
      <c r="D60" s="5">
        <v>1353.1</v>
      </c>
      <c r="E60" s="4">
        <v>42401</v>
      </c>
      <c r="F60" s="5">
        <v>2631</v>
      </c>
      <c r="G60" s="4">
        <v>42401</v>
      </c>
      <c r="H60" s="5">
        <v>8570.5</v>
      </c>
      <c r="I60" s="4">
        <v>42401</v>
      </c>
      <c r="J60">
        <f>H60+F60+D60</f>
        <v>12554.6</v>
      </c>
      <c r="K60">
        <f>B60</f>
        <v>12554.5</v>
      </c>
      <c r="L60">
        <f>J60-K60</f>
        <v>0.1000000000003638</v>
      </c>
    </row>
    <row r="61" spans="1:12" x14ac:dyDescent="0.55000000000000004">
      <c r="A61" s="4">
        <v>42430</v>
      </c>
      <c r="B61" s="5">
        <v>12537</v>
      </c>
      <c r="C61" s="4">
        <v>42430</v>
      </c>
      <c r="D61" s="5">
        <v>1333.2</v>
      </c>
      <c r="E61" s="4">
        <v>42430</v>
      </c>
      <c r="F61" s="5">
        <v>2637.4</v>
      </c>
      <c r="G61" s="4">
        <v>42430</v>
      </c>
      <c r="H61" s="5">
        <v>8566.4</v>
      </c>
      <c r="I61" s="4">
        <v>42430</v>
      </c>
      <c r="J61">
        <f>H61+F61+D61</f>
        <v>12537</v>
      </c>
      <c r="K61">
        <f>B61</f>
        <v>12537</v>
      </c>
      <c r="L61">
        <f>J61-K61</f>
        <v>0</v>
      </c>
    </row>
    <row r="62" spans="1:12" x14ac:dyDescent="0.55000000000000004">
      <c r="A62" s="4">
        <v>42461</v>
      </c>
      <c r="B62" s="5">
        <v>12611.5</v>
      </c>
      <c r="C62" s="4">
        <v>42461</v>
      </c>
      <c r="D62" s="5">
        <v>1339.2</v>
      </c>
      <c r="E62" s="4">
        <v>42461</v>
      </c>
      <c r="F62" s="5">
        <v>2660</v>
      </c>
      <c r="G62" s="4">
        <v>42461</v>
      </c>
      <c r="H62" s="5">
        <v>8612.2999999999993</v>
      </c>
      <c r="I62" s="4">
        <v>42461</v>
      </c>
      <c r="J62">
        <f>H62+F62+D62</f>
        <v>12611.5</v>
      </c>
      <c r="K62">
        <f>B62</f>
        <v>12611.5</v>
      </c>
      <c r="L62">
        <f>J62-K62</f>
        <v>0</v>
      </c>
    </row>
    <row r="63" spans="1:12" x14ac:dyDescent="0.55000000000000004">
      <c r="A63" s="4">
        <v>42491</v>
      </c>
      <c r="B63" s="5">
        <v>12652.7</v>
      </c>
      <c r="C63" s="4">
        <v>42491</v>
      </c>
      <c r="D63" s="5">
        <v>1340.2</v>
      </c>
      <c r="E63" s="4">
        <v>42491</v>
      </c>
      <c r="F63" s="5">
        <v>2672.3</v>
      </c>
      <c r="G63" s="4">
        <v>42491</v>
      </c>
      <c r="H63" s="5">
        <v>8640.2000000000007</v>
      </c>
      <c r="I63" s="4">
        <v>42491</v>
      </c>
      <c r="J63">
        <f>H63+F63+D63</f>
        <v>12652.7</v>
      </c>
      <c r="K63">
        <f>B63</f>
        <v>12652.7</v>
      </c>
      <c r="L63">
        <f>J63-K63</f>
        <v>0</v>
      </c>
    </row>
    <row r="64" spans="1:12" x14ac:dyDescent="0.55000000000000004">
      <c r="A64" s="4">
        <v>42522</v>
      </c>
      <c r="B64" s="5">
        <v>12731.2</v>
      </c>
      <c r="C64" s="4">
        <v>42522</v>
      </c>
      <c r="D64" s="5">
        <v>1358.2</v>
      </c>
      <c r="E64" s="4">
        <v>42522</v>
      </c>
      <c r="F64" s="5">
        <v>2701.5</v>
      </c>
      <c r="G64" s="4">
        <v>42522</v>
      </c>
      <c r="H64" s="5">
        <v>8671.5</v>
      </c>
      <c r="I64" s="4">
        <v>42522</v>
      </c>
      <c r="J64">
        <f>H64+F64+D64</f>
        <v>12731.2</v>
      </c>
      <c r="K64">
        <f>B64</f>
        <v>12731.2</v>
      </c>
      <c r="L64">
        <f>J64-K64</f>
        <v>0</v>
      </c>
    </row>
    <row r="65" spans="1:12" x14ac:dyDescent="0.55000000000000004">
      <c r="A65" s="4">
        <v>42552</v>
      </c>
      <c r="B65" s="5">
        <v>12756.7</v>
      </c>
      <c r="C65" s="4">
        <v>42552</v>
      </c>
      <c r="D65" s="5">
        <v>1365.6</v>
      </c>
      <c r="E65" s="4">
        <v>42552</v>
      </c>
      <c r="F65" s="5">
        <v>2676.4</v>
      </c>
      <c r="G65" s="4">
        <v>42552</v>
      </c>
      <c r="H65" s="5">
        <v>8714.7000000000007</v>
      </c>
      <c r="I65" s="4">
        <v>42552</v>
      </c>
      <c r="J65">
        <f>H65+F65+D65</f>
        <v>12756.7</v>
      </c>
      <c r="K65">
        <f>B65</f>
        <v>12756.7</v>
      </c>
      <c r="L65">
        <f>J65-K65</f>
        <v>0</v>
      </c>
    </row>
    <row r="66" spans="1:12" x14ac:dyDescent="0.55000000000000004">
      <c r="A66" s="4">
        <v>42583</v>
      </c>
      <c r="B66" s="5">
        <v>12788.1</v>
      </c>
      <c r="C66" s="4">
        <v>42583</v>
      </c>
      <c r="D66" s="5">
        <v>1363.4</v>
      </c>
      <c r="E66" s="4">
        <v>42583</v>
      </c>
      <c r="F66" s="5">
        <v>2682.2</v>
      </c>
      <c r="G66" s="4">
        <v>42583</v>
      </c>
      <c r="H66" s="5">
        <v>8742.5</v>
      </c>
      <c r="I66" s="4">
        <v>42583</v>
      </c>
      <c r="J66">
        <f>H66+F66+D66</f>
        <v>12788.1</v>
      </c>
      <c r="K66">
        <f>B66</f>
        <v>12788.1</v>
      </c>
      <c r="L66">
        <f>J66-K66</f>
        <v>0</v>
      </c>
    </row>
    <row r="67" spans="1:12" x14ac:dyDescent="0.55000000000000004">
      <c r="A67" s="4">
        <v>42614</v>
      </c>
      <c r="B67" s="5">
        <v>12846.6</v>
      </c>
      <c r="C67" s="4">
        <v>42614</v>
      </c>
      <c r="D67" s="5">
        <v>1369.9</v>
      </c>
      <c r="E67" s="4">
        <v>42614</v>
      </c>
      <c r="F67" s="5">
        <v>2694.8</v>
      </c>
      <c r="G67" s="4">
        <v>42614</v>
      </c>
      <c r="H67" s="5">
        <v>8781.9</v>
      </c>
      <c r="I67" s="4">
        <v>42614</v>
      </c>
      <c r="J67">
        <f>H67+F67+D67</f>
        <v>12846.6</v>
      </c>
      <c r="K67">
        <f>B67</f>
        <v>12846.6</v>
      </c>
      <c r="L67">
        <f>J67-K67</f>
        <v>0</v>
      </c>
    </row>
    <row r="68" spans="1:12" x14ac:dyDescent="0.55000000000000004">
      <c r="A68" s="4">
        <v>42644</v>
      </c>
      <c r="B68" s="5">
        <v>12867</v>
      </c>
      <c r="C68" s="4">
        <v>42644</v>
      </c>
      <c r="D68" s="5">
        <v>1375.5</v>
      </c>
      <c r="E68" s="4">
        <v>42644</v>
      </c>
      <c r="F68" s="5">
        <v>2701.5</v>
      </c>
      <c r="G68" s="4">
        <v>42644</v>
      </c>
      <c r="H68" s="5">
        <v>8790.1</v>
      </c>
      <c r="I68" s="4">
        <v>42644</v>
      </c>
      <c r="J68">
        <f>H68+F68+D68</f>
        <v>12867.1</v>
      </c>
      <c r="K68">
        <f>B68</f>
        <v>12867</v>
      </c>
      <c r="L68">
        <f>J68-K68</f>
        <v>0.1000000000003638</v>
      </c>
    </row>
    <row r="69" spans="1:12" x14ac:dyDescent="0.55000000000000004">
      <c r="A69" s="4">
        <v>42675</v>
      </c>
      <c r="B69" s="5">
        <v>12893</v>
      </c>
      <c r="C69" s="4">
        <v>42675</v>
      </c>
      <c r="D69" s="5">
        <v>1357.7</v>
      </c>
      <c r="E69" s="4">
        <v>42675</v>
      </c>
      <c r="F69" s="5">
        <v>2700.7</v>
      </c>
      <c r="G69" s="4">
        <v>42675</v>
      </c>
      <c r="H69" s="5">
        <v>8834.7000000000007</v>
      </c>
      <c r="I69" s="4">
        <v>42675</v>
      </c>
      <c r="J69">
        <f>H69+F69+D69</f>
        <v>12893.100000000002</v>
      </c>
      <c r="K69">
        <f>B69</f>
        <v>12893</v>
      </c>
      <c r="L69">
        <f>J69-K69</f>
        <v>0.10000000000218279</v>
      </c>
    </row>
    <row r="70" spans="1:12" x14ac:dyDescent="0.55000000000000004">
      <c r="A70" s="4">
        <v>42705</v>
      </c>
      <c r="B70" s="5">
        <v>13005.9</v>
      </c>
      <c r="C70" s="4">
        <v>42705</v>
      </c>
      <c r="D70" s="5">
        <v>1392.1</v>
      </c>
      <c r="E70" s="4">
        <v>42705</v>
      </c>
      <c r="F70" s="5">
        <v>2730.6</v>
      </c>
      <c r="G70" s="4">
        <v>42705</v>
      </c>
      <c r="H70" s="5">
        <v>8883.2000000000007</v>
      </c>
      <c r="I70" s="4">
        <v>42705</v>
      </c>
      <c r="J70">
        <f>H70+F70+D70</f>
        <v>13005.900000000001</v>
      </c>
      <c r="K70">
        <f>B70</f>
        <v>13005.9</v>
      </c>
      <c r="L70">
        <f>J70-K70</f>
        <v>0</v>
      </c>
    </row>
    <row r="71" spans="1:12" x14ac:dyDescent="0.55000000000000004">
      <c r="A71" s="4">
        <v>42736</v>
      </c>
      <c r="B71" s="5">
        <v>13063.7</v>
      </c>
      <c r="C71" s="4">
        <v>42736</v>
      </c>
      <c r="D71" s="5">
        <v>1384.9</v>
      </c>
      <c r="E71" s="4">
        <v>42736</v>
      </c>
      <c r="F71" s="5">
        <v>2751.5</v>
      </c>
      <c r="G71" s="4">
        <v>42736</v>
      </c>
      <c r="H71" s="5">
        <v>8927.2999999999993</v>
      </c>
      <c r="I71" s="4">
        <v>42736</v>
      </c>
      <c r="J71">
        <f>H71+F71+D71</f>
        <v>13063.699999999999</v>
      </c>
      <c r="K71">
        <f>B71</f>
        <v>13063.7</v>
      </c>
      <c r="L71">
        <f>J71-K71</f>
        <v>0</v>
      </c>
    </row>
    <row r="72" spans="1:12" x14ac:dyDescent="0.55000000000000004">
      <c r="A72" s="4">
        <v>42767</v>
      </c>
      <c r="B72" s="5">
        <v>13088.4</v>
      </c>
      <c r="C72" s="4">
        <v>42767</v>
      </c>
      <c r="D72" s="5">
        <v>1390.3</v>
      </c>
      <c r="E72" s="4">
        <v>42767</v>
      </c>
      <c r="F72" s="5">
        <v>2757.7</v>
      </c>
      <c r="G72" s="4">
        <v>42767</v>
      </c>
      <c r="H72" s="5">
        <v>8940.4</v>
      </c>
      <c r="I72" s="4">
        <v>42767</v>
      </c>
      <c r="J72">
        <f>H72+F72+D72</f>
        <v>13088.399999999998</v>
      </c>
      <c r="K72">
        <f>B72</f>
        <v>13088.4</v>
      </c>
      <c r="L72">
        <f>J72-K72</f>
        <v>0</v>
      </c>
    </row>
    <row r="73" spans="1:12" x14ac:dyDescent="0.55000000000000004">
      <c r="A73" s="4">
        <v>42795</v>
      </c>
      <c r="B73" s="5">
        <v>13139.9</v>
      </c>
      <c r="C73" s="4">
        <v>42795</v>
      </c>
      <c r="D73" s="5">
        <v>1380.1</v>
      </c>
      <c r="E73" s="4">
        <v>42795</v>
      </c>
      <c r="F73" s="5">
        <v>2770.2</v>
      </c>
      <c r="G73" s="4">
        <v>42795</v>
      </c>
      <c r="H73" s="5">
        <v>8989.7000000000007</v>
      </c>
      <c r="I73" s="4">
        <v>42795</v>
      </c>
      <c r="J73">
        <f>H73+F73+D73</f>
        <v>13140.000000000002</v>
      </c>
      <c r="K73">
        <f>B73</f>
        <v>13139.9</v>
      </c>
      <c r="L73">
        <f>J73-K73</f>
        <v>0.10000000000218279</v>
      </c>
    </row>
    <row r="74" spans="1:12" x14ac:dyDescent="0.55000000000000004">
      <c r="A74" s="4">
        <v>42826</v>
      </c>
      <c r="B74" s="5">
        <v>13169.2</v>
      </c>
      <c r="C74" s="4">
        <v>42826</v>
      </c>
      <c r="D74" s="5">
        <v>1390.8</v>
      </c>
      <c r="E74" s="4">
        <v>42826</v>
      </c>
      <c r="F74" s="5">
        <v>2778.6</v>
      </c>
      <c r="G74" s="4">
        <v>42826</v>
      </c>
      <c r="H74" s="5">
        <v>8999.7000000000007</v>
      </c>
      <c r="I74" s="4">
        <v>42826</v>
      </c>
      <c r="J74">
        <f>H74+F74+D74</f>
        <v>13169.1</v>
      </c>
      <c r="K74">
        <f>B74</f>
        <v>13169.2</v>
      </c>
      <c r="L74">
        <f>J74-K74</f>
        <v>-0.1000000000003638</v>
      </c>
    </row>
    <row r="75" spans="1:12" x14ac:dyDescent="0.55000000000000004">
      <c r="A75" s="4">
        <v>42856</v>
      </c>
      <c r="B75" s="5">
        <v>13171.9</v>
      </c>
      <c r="C75" s="4">
        <v>42856</v>
      </c>
      <c r="D75" s="5">
        <v>1388.8</v>
      </c>
      <c r="E75" s="4">
        <v>42856</v>
      </c>
      <c r="F75" s="5">
        <v>2755.8</v>
      </c>
      <c r="G75" s="4">
        <v>42856</v>
      </c>
      <c r="H75" s="5">
        <v>9027.2000000000007</v>
      </c>
      <c r="I75" s="4">
        <v>42856</v>
      </c>
      <c r="J75">
        <f>H75+F75+D75</f>
        <v>13171.8</v>
      </c>
      <c r="K75">
        <f>B75</f>
        <v>13171.9</v>
      </c>
      <c r="L75">
        <f>J75-K75</f>
        <v>-0.1000000000003638</v>
      </c>
    </row>
    <row r="76" spans="1:12" x14ac:dyDescent="0.55000000000000004">
      <c r="A76" s="4">
        <v>42887</v>
      </c>
      <c r="B76" s="5">
        <v>13225.2</v>
      </c>
      <c r="C76" s="4">
        <v>42887</v>
      </c>
      <c r="D76" s="5">
        <v>1403.5</v>
      </c>
      <c r="E76" s="4">
        <v>42887</v>
      </c>
      <c r="F76" s="5">
        <v>2771.4</v>
      </c>
      <c r="G76" s="4">
        <v>42887</v>
      </c>
      <c r="H76" s="5">
        <v>9050.2000000000007</v>
      </c>
      <c r="I76" s="4">
        <v>42887</v>
      </c>
      <c r="J76">
        <f>H76+F76+D76</f>
        <v>13225.1</v>
      </c>
      <c r="K76">
        <f>B76</f>
        <v>13225.2</v>
      </c>
      <c r="L76">
        <f>J76-K76</f>
        <v>-0.1000000000003638</v>
      </c>
    </row>
    <row r="77" spans="1:12" x14ac:dyDescent="0.55000000000000004">
      <c r="A77" s="4">
        <v>42917</v>
      </c>
      <c r="B77" s="5">
        <v>13263.3</v>
      </c>
      <c r="C77" s="4">
        <v>42917</v>
      </c>
      <c r="D77" s="5">
        <v>1412.6</v>
      </c>
      <c r="E77" s="4">
        <v>42917</v>
      </c>
      <c r="F77" s="5">
        <v>2763</v>
      </c>
      <c r="G77" s="4">
        <v>42917</v>
      </c>
      <c r="H77" s="5">
        <v>9087.6</v>
      </c>
      <c r="I77" s="4">
        <v>42917</v>
      </c>
      <c r="J77">
        <f>H77+F77+D77</f>
        <v>13263.2</v>
      </c>
      <c r="K77">
        <f>B77</f>
        <v>13263.3</v>
      </c>
      <c r="L77">
        <f>J77-K77</f>
        <v>-9.9999999998544808E-2</v>
      </c>
    </row>
    <row r="78" spans="1:12" x14ac:dyDescent="0.55000000000000004">
      <c r="A78" s="4">
        <v>42948</v>
      </c>
      <c r="B78" s="5">
        <v>13294.6</v>
      </c>
      <c r="C78" s="4">
        <v>42948</v>
      </c>
      <c r="D78" s="5">
        <v>1403.5</v>
      </c>
      <c r="E78" s="4">
        <v>42948</v>
      </c>
      <c r="F78" s="5">
        <v>2788.8</v>
      </c>
      <c r="G78" s="4">
        <v>42948</v>
      </c>
      <c r="H78" s="5">
        <v>9102.4</v>
      </c>
      <c r="I78" s="4">
        <v>42948</v>
      </c>
      <c r="J78">
        <f>H78+F78+D78</f>
        <v>13294.7</v>
      </c>
      <c r="K78">
        <f>B78</f>
        <v>13294.6</v>
      </c>
      <c r="L78">
        <f>J78-K78</f>
        <v>0.1000000000003638</v>
      </c>
    </row>
    <row r="79" spans="1:12" x14ac:dyDescent="0.55000000000000004">
      <c r="A79" s="4">
        <v>42979</v>
      </c>
      <c r="B79" s="5">
        <v>13417.3</v>
      </c>
      <c r="C79" s="4">
        <v>42979</v>
      </c>
      <c r="D79" s="5">
        <v>1437.3</v>
      </c>
      <c r="E79" s="4">
        <v>42979</v>
      </c>
      <c r="F79" s="5">
        <v>2842.9</v>
      </c>
      <c r="G79" s="4">
        <v>42979</v>
      </c>
      <c r="H79" s="5">
        <v>9137.1</v>
      </c>
      <c r="I79" s="4">
        <v>42979</v>
      </c>
      <c r="J79">
        <f>H79+F79+D79</f>
        <v>13417.3</v>
      </c>
      <c r="K79">
        <f>B79</f>
        <v>13417.3</v>
      </c>
      <c r="L79">
        <f>J79-K79</f>
        <v>0</v>
      </c>
    </row>
    <row r="80" spans="1:12" x14ac:dyDescent="0.55000000000000004">
      <c r="A80" s="4">
        <v>43009</v>
      </c>
      <c r="B80" s="5">
        <v>13447.5</v>
      </c>
      <c r="C80" s="4">
        <v>43009</v>
      </c>
      <c r="D80" s="5">
        <v>1447.1</v>
      </c>
      <c r="E80" s="4">
        <v>43009</v>
      </c>
      <c r="F80" s="5">
        <v>2825.8</v>
      </c>
      <c r="G80" s="4">
        <v>43009</v>
      </c>
      <c r="H80" s="5">
        <v>9174.6</v>
      </c>
      <c r="I80" s="4">
        <v>43009</v>
      </c>
      <c r="J80">
        <f>H80+F80+D80</f>
        <v>13447.500000000002</v>
      </c>
      <c r="K80">
        <f>B80</f>
        <v>13447.5</v>
      </c>
      <c r="L80">
        <f>J80-K80</f>
        <v>0</v>
      </c>
    </row>
    <row r="81" spans="1:12" x14ac:dyDescent="0.55000000000000004">
      <c r="A81" s="4">
        <v>43040</v>
      </c>
      <c r="B81" s="5">
        <v>13540.6</v>
      </c>
      <c r="C81" s="4">
        <v>43040</v>
      </c>
      <c r="D81" s="5">
        <v>1467</v>
      </c>
      <c r="E81" s="4">
        <v>43040</v>
      </c>
      <c r="F81" s="5">
        <v>2856.9</v>
      </c>
      <c r="G81" s="4">
        <v>43040</v>
      </c>
      <c r="H81" s="5">
        <v>9216.7000000000007</v>
      </c>
      <c r="I81" s="4">
        <v>43040</v>
      </c>
      <c r="J81">
        <f>H81+F81+D81</f>
        <v>13540.6</v>
      </c>
      <c r="K81">
        <f>B81</f>
        <v>13540.6</v>
      </c>
      <c r="L81">
        <f>J81-K81</f>
        <v>0</v>
      </c>
    </row>
    <row r="82" spans="1:12" x14ac:dyDescent="0.55000000000000004">
      <c r="A82" s="4">
        <v>43070</v>
      </c>
      <c r="B82" s="5">
        <v>13666.1</v>
      </c>
      <c r="C82" s="4">
        <v>43070</v>
      </c>
      <c r="D82" s="5">
        <v>1485</v>
      </c>
      <c r="E82" s="4">
        <v>43070</v>
      </c>
      <c r="F82" s="5">
        <v>2893</v>
      </c>
      <c r="G82" s="4">
        <v>43070</v>
      </c>
      <c r="H82" s="5">
        <v>9288</v>
      </c>
      <c r="I82" s="4">
        <v>43070</v>
      </c>
      <c r="J82">
        <f>H82+F82+D82</f>
        <v>13666</v>
      </c>
      <c r="K82">
        <f>B82</f>
        <v>13666.1</v>
      </c>
      <c r="L82">
        <f>J82-K82</f>
        <v>-0.1000000000003638</v>
      </c>
    </row>
    <row r="83" spans="1:12" x14ac:dyDescent="0.55000000000000004">
      <c r="A83" s="4">
        <v>43101</v>
      </c>
      <c r="B83" s="5">
        <v>13703.3</v>
      </c>
      <c r="C83" s="4">
        <v>43101</v>
      </c>
      <c r="D83" s="5">
        <v>1478.2</v>
      </c>
      <c r="E83" s="4">
        <v>43101</v>
      </c>
      <c r="F83" s="5">
        <v>2906.9</v>
      </c>
      <c r="G83" s="4">
        <v>43101</v>
      </c>
      <c r="H83" s="5">
        <v>9318.2000000000007</v>
      </c>
      <c r="I83" s="4">
        <v>43101</v>
      </c>
      <c r="J83">
        <f>H83+F83+D83</f>
        <v>13703.300000000001</v>
      </c>
      <c r="K83">
        <f>B83</f>
        <v>13703.3</v>
      </c>
      <c r="L83">
        <f>J83-K83</f>
        <v>0</v>
      </c>
    </row>
    <row r="84" spans="1:12" x14ac:dyDescent="0.55000000000000004">
      <c r="A84" s="4">
        <v>43132</v>
      </c>
      <c r="B84" s="5">
        <v>13738.7</v>
      </c>
      <c r="C84" s="4">
        <v>43132</v>
      </c>
      <c r="D84" s="5">
        <v>1490.7</v>
      </c>
      <c r="E84" s="4">
        <v>43132</v>
      </c>
      <c r="F84" s="5">
        <v>2906.9</v>
      </c>
      <c r="G84" s="4">
        <v>43132</v>
      </c>
      <c r="H84" s="5">
        <v>9341.2000000000007</v>
      </c>
      <c r="I84" s="4">
        <v>43132</v>
      </c>
      <c r="J84">
        <f>H84+F84+D84</f>
        <v>13738.800000000001</v>
      </c>
      <c r="K84">
        <f>B84</f>
        <v>13738.7</v>
      </c>
      <c r="L84">
        <f>J84-K84</f>
        <v>0.1000000000003638</v>
      </c>
    </row>
    <row r="85" spans="1:12" x14ac:dyDescent="0.55000000000000004">
      <c r="A85" s="4">
        <v>43160</v>
      </c>
      <c r="B85" s="5">
        <v>13793.2</v>
      </c>
      <c r="C85" s="4">
        <v>43160</v>
      </c>
      <c r="D85" s="5">
        <v>1481.1</v>
      </c>
      <c r="E85" s="4">
        <v>43160</v>
      </c>
      <c r="F85" s="5">
        <v>2900</v>
      </c>
      <c r="G85" s="4">
        <v>43160</v>
      </c>
      <c r="H85" s="5">
        <v>9412.1</v>
      </c>
      <c r="I85" s="4">
        <v>43160</v>
      </c>
      <c r="J85">
        <f>H85+F85+D85</f>
        <v>13793.2</v>
      </c>
      <c r="K85">
        <f>B85</f>
        <v>13793.2</v>
      </c>
      <c r="L85">
        <f>J85-K85</f>
        <v>0</v>
      </c>
    </row>
    <row r="86" spans="1:12" x14ac:dyDescent="0.55000000000000004">
      <c r="A86" s="4">
        <v>43191</v>
      </c>
      <c r="B86" s="5">
        <v>13838.4</v>
      </c>
      <c r="C86" s="4">
        <v>43191</v>
      </c>
      <c r="D86" s="5">
        <v>1478.4</v>
      </c>
      <c r="E86" s="4">
        <v>43191</v>
      </c>
      <c r="F86" s="5">
        <v>2909.1</v>
      </c>
      <c r="G86" s="4">
        <v>43191</v>
      </c>
      <c r="H86" s="5">
        <v>9451</v>
      </c>
      <c r="I86" s="4">
        <v>43191</v>
      </c>
      <c r="J86">
        <f>H86+F86+D86</f>
        <v>13838.5</v>
      </c>
      <c r="K86">
        <f>B86</f>
        <v>13838.4</v>
      </c>
      <c r="L86">
        <f>J86-K86</f>
        <v>0.1000000000003638</v>
      </c>
    </row>
    <row r="87" spans="1:12" x14ac:dyDescent="0.55000000000000004">
      <c r="A87" s="4">
        <v>43221</v>
      </c>
      <c r="B87" s="5">
        <v>13905</v>
      </c>
      <c r="C87" s="4">
        <v>43221</v>
      </c>
      <c r="D87" s="5">
        <v>1498.8</v>
      </c>
      <c r="E87" s="4">
        <v>43221</v>
      </c>
      <c r="F87" s="5">
        <v>2939.3</v>
      </c>
      <c r="G87" s="4">
        <v>43221</v>
      </c>
      <c r="H87" s="5">
        <v>9466.9</v>
      </c>
      <c r="I87" s="4">
        <v>43221</v>
      </c>
      <c r="J87">
        <f>H87+F87+D87</f>
        <v>13905</v>
      </c>
      <c r="K87">
        <f>B87</f>
        <v>13905</v>
      </c>
      <c r="L87">
        <f>J87-K87</f>
        <v>0</v>
      </c>
    </row>
    <row r="88" spans="1:12" x14ac:dyDescent="0.55000000000000004">
      <c r="A88" s="4">
        <v>43252</v>
      </c>
      <c r="B88" s="5">
        <v>13930.4</v>
      </c>
      <c r="C88" s="4">
        <v>43252</v>
      </c>
      <c r="D88" s="5">
        <v>1487.2</v>
      </c>
      <c r="E88" s="4">
        <v>43252</v>
      </c>
      <c r="F88" s="5">
        <v>2916.9</v>
      </c>
      <c r="G88" s="4">
        <v>43252</v>
      </c>
      <c r="H88" s="5">
        <v>9526.2999999999993</v>
      </c>
      <c r="I88" s="4">
        <v>43252</v>
      </c>
      <c r="J88">
        <f>H88+F88+D88</f>
        <v>13930.4</v>
      </c>
      <c r="K88">
        <f>B88</f>
        <v>13930.4</v>
      </c>
      <c r="L88">
        <f>J88-K88</f>
        <v>0</v>
      </c>
    </row>
    <row r="89" spans="1:12" x14ac:dyDescent="0.55000000000000004">
      <c r="A89" s="4">
        <v>43282</v>
      </c>
      <c r="B89" s="5">
        <v>13974.8</v>
      </c>
      <c r="C89" s="4">
        <v>43282</v>
      </c>
      <c r="D89" s="5">
        <v>1492.6</v>
      </c>
      <c r="E89" s="4">
        <v>43282</v>
      </c>
      <c r="F89" s="5">
        <v>2926.3</v>
      </c>
      <c r="G89" s="4">
        <v>43282</v>
      </c>
      <c r="H89" s="5">
        <v>9555.9</v>
      </c>
      <c r="I89" s="4">
        <v>43282</v>
      </c>
      <c r="J89">
        <f>H89+F89+D89</f>
        <v>13974.800000000001</v>
      </c>
      <c r="K89">
        <f>B89</f>
        <v>13974.8</v>
      </c>
      <c r="L89">
        <f>J89-K89</f>
        <v>0</v>
      </c>
    </row>
    <row r="90" spans="1:12" x14ac:dyDescent="0.55000000000000004">
      <c r="A90" s="4">
        <v>43313</v>
      </c>
      <c r="B90" s="5">
        <v>14014</v>
      </c>
      <c r="C90" s="4">
        <v>43313</v>
      </c>
      <c r="D90" s="5">
        <v>1497</v>
      </c>
      <c r="E90" s="4">
        <v>43313</v>
      </c>
      <c r="F90" s="5">
        <v>2929.1</v>
      </c>
      <c r="G90" s="4">
        <v>43313</v>
      </c>
      <c r="H90" s="5">
        <v>9587.9</v>
      </c>
      <c r="I90" s="4">
        <v>43313</v>
      </c>
      <c r="J90">
        <f>H90+F90+D90</f>
        <v>14014</v>
      </c>
      <c r="K90">
        <f>B90</f>
        <v>14014</v>
      </c>
      <c r="L90">
        <f>J90-K90</f>
        <v>0</v>
      </c>
    </row>
    <row r="91" spans="1:12" x14ac:dyDescent="0.55000000000000004">
      <c r="A91" s="4">
        <v>43344</v>
      </c>
      <c r="B91" s="5">
        <v>14017.8</v>
      </c>
      <c r="C91" s="4">
        <v>43344</v>
      </c>
      <c r="D91" s="5">
        <v>1485.2</v>
      </c>
      <c r="E91" s="4">
        <v>43344</v>
      </c>
      <c r="F91" s="5">
        <v>2937.1</v>
      </c>
      <c r="G91" s="4">
        <v>43344</v>
      </c>
      <c r="H91" s="5">
        <v>9595.5</v>
      </c>
      <c r="I91" s="4">
        <v>43344</v>
      </c>
      <c r="J91">
        <f>H91+F91+D91</f>
        <v>14017.800000000001</v>
      </c>
      <c r="K91">
        <f>B91</f>
        <v>14017.8</v>
      </c>
      <c r="L91">
        <f>J91-K91</f>
        <v>0</v>
      </c>
    </row>
    <row r="92" spans="1:12" x14ac:dyDescent="0.55000000000000004">
      <c r="A92" s="4">
        <v>43374</v>
      </c>
      <c r="B92" s="5">
        <v>14083.1</v>
      </c>
      <c r="C92" s="4">
        <v>43374</v>
      </c>
      <c r="D92" s="5">
        <v>1483.9</v>
      </c>
      <c r="E92" s="4">
        <v>43374</v>
      </c>
      <c r="F92" s="5">
        <v>2958</v>
      </c>
      <c r="G92" s="4">
        <v>43374</v>
      </c>
      <c r="H92" s="5">
        <v>9641.1</v>
      </c>
      <c r="I92" s="4">
        <v>43374</v>
      </c>
      <c r="J92">
        <f>H92+F92+D92</f>
        <v>14083</v>
      </c>
      <c r="K92">
        <f>B92</f>
        <v>14083.1</v>
      </c>
      <c r="L92">
        <f>J92-K92</f>
        <v>-0.1000000000003638</v>
      </c>
    </row>
    <row r="93" spans="1:12" x14ac:dyDescent="0.55000000000000004">
      <c r="A93" s="4">
        <v>43405</v>
      </c>
      <c r="B93" s="5">
        <v>14162.9</v>
      </c>
      <c r="C93" s="4">
        <v>43405</v>
      </c>
      <c r="D93" s="5">
        <v>1519.6</v>
      </c>
      <c r="E93" s="4">
        <v>43405</v>
      </c>
      <c r="F93" s="5">
        <v>2976.3</v>
      </c>
      <c r="G93" s="4">
        <v>43405</v>
      </c>
      <c r="H93" s="5">
        <v>9667.1</v>
      </c>
      <c r="I93" s="4">
        <v>43405</v>
      </c>
      <c r="J93">
        <f>H93+F93+D93</f>
        <v>14163.000000000002</v>
      </c>
      <c r="K93">
        <f>B93</f>
        <v>14162.9</v>
      </c>
      <c r="L93">
        <f>J93-K93</f>
        <v>0.10000000000218279</v>
      </c>
    </row>
    <row r="94" spans="1:12" x14ac:dyDescent="0.55000000000000004">
      <c r="A94" s="4">
        <v>43435</v>
      </c>
      <c r="B94" s="5">
        <v>14051.6</v>
      </c>
      <c r="C94" s="4">
        <v>43435</v>
      </c>
      <c r="D94" s="5">
        <v>1473.3</v>
      </c>
      <c r="E94" s="4">
        <v>43435</v>
      </c>
      <c r="F94" s="5">
        <v>2898.7</v>
      </c>
      <c r="G94" s="4">
        <v>43435</v>
      </c>
      <c r="H94" s="5">
        <v>9679.7000000000007</v>
      </c>
      <c r="I94" s="4">
        <v>43435</v>
      </c>
      <c r="J94">
        <f>H94+F94+D94</f>
        <v>14051.7</v>
      </c>
      <c r="K94">
        <f>B94</f>
        <v>14051.6</v>
      </c>
      <c r="L94">
        <f>J94-K94</f>
        <v>0.1000000000003638</v>
      </c>
    </row>
    <row r="95" spans="1:12" x14ac:dyDescent="0.55000000000000004">
      <c r="A95" s="4">
        <v>43466</v>
      </c>
      <c r="B95" s="5">
        <v>14084.6</v>
      </c>
      <c r="C95" s="4">
        <v>43466</v>
      </c>
      <c r="D95" s="5">
        <v>1469.9</v>
      </c>
      <c r="E95" s="4">
        <v>43466</v>
      </c>
      <c r="F95" s="5">
        <v>2929.4</v>
      </c>
      <c r="G95" s="4">
        <v>43466</v>
      </c>
      <c r="H95" s="5">
        <v>9685.2999999999993</v>
      </c>
      <c r="I95" s="4">
        <v>43466</v>
      </c>
      <c r="J95">
        <f>H95+F95+D95</f>
        <v>14084.599999999999</v>
      </c>
      <c r="K95">
        <f>B95</f>
        <v>14084.6</v>
      </c>
      <c r="L95">
        <f>J95-K95</f>
        <v>0</v>
      </c>
    </row>
    <row r="96" spans="1:12" x14ac:dyDescent="0.55000000000000004">
      <c r="A96" s="4">
        <v>43497</v>
      </c>
      <c r="B96" s="5">
        <v>14117.4</v>
      </c>
      <c r="C96" s="4">
        <v>43497</v>
      </c>
      <c r="D96" s="5">
        <v>1472.8</v>
      </c>
      <c r="E96" s="4">
        <v>43497</v>
      </c>
      <c r="F96" s="5">
        <v>2936.4</v>
      </c>
      <c r="G96" s="4">
        <v>43497</v>
      </c>
      <c r="H96" s="5">
        <v>9708.2000000000007</v>
      </c>
      <c r="I96" s="4">
        <v>43497</v>
      </c>
      <c r="J96">
        <f>H96+F96+D96</f>
        <v>14117.4</v>
      </c>
      <c r="K96">
        <f>B96</f>
        <v>14117.4</v>
      </c>
      <c r="L96">
        <f>J96-K96</f>
        <v>0</v>
      </c>
    </row>
    <row r="97" spans="1:12" x14ac:dyDescent="0.55000000000000004">
      <c r="A97" s="4">
        <v>43525</v>
      </c>
      <c r="B97" s="5">
        <v>14248.6</v>
      </c>
      <c r="C97" s="4">
        <v>43525</v>
      </c>
      <c r="D97" s="5">
        <v>1505.1</v>
      </c>
      <c r="E97" s="4">
        <v>43525</v>
      </c>
      <c r="F97" s="5">
        <v>2976.6</v>
      </c>
      <c r="G97" s="4">
        <v>43525</v>
      </c>
      <c r="H97" s="5">
        <v>9766.9</v>
      </c>
      <c r="I97" s="4">
        <v>43525</v>
      </c>
      <c r="J97">
        <f>H97+F97+D97</f>
        <v>14248.6</v>
      </c>
      <c r="K97">
        <f>B97</f>
        <v>14248.6</v>
      </c>
      <c r="L97">
        <f>J97-K97</f>
        <v>0</v>
      </c>
    </row>
    <row r="98" spans="1:12" x14ac:dyDescent="0.55000000000000004">
      <c r="A98" s="4">
        <v>43556</v>
      </c>
      <c r="B98" s="5">
        <v>14290</v>
      </c>
      <c r="C98" s="4">
        <v>43556</v>
      </c>
      <c r="D98" s="5">
        <v>1496.6</v>
      </c>
      <c r="E98" s="4">
        <v>43556</v>
      </c>
      <c r="F98" s="5">
        <v>3002.2</v>
      </c>
      <c r="G98" s="4">
        <v>43556</v>
      </c>
      <c r="H98" s="5">
        <v>9791.2000000000007</v>
      </c>
      <c r="I98" s="4">
        <v>43556</v>
      </c>
      <c r="J98">
        <f>H98+F98+D98</f>
        <v>14290.000000000002</v>
      </c>
      <c r="K98">
        <f>B98</f>
        <v>14290</v>
      </c>
      <c r="L98">
        <f>J98-K98</f>
        <v>0</v>
      </c>
    </row>
    <row r="99" spans="1:12" x14ac:dyDescent="0.55000000000000004">
      <c r="A99" s="4">
        <v>43586</v>
      </c>
      <c r="B99" s="5">
        <v>14353.3</v>
      </c>
      <c r="C99" s="4">
        <v>43586</v>
      </c>
      <c r="D99" s="5">
        <v>1525.5</v>
      </c>
      <c r="E99" s="4">
        <v>43586</v>
      </c>
      <c r="F99" s="5">
        <v>3011.3</v>
      </c>
      <c r="G99" s="4">
        <v>43586</v>
      </c>
      <c r="H99" s="5">
        <v>9816.5</v>
      </c>
      <c r="I99" s="4">
        <v>43586</v>
      </c>
      <c r="J99">
        <f>H99+F99+D99</f>
        <v>14353.3</v>
      </c>
      <c r="K99">
        <f>B99</f>
        <v>14353.3</v>
      </c>
      <c r="L99">
        <f>J99-K99</f>
        <v>0</v>
      </c>
    </row>
    <row r="100" spans="1:12" x14ac:dyDescent="0.55000000000000004">
      <c r="A100" s="4">
        <v>43617</v>
      </c>
      <c r="B100" s="5">
        <v>14408.7</v>
      </c>
      <c r="C100" s="4">
        <v>43617</v>
      </c>
      <c r="D100" s="5">
        <v>1531.5</v>
      </c>
      <c r="E100" s="4">
        <v>43617</v>
      </c>
      <c r="F100" s="5">
        <v>3016.9</v>
      </c>
      <c r="G100" s="4">
        <v>43617</v>
      </c>
      <c r="H100" s="5">
        <v>9860.2000000000007</v>
      </c>
      <c r="I100" s="4">
        <v>43617</v>
      </c>
      <c r="J100">
        <f>H100+F100+D100</f>
        <v>14408.6</v>
      </c>
      <c r="K100">
        <f>B100</f>
        <v>14408.7</v>
      </c>
      <c r="L100">
        <f>J100-K100</f>
        <v>-0.1000000000003638</v>
      </c>
    </row>
    <row r="101" spans="1:12" x14ac:dyDescent="0.55000000000000004">
      <c r="A101" s="4">
        <v>43647</v>
      </c>
      <c r="B101" s="5">
        <v>14496</v>
      </c>
      <c r="C101" s="4">
        <v>43647</v>
      </c>
      <c r="D101" s="5">
        <v>1538.1</v>
      </c>
      <c r="E101" s="4">
        <v>43647</v>
      </c>
      <c r="F101" s="5">
        <v>3036.2</v>
      </c>
      <c r="G101" s="4">
        <v>43647</v>
      </c>
      <c r="H101" s="5">
        <v>9921.7000000000007</v>
      </c>
      <c r="I101" s="4">
        <v>43647</v>
      </c>
      <c r="J101">
        <f>H101+F101+D101</f>
        <v>14496.000000000002</v>
      </c>
      <c r="K101">
        <f>B101</f>
        <v>14496</v>
      </c>
      <c r="L101">
        <f>J101-K101</f>
        <v>0</v>
      </c>
    </row>
    <row r="102" spans="1:12" x14ac:dyDescent="0.55000000000000004">
      <c r="A102" s="4">
        <v>43678</v>
      </c>
      <c r="B102" s="5">
        <v>14558.2</v>
      </c>
      <c r="C102" s="4">
        <v>43678</v>
      </c>
      <c r="D102" s="5">
        <v>1541</v>
      </c>
      <c r="E102" s="4">
        <v>43678</v>
      </c>
      <c r="F102" s="5">
        <v>3040.4</v>
      </c>
      <c r="G102" s="4">
        <v>43678</v>
      </c>
      <c r="H102" s="5">
        <v>9976.7999999999993</v>
      </c>
      <c r="I102" s="4">
        <v>43678</v>
      </c>
      <c r="J102">
        <f>H102+F102+D102</f>
        <v>14558.199999999999</v>
      </c>
      <c r="K102">
        <f>B102</f>
        <v>14558.2</v>
      </c>
      <c r="L102">
        <f>J102-K102</f>
        <v>0</v>
      </c>
    </row>
    <row r="103" spans="1:12" x14ac:dyDescent="0.55000000000000004">
      <c r="A103" s="4">
        <v>43709</v>
      </c>
      <c r="B103" s="5">
        <v>14590.6</v>
      </c>
      <c r="C103" s="4">
        <v>43709</v>
      </c>
      <c r="D103" s="5">
        <v>1553.5</v>
      </c>
      <c r="E103" s="4">
        <v>43709</v>
      </c>
      <c r="F103" s="5">
        <v>3019.3</v>
      </c>
      <c r="G103" s="4">
        <v>43709</v>
      </c>
      <c r="H103" s="5">
        <v>10017.799999999999</v>
      </c>
      <c r="I103" s="4">
        <v>43709</v>
      </c>
      <c r="J103">
        <f>H103+F103+D103</f>
        <v>14590.599999999999</v>
      </c>
      <c r="K103">
        <f>B103</f>
        <v>14590.6</v>
      </c>
      <c r="L103">
        <f>J103-K103</f>
        <v>0</v>
      </c>
    </row>
    <row r="104" spans="1:12" x14ac:dyDescent="0.55000000000000004">
      <c r="A104" s="4">
        <v>43739</v>
      </c>
      <c r="B104" s="5">
        <v>14617.4</v>
      </c>
      <c r="C104" s="4">
        <v>43739</v>
      </c>
      <c r="D104" s="5">
        <v>1531.8</v>
      </c>
      <c r="E104" s="4">
        <v>43739</v>
      </c>
      <c r="F104" s="5">
        <v>3034</v>
      </c>
      <c r="G104" s="4">
        <v>43739</v>
      </c>
      <c r="H104" s="5">
        <v>10051.6</v>
      </c>
      <c r="I104" s="4">
        <v>43739</v>
      </c>
      <c r="J104">
        <f>H104+F104+D104</f>
        <v>14617.4</v>
      </c>
      <c r="K104">
        <f>B104</f>
        <v>14617.4</v>
      </c>
      <c r="L104">
        <f>J104-K104</f>
        <v>0</v>
      </c>
    </row>
    <row r="105" spans="1:12" x14ac:dyDescent="0.55000000000000004">
      <c r="A105" s="4">
        <v>43770</v>
      </c>
      <c r="B105" s="5">
        <v>14711</v>
      </c>
      <c r="C105" s="4">
        <v>43770</v>
      </c>
      <c r="D105" s="5">
        <v>1557.4</v>
      </c>
      <c r="E105" s="4">
        <v>43770</v>
      </c>
      <c r="F105" s="5">
        <v>3046</v>
      </c>
      <c r="G105" s="4">
        <v>43770</v>
      </c>
      <c r="H105" s="5">
        <v>10107.6</v>
      </c>
      <c r="I105" s="4">
        <v>43770</v>
      </c>
      <c r="J105">
        <f>H105+F105+D105</f>
        <v>14711</v>
      </c>
      <c r="K105">
        <f>B105</f>
        <v>14711</v>
      </c>
      <c r="L105">
        <f>J105-K105</f>
        <v>0</v>
      </c>
    </row>
    <row r="106" spans="1:12" x14ac:dyDescent="0.55000000000000004">
      <c r="A106" s="4">
        <v>43800</v>
      </c>
      <c r="B106" s="5">
        <v>14774.8</v>
      </c>
      <c r="C106" s="4">
        <v>43800</v>
      </c>
      <c r="D106" s="5">
        <v>1560.4</v>
      </c>
      <c r="E106" s="4">
        <v>43800</v>
      </c>
      <c r="F106" s="5">
        <v>3061.4</v>
      </c>
      <c r="G106" s="4">
        <v>43800</v>
      </c>
      <c r="H106" s="5">
        <v>10153</v>
      </c>
      <c r="I106" s="4">
        <v>43800</v>
      </c>
      <c r="J106">
        <f>H106+F106+D106</f>
        <v>14774.8</v>
      </c>
      <c r="K106">
        <f>B106</f>
        <v>14774.8</v>
      </c>
      <c r="L106">
        <f>J106-K106</f>
        <v>0</v>
      </c>
    </row>
    <row r="107" spans="1:12" x14ac:dyDescent="0.55000000000000004">
      <c r="A107" s="4">
        <v>43831</v>
      </c>
      <c r="B107" s="5">
        <v>14844.3</v>
      </c>
      <c r="C107" s="4">
        <v>43831</v>
      </c>
      <c r="D107" s="5">
        <v>1540.3</v>
      </c>
      <c r="E107" s="4">
        <v>43831</v>
      </c>
      <c r="F107" s="5">
        <v>3055.4</v>
      </c>
      <c r="G107" s="4">
        <v>43831</v>
      </c>
      <c r="H107" s="5">
        <v>10248.6</v>
      </c>
      <c r="I107" s="4">
        <v>43831</v>
      </c>
      <c r="J107">
        <f>H107+F107+D107</f>
        <v>14844.3</v>
      </c>
      <c r="K107">
        <f>B107</f>
        <v>14844.3</v>
      </c>
      <c r="L107">
        <f>J107-K107</f>
        <v>0</v>
      </c>
    </row>
    <row r="108" spans="1:12" x14ac:dyDescent="0.55000000000000004">
      <c r="A108" s="4">
        <v>43862</v>
      </c>
      <c r="B108" s="5">
        <v>14833.8</v>
      </c>
      <c r="C108" s="4">
        <v>43862</v>
      </c>
      <c r="D108" s="5">
        <v>1545.7</v>
      </c>
      <c r="E108" s="4">
        <v>43862</v>
      </c>
      <c r="F108" s="5">
        <v>3054.3</v>
      </c>
      <c r="G108" s="4">
        <v>43862</v>
      </c>
      <c r="H108" s="5">
        <v>10233.9</v>
      </c>
      <c r="I108" s="4">
        <v>43862</v>
      </c>
      <c r="J108">
        <f>H108+F108+D108</f>
        <v>14833.900000000001</v>
      </c>
      <c r="K108">
        <f>B108</f>
        <v>14833.8</v>
      </c>
      <c r="L108">
        <f>J108-K108</f>
        <v>0.10000000000218279</v>
      </c>
    </row>
    <row r="109" spans="1:12" x14ac:dyDescent="0.55000000000000004">
      <c r="A109" s="4">
        <v>43891</v>
      </c>
      <c r="B109" s="5">
        <v>13810.5</v>
      </c>
      <c r="C109" s="4">
        <v>43891</v>
      </c>
      <c r="D109" s="5">
        <v>1339.1</v>
      </c>
      <c r="E109" s="4">
        <v>43891</v>
      </c>
      <c r="F109" s="5">
        <v>3134.4</v>
      </c>
      <c r="G109" s="4">
        <v>43891</v>
      </c>
      <c r="H109" s="5">
        <v>9337</v>
      </c>
      <c r="I109" s="4">
        <v>43891</v>
      </c>
      <c r="J109">
        <f>H109+F109+D109</f>
        <v>13810.5</v>
      </c>
      <c r="K109">
        <f>B109</f>
        <v>13810.5</v>
      </c>
      <c r="L109">
        <f>J109-K109</f>
        <v>0</v>
      </c>
    </row>
    <row r="110" spans="1:12" x14ac:dyDescent="0.55000000000000004">
      <c r="A110" s="4">
        <v>43922</v>
      </c>
      <c r="B110" s="5">
        <v>12234.4</v>
      </c>
      <c r="C110" s="4">
        <v>43922</v>
      </c>
      <c r="D110" s="5">
        <v>1170.3</v>
      </c>
      <c r="E110" s="4">
        <v>43922</v>
      </c>
      <c r="F110" s="5">
        <v>2733.4</v>
      </c>
      <c r="G110" s="4">
        <v>43922</v>
      </c>
      <c r="H110" s="5">
        <v>8330.7999999999993</v>
      </c>
      <c r="I110" s="4">
        <v>43922</v>
      </c>
      <c r="J110">
        <f>H110+F110+D110</f>
        <v>12234.499999999998</v>
      </c>
      <c r="K110">
        <f>B110</f>
        <v>12234.4</v>
      </c>
      <c r="L110">
        <f>J110-K110</f>
        <v>9.9999999998544808E-2</v>
      </c>
    </row>
    <row r="111" spans="1:12" x14ac:dyDescent="0.55000000000000004">
      <c r="A111" s="4">
        <v>43952</v>
      </c>
      <c r="B111" s="5">
        <v>13251.7</v>
      </c>
      <c r="C111" s="4">
        <v>43952</v>
      </c>
      <c r="D111" s="5">
        <v>1522.9</v>
      </c>
      <c r="E111" s="4">
        <v>43952</v>
      </c>
      <c r="F111" s="5">
        <v>2953</v>
      </c>
      <c r="G111" s="4">
        <v>43952</v>
      </c>
      <c r="H111" s="5">
        <v>8775.7999999999993</v>
      </c>
      <c r="I111" s="4">
        <v>43952</v>
      </c>
      <c r="J111">
        <f>H111+F111+D111</f>
        <v>13251.699999999999</v>
      </c>
      <c r="K111">
        <f>B111</f>
        <v>13251.7</v>
      </c>
      <c r="L111">
        <f>J111-K111</f>
        <v>0</v>
      </c>
    </row>
    <row r="112" spans="1:12" x14ac:dyDescent="0.55000000000000004">
      <c r="A112" s="4">
        <v>43983</v>
      </c>
      <c r="B112" s="5">
        <v>14040.8</v>
      </c>
      <c r="C112" s="4">
        <v>43983</v>
      </c>
      <c r="D112" s="5">
        <v>1674</v>
      </c>
      <c r="E112" s="4">
        <v>43983</v>
      </c>
      <c r="F112" s="5">
        <v>3102.8</v>
      </c>
      <c r="G112" s="4">
        <v>43983</v>
      </c>
      <c r="H112" s="5">
        <v>9264</v>
      </c>
      <c r="I112" s="4">
        <v>43983</v>
      </c>
      <c r="J112">
        <f>H112+F112+D112</f>
        <v>14040.8</v>
      </c>
      <c r="K112">
        <f>B112</f>
        <v>14040.8</v>
      </c>
      <c r="L112">
        <f>J112-K112</f>
        <v>0</v>
      </c>
    </row>
    <row r="113" spans="1:12" x14ac:dyDescent="0.55000000000000004">
      <c r="A113" s="4">
        <v>44013</v>
      </c>
      <c r="B113" s="5">
        <v>14303.8</v>
      </c>
      <c r="C113" s="4">
        <v>44013</v>
      </c>
      <c r="D113" s="5">
        <v>1731</v>
      </c>
      <c r="E113" s="4">
        <v>44013</v>
      </c>
      <c r="F113" s="5">
        <v>3151.1</v>
      </c>
      <c r="G113" s="4">
        <v>44013</v>
      </c>
      <c r="H113" s="5">
        <v>9421.7000000000007</v>
      </c>
      <c r="I113" s="4">
        <v>44013</v>
      </c>
      <c r="J113">
        <f>H113+F113+D113</f>
        <v>14303.800000000001</v>
      </c>
      <c r="K113">
        <f>B113</f>
        <v>14303.8</v>
      </c>
      <c r="L113">
        <f>J113-K113</f>
        <v>0</v>
      </c>
    </row>
    <row r="114" spans="1:12" x14ac:dyDescent="0.55000000000000004">
      <c r="A114" s="4">
        <v>44044</v>
      </c>
      <c r="B114" s="5">
        <v>14454.9</v>
      </c>
      <c r="C114" s="4">
        <v>44044</v>
      </c>
      <c r="D114" s="5">
        <v>1752.4</v>
      </c>
      <c r="E114" s="4">
        <v>44044</v>
      </c>
      <c r="F114" s="5">
        <v>3140.5</v>
      </c>
      <c r="G114" s="4">
        <v>44044</v>
      </c>
      <c r="H114" s="5">
        <v>9562</v>
      </c>
      <c r="I114" s="4">
        <v>44044</v>
      </c>
      <c r="J114">
        <f>H114+F114+D114</f>
        <v>14454.9</v>
      </c>
      <c r="K114">
        <f>B114</f>
        <v>14454.9</v>
      </c>
      <c r="L114">
        <f>J114-K114</f>
        <v>0</v>
      </c>
    </row>
    <row r="115" spans="1:12" x14ac:dyDescent="0.55000000000000004">
      <c r="A115" s="4">
        <v>44075</v>
      </c>
      <c r="B115" s="5">
        <v>14675.4</v>
      </c>
      <c r="C115" s="4">
        <v>44075</v>
      </c>
      <c r="D115" s="5">
        <v>1771.8</v>
      </c>
      <c r="E115" s="4">
        <v>44075</v>
      </c>
      <c r="F115" s="5">
        <v>3199</v>
      </c>
      <c r="G115" s="4">
        <v>44075</v>
      </c>
      <c r="H115" s="5">
        <v>9704.6</v>
      </c>
      <c r="I115" s="4">
        <v>44075</v>
      </c>
      <c r="J115">
        <f>H115+F115+D115</f>
        <v>14675.4</v>
      </c>
      <c r="K115">
        <f>B115</f>
        <v>14675.4</v>
      </c>
      <c r="L115">
        <f>J115-K115</f>
        <v>0</v>
      </c>
    </row>
    <row r="116" spans="1:12" x14ac:dyDescent="0.55000000000000004">
      <c r="A116" s="4">
        <v>44105</v>
      </c>
      <c r="B116" s="5">
        <v>14726</v>
      </c>
      <c r="C116" s="4">
        <v>44105</v>
      </c>
      <c r="D116" s="5">
        <v>1775.2</v>
      </c>
      <c r="E116" s="4">
        <v>44105</v>
      </c>
      <c r="F116" s="5">
        <v>3175.7</v>
      </c>
      <c r="G116" s="4">
        <v>44105</v>
      </c>
      <c r="H116" s="5">
        <v>9775.1</v>
      </c>
      <c r="I116" s="4">
        <v>44105</v>
      </c>
      <c r="J116">
        <f>H116+F116+D116</f>
        <v>14726</v>
      </c>
      <c r="K116">
        <f>B116</f>
        <v>14726</v>
      </c>
      <c r="L116">
        <f>J116-K116</f>
        <v>0</v>
      </c>
    </row>
    <row r="117" spans="1:12" x14ac:dyDescent="0.55000000000000004">
      <c r="A117" s="4">
        <v>44136</v>
      </c>
      <c r="B117" s="5">
        <v>14704.9</v>
      </c>
      <c r="C117" s="4">
        <v>44136</v>
      </c>
      <c r="D117" s="5">
        <v>1771.1</v>
      </c>
      <c r="E117" s="4">
        <v>44136</v>
      </c>
      <c r="F117" s="5">
        <v>3168.7</v>
      </c>
      <c r="G117" s="4">
        <v>44136</v>
      </c>
      <c r="H117" s="5">
        <v>9765.2000000000007</v>
      </c>
      <c r="I117" s="4">
        <v>44136</v>
      </c>
      <c r="J117">
        <f>H117+F117+D117</f>
        <v>14705.000000000002</v>
      </c>
      <c r="K117">
        <f>B117</f>
        <v>14704.9</v>
      </c>
      <c r="L117">
        <f>J117-K117</f>
        <v>0.10000000000218279</v>
      </c>
    </row>
    <row r="118" spans="1:12" x14ac:dyDescent="0.55000000000000004">
      <c r="A118" s="4">
        <v>44166</v>
      </c>
      <c r="B118" s="5">
        <v>14827.3</v>
      </c>
      <c r="C118" s="4">
        <v>44166</v>
      </c>
      <c r="D118" s="5">
        <v>1809.4</v>
      </c>
      <c r="E118" s="4">
        <v>44166</v>
      </c>
      <c r="F118" s="5">
        <v>3209.2</v>
      </c>
      <c r="G118" s="4">
        <v>44166</v>
      </c>
      <c r="H118" s="5">
        <v>9808.7999999999993</v>
      </c>
      <c r="I118" s="4">
        <v>44166</v>
      </c>
      <c r="J118">
        <f>H118+F118+D118</f>
        <v>14827.4</v>
      </c>
      <c r="K118">
        <f>B118</f>
        <v>14827.3</v>
      </c>
      <c r="L118">
        <f>J118-K118</f>
        <v>0.1000000000003638</v>
      </c>
    </row>
    <row r="119" spans="1:12" x14ac:dyDescent="0.55000000000000004">
      <c r="A119" s="4">
        <v>44197</v>
      </c>
      <c r="B119" s="5">
        <v>15081.5</v>
      </c>
      <c r="C119" s="4">
        <v>44197</v>
      </c>
      <c r="D119" s="5">
        <v>1870.5</v>
      </c>
      <c r="E119" s="4">
        <v>44197</v>
      </c>
      <c r="F119" s="5">
        <v>3295.8</v>
      </c>
      <c r="G119" s="4">
        <v>44197</v>
      </c>
      <c r="H119" s="5">
        <v>9915.2999999999993</v>
      </c>
      <c r="I119" s="4">
        <v>44197</v>
      </c>
      <c r="J119">
        <f>H119+F119+D119</f>
        <v>15081.599999999999</v>
      </c>
      <c r="K119">
        <f>B119</f>
        <v>15081.5</v>
      </c>
      <c r="L119">
        <f>J119-K119</f>
        <v>9.9999999998544808E-2</v>
      </c>
    </row>
    <row r="120" spans="1:12" x14ac:dyDescent="0.55000000000000004">
      <c r="A120" s="4">
        <v>44228</v>
      </c>
      <c r="B120" s="5">
        <v>14984.4</v>
      </c>
      <c r="C120" s="4">
        <v>44228</v>
      </c>
      <c r="D120" s="5">
        <v>1808.4</v>
      </c>
      <c r="E120" s="4">
        <v>44228</v>
      </c>
      <c r="F120" s="5">
        <v>3242.6</v>
      </c>
      <c r="G120" s="4">
        <v>44228</v>
      </c>
      <c r="H120" s="5">
        <v>9933.4</v>
      </c>
      <c r="I120" s="4">
        <v>44228</v>
      </c>
      <c r="J120">
        <f>H120+F120+D120</f>
        <v>14984.4</v>
      </c>
      <c r="K120">
        <f>B120</f>
        <v>14984.4</v>
      </c>
      <c r="L120">
        <f>J120-K120</f>
        <v>0</v>
      </c>
    </row>
    <row r="121" spans="1:12" x14ac:dyDescent="0.55000000000000004">
      <c r="A121" s="4">
        <v>44256</v>
      </c>
      <c r="B121" s="5">
        <v>15712.4</v>
      </c>
      <c r="C121" s="4">
        <v>44256</v>
      </c>
      <c r="D121" s="5">
        <v>2073.3000000000002</v>
      </c>
      <c r="E121" s="4">
        <v>44256</v>
      </c>
      <c r="F121" s="5">
        <v>3456.3</v>
      </c>
      <c r="G121" s="4">
        <v>44256</v>
      </c>
      <c r="H121" s="5">
        <v>10182.700000000001</v>
      </c>
      <c r="I121" s="4">
        <v>44256</v>
      </c>
      <c r="J121">
        <f>H121+F121+D121</f>
        <v>15712.3</v>
      </c>
      <c r="K121">
        <f>B121</f>
        <v>15712.4</v>
      </c>
      <c r="L121">
        <f>J121-K121</f>
        <v>-0.1000000000003638</v>
      </c>
    </row>
    <row r="122" spans="1:12" x14ac:dyDescent="0.55000000000000004">
      <c r="A122" s="4">
        <v>44287</v>
      </c>
      <c r="B122" s="5">
        <v>15915</v>
      </c>
      <c r="C122" s="4">
        <v>44287</v>
      </c>
      <c r="D122" s="5">
        <v>2099.5</v>
      </c>
      <c r="E122" s="4">
        <v>44287</v>
      </c>
      <c r="F122" s="5">
        <v>3480.6</v>
      </c>
      <c r="G122" s="4">
        <v>44287</v>
      </c>
      <c r="H122" s="5">
        <v>10334.799999999999</v>
      </c>
      <c r="I122" s="4">
        <v>44287</v>
      </c>
      <c r="J122">
        <f>H122+F122+D122</f>
        <v>15914.9</v>
      </c>
      <c r="K122">
        <f>B122</f>
        <v>15915</v>
      </c>
      <c r="L122">
        <f>J122-K122</f>
        <v>-0.1000000000003638</v>
      </c>
    </row>
    <row r="123" spans="1:12" x14ac:dyDescent="0.55000000000000004">
      <c r="A123" s="4">
        <v>44317</v>
      </c>
      <c r="B123" s="5">
        <v>15950.5</v>
      </c>
      <c r="C123" s="4">
        <v>44317</v>
      </c>
      <c r="D123" s="5">
        <v>2026.6</v>
      </c>
      <c r="E123" s="4">
        <v>44317</v>
      </c>
      <c r="F123" s="5">
        <v>3461.2</v>
      </c>
      <c r="G123" s="4">
        <v>44317</v>
      </c>
      <c r="H123" s="5">
        <v>10462.700000000001</v>
      </c>
      <c r="I123" s="4">
        <v>44317</v>
      </c>
      <c r="J123">
        <f>H123+F123+D123</f>
        <v>15950.500000000002</v>
      </c>
      <c r="K123">
        <f>B123</f>
        <v>15950.5</v>
      </c>
      <c r="L123">
        <f>J123-K123</f>
        <v>0</v>
      </c>
    </row>
    <row r="124" spans="1:12" x14ac:dyDescent="0.55000000000000004">
      <c r="A124" s="4">
        <v>44348</v>
      </c>
      <c r="B124" s="5">
        <v>16183.6</v>
      </c>
      <c r="C124" s="4">
        <v>44348</v>
      </c>
      <c r="D124" s="5">
        <v>2024.9</v>
      </c>
      <c r="E124" s="4">
        <v>44348</v>
      </c>
      <c r="F124" s="5">
        <v>3538.1</v>
      </c>
      <c r="G124" s="4">
        <v>44348</v>
      </c>
      <c r="H124" s="5">
        <v>10620.6</v>
      </c>
      <c r="I124" s="4">
        <v>44348</v>
      </c>
      <c r="J124">
        <f>H124+F124+D124</f>
        <v>16183.6</v>
      </c>
      <c r="K124">
        <f>B124</f>
        <v>16183.6</v>
      </c>
      <c r="L124">
        <f>J124-K124</f>
        <v>0</v>
      </c>
    </row>
    <row r="125" spans="1:12" x14ac:dyDescent="0.55000000000000004">
      <c r="A125" s="4">
        <v>44378</v>
      </c>
      <c r="B125" s="5">
        <v>16223.5</v>
      </c>
      <c r="C125" s="4">
        <v>44378</v>
      </c>
      <c r="D125" s="5">
        <v>1947.8</v>
      </c>
      <c r="E125" s="4">
        <v>44378</v>
      </c>
      <c r="F125" s="5">
        <v>3505.3</v>
      </c>
      <c r="G125" s="4">
        <v>44378</v>
      </c>
      <c r="H125" s="5">
        <v>10770.4</v>
      </c>
      <c r="I125" s="4">
        <v>44378</v>
      </c>
      <c r="J125">
        <f>H125+F125+D125</f>
        <v>16223.5</v>
      </c>
      <c r="K125">
        <f>B125</f>
        <v>16223.5</v>
      </c>
      <c r="L125">
        <f>J125-K125</f>
        <v>0</v>
      </c>
    </row>
    <row r="126" spans="1:12" x14ac:dyDescent="0.55000000000000004">
      <c r="A126" s="4">
        <v>44409</v>
      </c>
      <c r="B126" s="5">
        <v>16390.599999999999</v>
      </c>
      <c r="C126" s="4">
        <v>44409</v>
      </c>
      <c r="D126" s="5">
        <v>1953.9</v>
      </c>
      <c r="E126" s="4">
        <v>44409</v>
      </c>
      <c r="F126" s="5">
        <v>3561.4</v>
      </c>
      <c r="G126" s="4">
        <v>44409</v>
      </c>
      <c r="H126" s="5">
        <v>10875.3</v>
      </c>
      <c r="I126" s="4">
        <v>44409</v>
      </c>
      <c r="J126">
        <f>H126+F126+D126</f>
        <v>16390.599999999999</v>
      </c>
      <c r="K126">
        <f>B126</f>
        <v>16390.599999999999</v>
      </c>
      <c r="L126">
        <f>J126-K126</f>
        <v>0</v>
      </c>
    </row>
    <row r="127" spans="1:12" x14ac:dyDescent="0.55000000000000004">
      <c r="A127" s="4">
        <v>44440</v>
      </c>
      <c r="B127" s="5">
        <v>16477.5</v>
      </c>
      <c r="C127" s="4">
        <v>44440</v>
      </c>
      <c r="D127" s="5">
        <v>1958.2</v>
      </c>
      <c r="E127" s="4">
        <v>44440</v>
      </c>
      <c r="F127" s="5">
        <v>3579</v>
      </c>
      <c r="G127" s="4">
        <v>44440</v>
      </c>
      <c r="H127" s="5">
        <v>10940.3</v>
      </c>
      <c r="I127" s="4">
        <v>44440</v>
      </c>
      <c r="J127">
        <f>H127+F127+D127</f>
        <v>16477.5</v>
      </c>
      <c r="K127">
        <f>B127</f>
        <v>16477.5</v>
      </c>
      <c r="L127">
        <f>J127-K127</f>
        <v>0</v>
      </c>
    </row>
    <row r="128" spans="1:12" x14ac:dyDescent="0.55000000000000004">
      <c r="A128" s="4">
        <v>44470</v>
      </c>
      <c r="B128" s="5">
        <v>16694</v>
      </c>
      <c r="C128" s="4">
        <v>44470</v>
      </c>
      <c r="D128" s="5">
        <v>2034.1</v>
      </c>
      <c r="E128" s="4">
        <v>44470</v>
      </c>
      <c r="F128" s="5">
        <v>3633.7</v>
      </c>
      <c r="G128" s="4">
        <v>44470</v>
      </c>
      <c r="H128" s="5">
        <v>11026.2</v>
      </c>
      <c r="I128" s="4">
        <v>44470</v>
      </c>
      <c r="J128">
        <f>H128+F128+D128</f>
        <v>16694</v>
      </c>
      <c r="K128">
        <f>B128</f>
        <v>16694</v>
      </c>
      <c r="L128">
        <f>J128-K128</f>
        <v>0</v>
      </c>
    </row>
    <row r="129" spans="1:12" x14ac:dyDescent="0.55000000000000004">
      <c r="A129" s="4">
        <v>44501</v>
      </c>
      <c r="B129" s="5">
        <v>16849</v>
      </c>
      <c r="C129" s="4">
        <v>44501</v>
      </c>
      <c r="D129" s="5">
        <v>2051.6</v>
      </c>
      <c r="E129" s="4">
        <v>44501</v>
      </c>
      <c r="F129" s="5">
        <v>3681.9</v>
      </c>
      <c r="G129" s="4">
        <v>44501</v>
      </c>
      <c r="H129" s="5">
        <v>11115.4</v>
      </c>
      <c r="I129" s="4">
        <v>44501</v>
      </c>
      <c r="J129">
        <f>H129+F129+D129</f>
        <v>16848.899999999998</v>
      </c>
      <c r="K129">
        <f>B129</f>
        <v>16849</v>
      </c>
      <c r="L129">
        <f>J129-K129</f>
        <v>-0.10000000000218279</v>
      </c>
    </row>
    <row r="130" spans="1:12" x14ac:dyDescent="0.55000000000000004">
      <c r="A130" s="4">
        <v>44531</v>
      </c>
      <c r="B130" s="5">
        <v>16905.5</v>
      </c>
      <c r="C130" s="4">
        <v>44531</v>
      </c>
      <c r="D130" s="5">
        <v>2034.5</v>
      </c>
      <c r="E130" s="4">
        <v>44531</v>
      </c>
      <c r="F130" s="5">
        <v>3685.3</v>
      </c>
      <c r="G130" s="4">
        <v>44531</v>
      </c>
      <c r="H130" s="5">
        <v>11185.7</v>
      </c>
      <c r="I130" s="4">
        <v>44531</v>
      </c>
      <c r="J130">
        <f>H130+F130+D130</f>
        <v>16905.5</v>
      </c>
      <c r="K130">
        <f>B130</f>
        <v>16905.5</v>
      </c>
      <c r="L130">
        <f>J130-K130</f>
        <v>0</v>
      </c>
    </row>
    <row r="131" spans="1:12" x14ac:dyDescent="0.55000000000000004">
      <c r="A131" s="4">
        <v>44562</v>
      </c>
      <c r="B131" s="5">
        <v>17017.8</v>
      </c>
      <c r="C131" s="4">
        <v>44562</v>
      </c>
      <c r="D131" s="5">
        <v>2102.6999999999998</v>
      </c>
      <c r="E131" s="4">
        <v>44562</v>
      </c>
      <c r="F131" s="5">
        <v>3706.2</v>
      </c>
      <c r="G131" s="4">
        <v>44562</v>
      </c>
      <c r="H131" s="5">
        <v>11208.9</v>
      </c>
      <c r="I131" s="4">
        <v>44562</v>
      </c>
      <c r="J131">
        <f>H131+F131+D131</f>
        <v>17017.8</v>
      </c>
      <c r="K131">
        <f>B131</f>
        <v>17017.8</v>
      </c>
      <c r="L131">
        <f>J131-K131</f>
        <v>0</v>
      </c>
    </row>
    <row r="132" spans="1:12" x14ac:dyDescent="0.55000000000000004">
      <c r="A132" s="4">
        <v>44593</v>
      </c>
      <c r="B132" s="5">
        <v>17136.099999999999</v>
      </c>
      <c r="C132" s="4">
        <v>44593</v>
      </c>
      <c r="D132" s="5">
        <v>2068.8000000000002</v>
      </c>
      <c r="E132" s="4">
        <v>44593</v>
      </c>
      <c r="F132" s="5">
        <v>3741</v>
      </c>
      <c r="G132" s="4">
        <v>44593</v>
      </c>
      <c r="H132" s="5">
        <v>11326.3</v>
      </c>
      <c r="I132" s="4">
        <v>44593</v>
      </c>
      <c r="J132">
        <f>H132+F132+D132</f>
        <v>17136.099999999999</v>
      </c>
      <c r="K132">
        <f>B132</f>
        <v>17136.099999999999</v>
      </c>
      <c r="L132">
        <f>J132-K132</f>
        <v>0</v>
      </c>
    </row>
    <row r="133" spans="1:12" x14ac:dyDescent="0.55000000000000004">
      <c r="A133" s="4">
        <v>44621</v>
      </c>
      <c r="B133" s="5">
        <v>17371.400000000001</v>
      </c>
      <c r="C133" s="4">
        <v>44621</v>
      </c>
      <c r="D133" s="5">
        <v>2082</v>
      </c>
      <c r="E133" s="4">
        <v>44621</v>
      </c>
      <c r="F133" s="5">
        <v>3837.7</v>
      </c>
      <c r="G133" s="4">
        <v>44621</v>
      </c>
      <c r="H133" s="5">
        <v>11451.8</v>
      </c>
      <c r="I133" s="4">
        <v>44621</v>
      </c>
      <c r="J133">
        <f>H133+F133+D133</f>
        <v>17371.5</v>
      </c>
      <c r="K133">
        <f>B133</f>
        <v>17371.400000000001</v>
      </c>
      <c r="L133">
        <f>J133-K133</f>
        <v>9.9999999998544808E-2</v>
      </c>
    </row>
    <row r="134" spans="1:12" x14ac:dyDescent="0.55000000000000004">
      <c r="A134" s="4">
        <v>44652</v>
      </c>
      <c r="B134" s="5">
        <v>17493.8</v>
      </c>
      <c r="C134" s="4">
        <v>44652</v>
      </c>
      <c r="D134" s="5">
        <v>2107.6999999999998</v>
      </c>
      <c r="E134" s="4">
        <v>44652</v>
      </c>
      <c r="F134" s="5">
        <v>3840.5</v>
      </c>
      <c r="G134" s="4">
        <v>44652</v>
      </c>
      <c r="H134" s="5">
        <v>11545.6</v>
      </c>
      <c r="I134" s="4">
        <v>44652</v>
      </c>
      <c r="J134">
        <f>H134+F134+D134</f>
        <v>17493.8</v>
      </c>
      <c r="K134">
        <f>B134</f>
        <v>17493.8</v>
      </c>
      <c r="L134">
        <f>J134-K134</f>
        <v>0</v>
      </c>
    </row>
    <row r="135" spans="1:12" x14ac:dyDescent="0.55000000000000004">
      <c r="A135" s="4">
        <v>44682</v>
      </c>
      <c r="B135" s="5">
        <v>17569.900000000001</v>
      </c>
      <c r="C135" s="4">
        <v>44682</v>
      </c>
      <c r="D135" s="5">
        <v>2056.6999999999998</v>
      </c>
      <c r="E135" s="4">
        <v>44682</v>
      </c>
      <c r="F135" s="5">
        <v>3885.6</v>
      </c>
      <c r="G135" s="4">
        <v>44682</v>
      </c>
      <c r="H135" s="5">
        <v>11627.6</v>
      </c>
      <c r="I135" s="4">
        <v>44682</v>
      </c>
      <c r="J135">
        <f>H135+F135+D135</f>
        <v>17569.900000000001</v>
      </c>
      <c r="K135">
        <f>B135</f>
        <v>17569.900000000001</v>
      </c>
      <c r="L135">
        <f>J135-K135</f>
        <v>0</v>
      </c>
    </row>
    <row r="136" spans="1:12" x14ac:dyDescent="0.55000000000000004">
      <c r="A136" s="4">
        <v>44713</v>
      </c>
      <c r="B136" s="5">
        <v>17747.599999999999</v>
      </c>
      <c r="C136" s="4">
        <v>44713</v>
      </c>
      <c r="D136" s="5">
        <v>2072</v>
      </c>
      <c r="E136" s="4">
        <v>44713</v>
      </c>
      <c r="F136" s="5">
        <v>3950.7</v>
      </c>
      <c r="G136" s="4">
        <v>44713</v>
      </c>
      <c r="H136" s="5">
        <v>11724.9</v>
      </c>
      <c r="I136" s="4">
        <v>44713</v>
      </c>
      <c r="J136">
        <f>H136+F136+D136</f>
        <v>17747.599999999999</v>
      </c>
      <c r="K136">
        <f>B136</f>
        <v>17747.599999999999</v>
      </c>
      <c r="L136">
        <f>J136-K136</f>
        <v>0</v>
      </c>
    </row>
    <row r="137" spans="1:12" x14ac:dyDescent="0.55000000000000004">
      <c r="A137" s="4">
        <v>44743</v>
      </c>
      <c r="B137" s="5">
        <v>17744</v>
      </c>
      <c r="C137" s="4">
        <v>44743</v>
      </c>
      <c r="D137" s="5">
        <v>2067.8000000000002</v>
      </c>
      <c r="E137" s="4">
        <v>44743</v>
      </c>
      <c r="F137" s="5">
        <v>3896.4</v>
      </c>
      <c r="G137" s="4">
        <v>44743</v>
      </c>
      <c r="H137" s="5">
        <v>11779.8</v>
      </c>
      <c r="I137" s="4">
        <v>44743</v>
      </c>
      <c r="J137">
        <f>H137+F137+D137</f>
        <v>17744</v>
      </c>
      <c r="K137">
        <f>B137</f>
        <v>17744</v>
      </c>
      <c r="L137">
        <f>J137-K137</f>
        <v>0</v>
      </c>
    </row>
    <row r="138" spans="1:12" x14ac:dyDescent="0.55000000000000004">
      <c r="A138" s="4">
        <v>44774</v>
      </c>
      <c r="B138" s="5">
        <v>17897.5</v>
      </c>
      <c r="C138" s="4">
        <v>44774</v>
      </c>
      <c r="D138" s="5">
        <v>2091.6999999999998</v>
      </c>
      <c r="E138" s="4">
        <v>44774</v>
      </c>
      <c r="F138" s="5">
        <v>3882.2</v>
      </c>
      <c r="G138" s="4">
        <v>44774</v>
      </c>
      <c r="H138" s="5">
        <v>11923.6</v>
      </c>
      <c r="I138" s="4">
        <v>44774</v>
      </c>
      <c r="J138">
        <f>H138+F138+D138</f>
        <v>17897.5</v>
      </c>
      <c r="K138">
        <f>B138</f>
        <v>17897.5</v>
      </c>
      <c r="L138">
        <f>J138-K138</f>
        <v>0</v>
      </c>
    </row>
    <row r="139" spans="1:12" x14ac:dyDescent="0.55000000000000004">
      <c r="A139" s="4">
        <v>44805</v>
      </c>
      <c r="B139" s="5">
        <v>17987.2</v>
      </c>
      <c r="C139" s="4">
        <v>44805</v>
      </c>
      <c r="D139" s="5">
        <v>2090.6999999999998</v>
      </c>
      <c r="E139" s="4">
        <v>44805</v>
      </c>
      <c r="F139" s="5">
        <v>3890.1</v>
      </c>
      <c r="G139" s="4">
        <v>44805</v>
      </c>
      <c r="H139" s="5">
        <v>12006.4</v>
      </c>
      <c r="I139" s="4">
        <v>44805</v>
      </c>
      <c r="J139">
        <f>H139+F139+D139</f>
        <v>17987.2</v>
      </c>
      <c r="K139">
        <f>B139</f>
        <v>17987.2</v>
      </c>
      <c r="L139">
        <f>J139-K139</f>
        <v>0</v>
      </c>
    </row>
    <row r="140" spans="1:12" x14ac:dyDescent="0.55000000000000004">
      <c r="A140" s="4">
        <v>44835</v>
      </c>
      <c r="B140" s="5">
        <v>18096.2</v>
      </c>
      <c r="C140" s="4">
        <v>44835</v>
      </c>
      <c r="D140" s="5">
        <v>2108.6999999999998</v>
      </c>
      <c r="E140" s="4">
        <v>44835</v>
      </c>
      <c r="F140" s="5">
        <v>3916.7</v>
      </c>
      <c r="G140" s="4">
        <v>44835</v>
      </c>
      <c r="H140" s="5">
        <v>12070.8</v>
      </c>
      <c r="I140" s="4">
        <v>44835</v>
      </c>
      <c r="J140">
        <f>H140+F140+D140</f>
        <v>18096.2</v>
      </c>
      <c r="K140">
        <f>B140</f>
        <v>18096.2</v>
      </c>
      <c r="L140">
        <f>J140-K140</f>
        <v>0</v>
      </c>
    </row>
    <row r="141" spans="1:12" x14ac:dyDescent="0.55000000000000004">
      <c r="A141" s="4">
        <v>44866</v>
      </c>
      <c r="B141" s="5">
        <v>18094</v>
      </c>
      <c r="C141" s="4">
        <v>44866</v>
      </c>
      <c r="D141" s="5">
        <v>2052.6</v>
      </c>
      <c r="E141" s="4">
        <v>44866</v>
      </c>
      <c r="F141" s="5">
        <v>3912.4</v>
      </c>
      <c r="G141" s="4">
        <v>44866</v>
      </c>
      <c r="H141" s="5">
        <v>12129</v>
      </c>
      <c r="I141" s="4">
        <v>44866</v>
      </c>
      <c r="J141">
        <f>H141+F141+D141</f>
        <v>18094</v>
      </c>
      <c r="K141">
        <f>B141</f>
        <v>18094</v>
      </c>
      <c r="L141">
        <f>J141-K141</f>
        <v>0</v>
      </c>
    </row>
    <row r="142" spans="1:12" x14ac:dyDescent="0.55000000000000004">
      <c r="A142" s="4">
        <v>44896</v>
      </c>
      <c r="B142" s="5">
        <v>18134.599999999999</v>
      </c>
      <c r="C142" s="4">
        <v>44896</v>
      </c>
      <c r="D142" s="5">
        <v>2035</v>
      </c>
      <c r="E142" s="4">
        <v>44896</v>
      </c>
      <c r="F142" s="5">
        <v>3873.1</v>
      </c>
      <c r="G142" s="4">
        <v>44896</v>
      </c>
      <c r="H142" s="5">
        <v>12226.5</v>
      </c>
      <c r="I142" s="4">
        <v>44896</v>
      </c>
      <c r="J142">
        <f>H142+F142+D142</f>
        <v>18134.599999999999</v>
      </c>
      <c r="K142">
        <f>B142</f>
        <v>18134.599999999999</v>
      </c>
      <c r="L142">
        <f>J142-K142</f>
        <v>0</v>
      </c>
    </row>
    <row r="143" spans="1:12" x14ac:dyDescent="0.55000000000000004">
      <c r="A143" s="4">
        <v>44927</v>
      </c>
      <c r="B143" s="5">
        <v>18475.2</v>
      </c>
      <c r="C143" s="4">
        <v>44927</v>
      </c>
      <c r="D143" s="5">
        <v>2172.1</v>
      </c>
      <c r="E143" s="4">
        <v>44927</v>
      </c>
      <c r="F143" s="5">
        <v>3941.4</v>
      </c>
      <c r="G143" s="4">
        <v>44927</v>
      </c>
      <c r="H143" s="5">
        <v>12361.7</v>
      </c>
      <c r="I143" s="4">
        <v>44927</v>
      </c>
      <c r="J143">
        <f>H143+F143+D143</f>
        <v>18475.2</v>
      </c>
      <c r="K143">
        <f>B143</f>
        <v>18475.2</v>
      </c>
      <c r="L143">
        <f>J143-K143</f>
        <v>0</v>
      </c>
    </row>
    <row r="144" spans="1:12" x14ac:dyDescent="0.55000000000000004">
      <c r="A144" s="4">
        <v>44958</v>
      </c>
      <c r="B144" s="5">
        <v>18532.099999999999</v>
      </c>
      <c r="C144" s="4">
        <v>44958</v>
      </c>
      <c r="D144" s="5">
        <v>2147.3000000000002</v>
      </c>
      <c r="E144" s="4">
        <v>44958</v>
      </c>
      <c r="F144" s="5">
        <v>3964.7</v>
      </c>
      <c r="G144" s="4">
        <v>44958</v>
      </c>
      <c r="H144" s="5">
        <v>12420.1</v>
      </c>
      <c r="I144" s="4">
        <v>44958</v>
      </c>
      <c r="J144">
        <f>H144+F144+D144</f>
        <v>18532.099999999999</v>
      </c>
      <c r="K144">
        <f>B144</f>
        <v>18532.099999999999</v>
      </c>
      <c r="L144">
        <f>J144-K144</f>
        <v>0</v>
      </c>
    </row>
    <row r="145" spans="1:12" x14ac:dyDescent="0.55000000000000004">
      <c r="A145" s="4">
        <v>44986</v>
      </c>
      <c r="B145" s="5">
        <v>18511.3</v>
      </c>
      <c r="C145" s="4">
        <v>44986</v>
      </c>
      <c r="D145" s="5">
        <v>2119.6</v>
      </c>
      <c r="E145" s="4">
        <v>44986</v>
      </c>
      <c r="F145" s="5">
        <v>3909.3</v>
      </c>
      <c r="G145" s="4">
        <v>44986</v>
      </c>
      <c r="H145" s="5">
        <v>12482.5</v>
      </c>
      <c r="I145" s="4">
        <v>44986</v>
      </c>
      <c r="J145">
        <f>H145+F145+D145</f>
        <v>18511.399999999998</v>
      </c>
      <c r="K145">
        <f>B145</f>
        <v>18511.3</v>
      </c>
      <c r="L145">
        <f>J145-K145</f>
        <v>9.9999999998544808E-2</v>
      </c>
    </row>
    <row r="146" spans="1:12" x14ac:dyDescent="0.55000000000000004">
      <c r="A146" s="4">
        <v>45017</v>
      </c>
      <c r="B146" s="5">
        <v>18638.7</v>
      </c>
      <c r="C146" s="4">
        <v>45017</v>
      </c>
      <c r="D146" s="5">
        <v>2143.5</v>
      </c>
      <c r="E146" s="4">
        <v>45017</v>
      </c>
      <c r="F146" s="5">
        <v>3953.7</v>
      </c>
      <c r="G146" s="4">
        <v>45017</v>
      </c>
      <c r="H146" s="5">
        <v>12541.4</v>
      </c>
      <c r="I146" s="4">
        <v>45017</v>
      </c>
      <c r="J146">
        <f>H146+F146+D146</f>
        <v>18638.599999999999</v>
      </c>
      <c r="K146">
        <f>B146</f>
        <v>18638.7</v>
      </c>
      <c r="L146">
        <f>J146-K146</f>
        <v>-0.10000000000218279</v>
      </c>
    </row>
    <row r="147" spans="1:12" x14ac:dyDescent="0.55000000000000004">
      <c r="A147" s="4">
        <v>45047</v>
      </c>
      <c r="B147" s="5">
        <v>18676.400000000001</v>
      </c>
      <c r="C147" s="4">
        <v>45047</v>
      </c>
      <c r="D147" s="5">
        <v>2147</v>
      </c>
      <c r="E147" s="4">
        <v>45047</v>
      </c>
      <c r="F147" s="5">
        <v>3938.4</v>
      </c>
      <c r="G147" s="4">
        <v>45047</v>
      </c>
      <c r="H147" s="5">
        <v>12591</v>
      </c>
      <c r="I147" s="4">
        <v>45047</v>
      </c>
      <c r="J147">
        <f>H147+F147+D147</f>
        <v>18676.400000000001</v>
      </c>
      <c r="K147">
        <f>B147</f>
        <v>18676.400000000001</v>
      </c>
      <c r="L147">
        <f>J147-K147</f>
        <v>0</v>
      </c>
    </row>
    <row r="148" spans="1:12" x14ac:dyDescent="0.55000000000000004">
      <c r="A148" s="4">
        <v>45078</v>
      </c>
      <c r="B148" s="5">
        <v>18742.099999999999</v>
      </c>
      <c r="C148" s="4">
        <v>45078</v>
      </c>
      <c r="D148" s="5">
        <v>2138.6999999999998</v>
      </c>
      <c r="E148" s="4">
        <v>45078</v>
      </c>
      <c r="F148" s="5">
        <v>3943.1</v>
      </c>
      <c r="G148" s="4">
        <v>45078</v>
      </c>
      <c r="H148" s="5">
        <v>12660.3</v>
      </c>
      <c r="I148" s="4">
        <v>45078</v>
      </c>
      <c r="J148">
        <f>H148+F148+D148</f>
        <v>18742.099999999999</v>
      </c>
      <c r="K148">
        <f>B148</f>
        <v>18742.099999999999</v>
      </c>
      <c r="L148">
        <f>J148-K148</f>
        <v>0</v>
      </c>
    </row>
    <row r="149" spans="1:12" x14ac:dyDescent="0.55000000000000004">
      <c r="A149" s="4">
        <v>45108</v>
      </c>
      <c r="B149" s="5">
        <v>18850.5</v>
      </c>
      <c r="C149" s="4">
        <v>45108</v>
      </c>
      <c r="D149" s="5">
        <v>2144.5</v>
      </c>
      <c r="E149" s="4">
        <v>45108</v>
      </c>
      <c r="F149" s="5">
        <v>3965.1</v>
      </c>
      <c r="G149" s="4">
        <v>45108</v>
      </c>
      <c r="H149" s="5">
        <v>12740.9</v>
      </c>
      <c r="I149" s="4">
        <v>45108</v>
      </c>
      <c r="J149">
        <f>H149+F149+D149</f>
        <v>18850.5</v>
      </c>
      <c r="K149">
        <f>B149</f>
        <v>18850.5</v>
      </c>
      <c r="L149">
        <f>J149-K149</f>
        <v>0</v>
      </c>
    </row>
    <row r="150" spans="1:12" x14ac:dyDescent="0.55000000000000004">
      <c r="A150" s="4">
        <v>45139</v>
      </c>
      <c r="B150" s="5">
        <v>18911.599999999999</v>
      </c>
      <c r="C150" s="4">
        <v>45139</v>
      </c>
      <c r="D150" s="5">
        <v>2132.1999999999998</v>
      </c>
      <c r="E150" s="4">
        <v>45139</v>
      </c>
      <c r="F150" s="5">
        <v>4012.9</v>
      </c>
      <c r="G150" s="4">
        <v>45139</v>
      </c>
      <c r="H150" s="5">
        <v>12766.4</v>
      </c>
      <c r="I150" s="4">
        <v>45139</v>
      </c>
      <c r="J150">
        <f>H150+F150+D150</f>
        <v>18911.5</v>
      </c>
      <c r="K150">
        <f>B150</f>
        <v>18911.599999999999</v>
      </c>
      <c r="L150">
        <f>J150-K150</f>
        <v>-9.9999999998544808E-2</v>
      </c>
    </row>
    <row r="151" spans="1:12" x14ac:dyDescent="0.55000000000000004">
      <c r="A151" s="4">
        <v>45170</v>
      </c>
      <c r="B151" s="5">
        <v>19024.900000000001</v>
      </c>
      <c r="C151" s="4">
        <v>45170</v>
      </c>
      <c r="D151" s="5">
        <v>2148.4</v>
      </c>
      <c r="E151" s="4">
        <v>45170</v>
      </c>
      <c r="F151" s="5">
        <v>4040.6</v>
      </c>
      <c r="G151" s="4">
        <v>45170</v>
      </c>
      <c r="H151" s="5">
        <v>12835.9</v>
      </c>
      <c r="I151" s="4">
        <v>45170</v>
      </c>
      <c r="J151">
        <f>H151+F151+D151</f>
        <v>19024.900000000001</v>
      </c>
      <c r="K151">
        <f>B151</f>
        <v>19024.900000000001</v>
      </c>
      <c r="L151">
        <f>J151-K151</f>
        <v>0</v>
      </c>
    </row>
    <row r="152" spans="1:12" x14ac:dyDescent="0.55000000000000004">
      <c r="A152" s="4">
        <v>45200</v>
      </c>
      <c r="B152" s="5">
        <v>19069.5</v>
      </c>
      <c r="C152" s="4">
        <v>45200</v>
      </c>
      <c r="D152" s="5">
        <v>2127.6</v>
      </c>
      <c r="E152" s="4">
        <v>45200</v>
      </c>
      <c r="F152" s="5">
        <v>4038.1</v>
      </c>
      <c r="G152" s="4">
        <v>45200</v>
      </c>
      <c r="H152" s="5">
        <v>12903.9</v>
      </c>
      <c r="I152" s="4">
        <v>45200</v>
      </c>
      <c r="J152">
        <f>H152+F152+D152</f>
        <v>19069.599999999999</v>
      </c>
      <c r="K152">
        <f>B152</f>
        <v>19069.5</v>
      </c>
      <c r="L152">
        <f>J152-K152</f>
        <v>9.9999999998544808E-2</v>
      </c>
    </row>
    <row r="153" spans="1:12" x14ac:dyDescent="0.55000000000000004">
      <c r="A153" s="4">
        <v>45231</v>
      </c>
      <c r="B153" s="5">
        <v>19151</v>
      </c>
      <c r="C153" s="4">
        <v>45231</v>
      </c>
      <c r="D153" s="5">
        <v>2133.9</v>
      </c>
      <c r="E153" s="4">
        <v>45231</v>
      </c>
      <c r="F153" s="5">
        <v>4022</v>
      </c>
      <c r="G153" s="4">
        <v>45231</v>
      </c>
      <c r="H153" s="5">
        <v>12995.1</v>
      </c>
      <c r="I153" s="4">
        <v>45231</v>
      </c>
      <c r="J153">
        <f>H153+F153+D153</f>
        <v>19151</v>
      </c>
      <c r="K153">
        <f>B153</f>
        <v>19151</v>
      </c>
      <c r="L153">
        <f>J153-K153</f>
        <v>0</v>
      </c>
    </row>
    <row r="154" spans="1:12" x14ac:dyDescent="0.55000000000000004">
      <c r="A154" s="4">
        <v>45261</v>
      </c>
      <c r="B154" s="5">
        <v>19289.900000000001</v>
      </c>
      <c r="C154" s="4">
        <v>45261</v>
      </c>
      <c r="D154" s="5">
        <v>2156.5</v>
      </c>
      <c r="E154" s="4">
        <v>45261</v>
      </c>
      <c r="F154" s="5">
        <v>4046.2</v>
      </c>
      <c r="G154" s="4">
        <v>45261</v>
      </c>
      <c r="H154" s="5">
        <v>13087.2</v>
      </c>
      <c r="I154" s="4">
        <v>45261</v>
      </c>
      <c r="J154">
        <f>H154+F154+D154</f>
        <v>19289.900000000001</v>
      </c>
      <c r="K154">
        <f>B154</f>
        <v>19289.900000000001</v>
      </c>
      <c r="L154">
        <f>J154-K154</f>
        <v>0</v>
      </c>
    </row>
    <row r="155" spans="1:12" x14ac:dyDescent="0.55000000000000004">
      <c r="A155" s="4">
        <v>45292</v>
      </c>
      <c r="B155" s="5">
        <v>19308.5</v>
      </c>
      <c r="C155" s="4">
        <v>45292</v>
      </c>
      <c r="D155" s="5">
        <v>2113</v>
      </c>
      <c r="E155" s="4">
        <v>45292</v>
      </c>
      <c r="F155" s="5">
        <v>4002.8</v>
      </c>
      <c r="G155" s="4">
        <v>45292</v>
      </c>
      <c r="H155" s="5">
        <v>13192.6</v>
      </c>
      <c r="I155" s="4">
        <v>45292</v>
      </c>
      <c r="J155">
        <f>H155+F155+D155</f>
        <v>19308.400000000001</v>
      </c>
      <c r="K155">
        <f>B155</f>
        <v>19308.5</v>
      </c>
      <c r="L155">
        <f>J155-K155</f>
        <v>-9.9999999998544808E-2</v>
      </c>
    </row>
    <row r="156" spans="1:12" x14ac:dyDescent="0.55000000000000004">
      <c r="A156" s="4">
        <v>45323</v>
      </c>
      <c r="B156" s="5">
        <v>19412.7</v>
      </c>
      <c r="C156" s="4">
        <v>45323</v>
      </c>
      <c r="D156" s="5">
        <v>2128.6</v>
      </c>
      <c r="E156" s="4">
        <v>45323</v>
      </c>
      <c r="F156" s="5">
        <v>4005.6</v>
      </c>
      <c r="G156" s="4">
        <v>45323</v>
      </c>
      <c r="H156" s="5">
        <v>13278.5</v>
      </c>
      <c r="I156" s="4">
        <v>45323</v>
      </c>
      <c r="J156">
        <f>H156+F156+D156</f>
        <v>19412.699999999997</v>
      </c>
      <c r="K156">
        <f>B156</f>
        <v>19412.7</v>
      </c>
      <c r="L156">
        <f>J156-K156</f>
        <v>0</v>
      </c>
    </row>
    <row r="157" spans="1:12" x14ac:dyDescent="0.55000000000000004">
      <c r="A157" s="4">
        <v>45352</v>
      </c>
      <c r="B157" s="5">
        <v>19553.2</v>
      </c>
      <c r="C157" s="4">
        <v>45352</v>
      </c>
      <c r="D157" s="5">
        <v>2140.3000000000002</v>
      </c>
      <c r="E157" s="4">
        <v>45352</v>
      </c>
      <c r="F157" s="5">
        <v>4056.2</v>
      </c>
      <c r="G157" s="4">
        <v>45352</v>
      </c>
      <c r="H157" s="5">
        <v>13356.7</v>
      </c>
      <c r="I157" s="4">
        <v>45352</v>
      </c>
      <c r="J157">
        <f>H157+F157+D157</f>
        <v>19553.2</v>
      </c>
      <c r="K157">
        <f>B157</f>
        <v>19553.2</v>
      </c>
      <c r="L157">
        <f>J157-K157</f>
        <v>0</v>
      </c>
    </row>
    <row r="158" spans="1:12" x14ac:dyDescent="0.55000000000000004">
      <c r="A158" s="4">
        <v>45383</v>
      </c>
      <c r="B158" s="5">
        <v>19603.3</v>
      </c>
      <c r="C158" s="4">
        <v>45383</v>
      </c>
      <c r="D158" s="5">
        <v>2129.3000000000002</v>
      </c>
      <c r="E158" s="4">
        <v>45383</v>
      </c>
      <c r="F158" s="5">
        <v>4056.7</v>
      </c>
      <c r="G158" s="4">
        <v>45383</v>
      </c>
      <c r="H158" s="5">
        <v>13417.3</v>
      </c>
      <c r="I158" s="4">
        <v>45383</v>
      </c>
      <c r="J158">
        <f>H158+F158+D158</f>
        <v>19603.3</v>
      </c>
      <c r="K158">
        <f>B158</f>
        <v>19603.3</v>
      </c>
      <c r="L158">
        <f>J158-K158</f>
        <v>0</v>
      </c>
    </row>
    <row r="159" spans="1:12" x14ac:dyDescent="0.55000000000000004">
      <c r="A159" s="4">
        <v>45413</v>
      </c>
      <c r="B159" s="5">
        <v>19697.3</v>
      </c>
      <c r="C159" s="4">
        <v>45413</v>
      </c>
      <c r="D159" s="5">
        <v>2151.6999999999998</v>
      </c>
      <c r="E159" s="4">
        <v>45413</v>
      </c>
      <c r="F159" s="5">
        <v>4067.2</v>
      </c>
      <c r="G159" s="4">
        <v>45413</v>
      </c>
      <c r="H159" s="5">
        <v>13478.5</v>
      </c>
      <c r="I159" s="4">
        <v>45413</v>
      </c>
      <c r="J159">
        <f>H159+F159+D159</f>
        <v>19697.400000000001</v>
      </c>
      <c r="K159">
        <f>B159</f>
        <v>19697.3</v>
      </c>
      <c r="L159">
        <f>J159-K159</f>
        <v>0.10000000000218279</v>
      </c>
    </row>
    <row r="160" spans="1:12" x14ac:dyDescent="0.55000000000000004">
      <c r="A160" s="4">
        <v>45444</v>
      </c>
      <c r="B160" s="5">
        <v>19747.5</v>
      </c>
      <c r="C160" s="4">
        <v>45444</v>
      </c>
      <c r="D160" s="5">
        <v>2144.5</v>
      </c>
      <c r="E160" s="4">
        <v>45444</v>
      </c>
      <c r="F160" s="5">
        <v>4064.5</v>
      </c>
      <c r="G160" s="4">
        <v>45444</v>
      </c>
      <c r="H160" s="5">
        <v>13538.5</v>
      </c>
      <c r="I160" s="4">
        <v>45444</v>
      </c>
      <c r="J160">
        <f>H160+F160+D160</f>
        <v>19747.5</v>
      </c>
      <c r="K160">
        <f>B160</f>
        <v>19747.5</v>
      </c>
      <c r="L160">
        <f>J160-K160</f>
        <v>0</v>
      </c>
    </row>
    <row r="161" spans="1:12" x14ac:dyDescent="0.55000000000000004">
      <c r="A161" s="4">
        <v>45474</v>
      </c>
      <c r="B161" s="5">
        <v>19866.3</v>
      </c>
      <c r="C161" s="4">
        <v>45474</v>
      </c>
      <c r="D161" s="5">
        <v>2170.9</v>
      </c>
      <c r="E161" s="4">
        <v>45474</v>
      </c>
      <c r="F161" s="5">
        <v>4096.3</v>
      </c>
      <c r="G161" s="4">
        <v>45474</v>
      </c>
      <c r="H161" s="5">
        <v>13599</v>
      </c>
      <c r="I161" s="4">
        <v>45474</v>
      </c>
      <c r="J161">
        <f>H161+F161+D161</f>
        <v>19866.2</v>
      </c>
      <c r="K161">
        <f>B161</f>
        <v>19866.3</v>
      </c>
      <c r="L161">
        <f>J161-K161</f>
        <v>-9.9999999998544808E-2</v>
      </c>
    </row>
    <row r="162" spans="1:12" x14ac:dyDescent="0.55000000000000004">
      <c r="A162" s="4">
        <v>45505</v>
      </c>
      <c r="B162" s="5">
        <v>19905</v>
      </c>
      <c r="C162" s="4">
        <v>45505</v>
      </c>
      <c r="D162" s="5">
        <v>2148.8000000000002</v>
      </c>
      <c r="E162" s="4">
        <v>45505</v>
      </c>
      <c r="F162" s="5">
        <v>4080.4</v>
      </c>
      <c r="G162" s="4">
        <v>45505</v>
      </c>
      <c r="H162" s="5">
        <v>13675.7</v>
      </c>
      <c r="I162" s="4">
        <v>45505</v>
      </c>
      <c r="J162">
        <f>H162+F162+D162</f>
        <v>19904.900000000001</v>
      </c>
      <c r="K162">
        <f>B162</f>
        <v>19905</v>
      </c>
      <c r="L162">
        <f>J162-K162</f>
        <v>-9.9999999998544808E-2</v>
      </c>
    </row>
    <row r="163" spans="1:12" x14ac:dyDescent="0.55000000000000004">
      <c r="A163" s="4">
        <v>45536</v>
      </c>
      <c r="B163" s="5">
        <v>20044.099999999999</v>
      </c>
      <c r="C163" s="4">
        <v>45536</v>
      </c>
      <c r="D163" s="5">
        <v>2185.6</v>
      </c>
      <c r="E163" s="4">
        <v>45536</v>
      </c>
      <c r="F163" s="5">
        <v>4113.3</v>
      </c>
      <c r="G163" s="4">
        <v>45536</v>
      </c>
      <c r="H163" s="5">
        <v>13745.2</v>
      </c>
      <c r="I163" s="4">
        <v>45536</v>
      </c>
      <c r="J163">
        <f>H163+F163+D163</f>
        <v>20044.099999999999</v>
      </c>
      <c r="K163">
        <f>B163</f>
        <v>20044.099999999999</v>
      </c>
      <c r="L163">
        <f>J163-K163</f>
        <v>0</v>
      </c>
    </row>
    <row r="164" spans="1:12" x14ac:dyDescent="0.55000000000000004">
      <c r="A164" s="4">
        <v>45566</v>
      </c>
      <c r="B164" s="5">
        <v>20114.2</v>
      </c>
      <c r="C164" s="4">
        <v>45566</v>
      </c>
      <c r="D164" s="5">
        <v>2190.6999999999998</v>
      </c>
      <c r="E164" s="4">
        <v>45566</v>
      </c>
      <c r="F164" s="5">
        <v>4098.8999999999996</v>
      </c>
      <c r="G164" s="4">
        <v>45566</v>
      </c>
      <c r="H164" s="5">
        <v>13824.5</v>
      </c>
      <c r="I164" s="4">
        <v>45566</v>
      </c>
      <c r="J164">
        <f t="shared" ref="J164:J165" si="0">H164+F164+D164</f>
        <v>20114.100000000002</v>
      </c>
      <c r="K164">
        <f t="shared" ref="K164:K165" si="1">B164</f>
        <v>20114.2</v>
      </c>
      <c r="L164">
        <f t="shared" ref="L164:L165" si="2">J164-K164</f>
        <v>-9.9999999998544808E-2</v>
      </c>
    </row>
    <row r="165" spans="1:12" x14ac:dyDescent="0.55000000000000004">
      <c r="A165" s="4">
        <v>45597</v>
      </c>
      <c r="B165" s="5">
        <v>20195.5</v>
      </c>
      <c r="C165" s="4">
        <v>45597</v>
      </c>
      <c r="D165" s="5">
        <v>2230.1999999999998</v>
      </c>
      <c r="E165" s="4">
        <v>45597</v>
      </c>
      <c r="F165" s="5">
        <v>4107.7</v>
      </c>
      <c r="G165" s="4">
        <v>45597</v>
      </c>
      <c r="H165" s="5">
        <v>13857.5</v>
      </c>
      <c r="I165" s="4">
        <v>45597</v>
      </c>
      <c r="J165">
        <f t="shared" si="0"/>
        <v>20195.400000000001</v>
      </c>
      <c r="K165">
        <f t="shared" si="1"/>
        <v>20195.5</v>
      </c>
      <c r="L165">
        <f t="shared" si="2"/>
        <v>-9.9999999998544808E-2</v>
      </c>
    </row>
    <row r="166" spans="1:12" x14ac:dyDescent="0.55000000000000004">
      <c r="I166" s="4">
        <v>45627</v>
      </c>
    </row>
    <row r="167" spans="1:12" x14ac:dyDescent="0.55000000000000004">
      <c r="I167" s="4">
        <v>45658</v>
      </c>
    </row>
    <row r="168" spans="1:12" x14ac:dyDescent="0.55000000000000004">
      <c r="I168" s="4">
        <v>45689</v>
      </c>
    </row>
    <row r="169" spans="1:12" x14ac:dyDescent="0.55000000000000004">
      <c r="I169" s="4">
        <v>45717</v>
      </c>
    </row>
    <row r="170" spans="1:12" x14ac:dyDescent="0.55000000000000004">
      <c r="I170" s="4">
        <v>45748</v>
      </c>
    </row>
    <row r="171" spans="1:12" x14ac:dyDescent="0.55000000000000004">
      <c r="I171" s="4">
        <v>45778</v>
      </c>
    </row>
    <row r="172" spans="1:12" x14ac:dyDescent="0.55000000000000004">
      <c r="I172" s="4">
        <v>45809</v>
      </c>
    </row>
    <row r="173" spans="1:12" x14ac:dyDescent="0.55000000000000004">
      <c r="I173" s="4">
        <v>45839</v>
      </c>
    </row>
    <row r="174" spans="1:12" x14ac:dyDescent="0.55000000000000004">
      <c r="I174" s="4">
        <v>45870</v>
      </c>
    </row>
    <row r="175" spans="1:12" x14ac:dyDescent="0.55000000000000004">
      <c r="I175" s="4">
        <v>45901</v>
      </c>
    </row>
    <row r="176" spans="1:12" x14ac:dyDescent="0.55000000000000004">
      <c r="I176" s="4">
        <v>45931</v>
      </c>
    </row>
    <row r="177" spans="9:9" x14ac:dyDescent="0.55000000000000004">
      <c r="I177" s="4">
        <v>45962</v>
      </c>
    </row>
    <row r="178" spans="9:9" x14ac:dyDescent="0.55000000000000004">
      <c r="I178" s="4">
        <v>45992</v>
      </c>
    </row>
    <row r="179" spans="9:9" x14ac:dyDescent="0.55000000000000004">
      <c r="I179" s="4">
        <v>46023</v>
      </c>
    </row>
    <row r="180" spans="9:9" x14ac:dyDescent="0.55000000000000004">
      <c r="I180" s="4">
        <v>46054</v>
      </c>
    </row>
    <row r="181" spans="9:9" x14ac:dyDescent="0.55000000000000004">
      <c r="I181" s="4">
        <v>46082</v>
      </c>
    </row>
    <row r="182" spans="9:9" x14ac:dyDescent="0.55000000000000004">
      <c r="I182" s="4">
        <v>46113</v>
      </c>
    </row>
    <row r="183" spans="9:9" x14ac:dyDescent="0.55000000000000004">
      <c r="I183" s="4">
        <v>46143</v>
      </c>
    </row>
    <row r="184" spans="9:9" x14ac:dyDescent="0.55000000000000004">
      <c r="I184" s="4">
        <v>46174</v>
      </c>
    </row>
    <row r="185" spans="9:9" x14ac:dyDescent="0.55000000000000004">
      <c r="I185" s="4">
        <v>46204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537F-4556-4E60-8F29-FDA2C2417A3E}">
  <dimension ref="A1:B59"/>
  <sheetViews>
    <sheetView workbookViewId="0">
      <selection activeCell="C19" sqref="C19"/>
    </sheetView>
  </sheetViews>
  <sheetFormatPr defaultRowHeight="14.4" x14ac:dyDescent="0.55000000000000004"/>
  <sheetData>
    <row r="1" spans="1:2" x14ac:dyDescent="0.55000000000000004">
      <c r="A1" s="2" t="s">
        <v>122</v>
      </c>
    </row>
    <row r="2" spans="1:2" x14ac:dyDescent="0.55000000000000004">
      <c r="A2" t="s">
        <v>59</v>
      </c>
      <c r="B2" t="s">
        <v>61</v>
      </c>
    </row>
    <row r="3" spans="1:2" x14ac:dyDescent="0.55000000000000004">
      <c r="A3" t="s">
        <v>14</v>
      </c>
      <c r="B3" t="s">
        <v>62</v>
      </c>
    </row>
    <row r="4" spans="1:2" x14ac:dyDescent="0.55000000000000004">
      <c r="A4" s="3">
        <v>40817</v>
      </c>
      <c r="B4" t="s">
        <v>63</v>
      </c>
    </row>
    <row r="5" spans="1:2" x14ac:dyDescent="0.55000000000000004">
      <c r="A5" t="s">
        <v>23</v>
      </c>
    </row>
    <row r="6" spans="1:2" x14ac:dyDescent="0.55000000000000004">
      <c r="A6" t="s">
        <v>82</v>
      </c>
    </row>
    <row r="7" spans="1:2" x14ac:dyDescent="0.55000000000000004">
      <c r="A7" t="s">
        <v>83</v>
      </c>
      <c r="B7" t="s">
        <v>84</v>
      </c>
    </row>
    <row r="8" spans="1:2" x14ac:dyDescent="0.55000000000000004">
      <c r="A8" s="4">
        <v>40817</v>
      </c>
      <c r="B8" s="5">
        <v>2504.0949999999998</v>
      </c>
    </row>
    <row r="9" spans="1:2" x14ac:dyDescent="0.55000000000000004">
      <c r="A9" s="4">
        <v>40909</v>
      </c>
      <c r="B9" s="5">
        <v>2567.75</v>
      </c>
    </row>
    <row r="10" spans="1:2" x14ac:dyDescent="0.55000000000000004">
      <c r="A10" s="4">
        <v>41000</v>
      </c>
      <c r="B10" s="5">
        <v>2636.8629999999998</v>
      </c>
    </row>
    <row r="11" spans="1:2" x14ac:dyDescent="0.55000000000000004">
      <c r="A11" s="4">
        <v>41091</v>
      </c>
      <c r="B11" s="5">
        <v>2644.1190000000001</v>
      </c>
    </row>
    <row r="12" spans="1:2" x14ac:dyDescent="0.55000000000000004">
      <c r="A12" s="4">
        <v>41183</v>
      </c>
      <c r="B12" s="5">
        <v>2638.2820000000002</v>
      </c>
    </row>
    <row r="13" spans="1:2" x14ac:dyDescent="0.55000000000000004">
      <c r="A13" s="4">
        <v>41275</v>
      </c>
      <c r="B13" s="5">
        <v>2746.42</v>
      </c>
    </row>
    <row r="14" spans="1:2" x14ac:dyDescent="0.55000000000000004">
      <c r="A14" s="4">
        <v>41365</v>
      </c>
      <c r="B14" s="5">
        <v>2780.2420000000002</v>
      </c>
    </row>
    <row r="15" spans="1:2" x14ac:dyDescent="0.55000000000000004">
      <c r="A15" s="4">
        <v>41456</v>
      </c>
      <c r="B15" s="5">
        <v>2892.3539999999998</v>
      </c>
    </row>
    <row r="16" spans="1:2" x14ac:dyDescent="0.55000000000000004">
      <c r="A16" s="4">
        <v>41548</v>
      </c>
      <c r="B16" s="5">
        <v>2934.2910000000002</v>
      </c>
    </row>
    <row r="17" spans="1:2" x14ac:dyDescent="0.55000000000000004">
      <c r="A17" s="4">
        <v>41640</v>
      </c>
      <c r="B17" s="5">
        <v>2922.7649999999999</v>
      </c>
    </row>
    <row r="18" spans="1:2" x14ac:dyDescent="0.55000000000000004">
      <c r="A18" s="4">
        <v>41730</v>
      </c>
      <c r="B18" s="5">
        <v>3059.096</v>
      </c>
    </row>
    <row r="19" spans="1:2" x14ac:dyDescent="0.55000000000000004">
      <c r="A19" s="4">
        <v>41821</v>
      </c>
      <c r="B19" s="5">
        <v>3142.047</v>
      </c>
    </row>
    <row r="20" spans="1:2" x14ac:dyDescent="0.55000000000000004">
      <c r="A20" s="4">
        <v>41913</v>
      </c>
      <c r="B20" s="5">
        <v>3172.0160000000001</v>
      </c>
    </row>
    <row r="21" spans="1:2" x14ac:dyDescent="0.55000000000000004">
      <c r="A21" s="4">
        <v>42005</v>
      </c>
      <c r="B21" s="5">
        <v>3282.2829999999999</v>
      </c>
    </row>
    <row r="22" spans="1:2" x14ac:dyDescent="0.55000000000000004">
      <c r="A22" s="4">
        <v>42095</v>
      </c>
      <c r="B22" s="5">
        <v>3291.1039999999998</v>
      </c>
    </row>
    <row r="23" spans="1:2" x14ac:dyDescent="0.55000000000000004">
      <c r="A23" s="4">
        <v>42186</v>
      </c>
      <c r="B23" s="5">
        <v>3303.66</v>
      </c>
    </row>
    <row r="24" spans="1:2" x14ac:dyDescent="0.55000000000000004">
      <c r="A24" s="4">
        <v>42278</v>
      </c>
      <c r="B24" s="5">
        <v>3276.8789999999999</v>
      </c>
    </row>
    <row r="25" spans="1:2" x14ac:dyDescent="0.55000000000000004">
      <c r="A25" s="4">
        <v>42370</v>
      </c>
      <c r="B25" s="5">
        <v>3244.317</v>
      </c>
    </row>
    <row r="26" spans="1:2" x14ac:dyDescent="0.55000000000000004">
      <c r="A26" s="4">
        <v>42461</v>
      </c>
      <c r="B26" s="5">
        <v>3246.3809999999999</v>
      </c>
    </row>
    <row r="27" spans="1:2" x14ac:dyDescent="0.55000000000000004">
      <c r="A27" s="4">
        <v>42552</v>
      </c>
      <c r="B27" s="5">
        <v>3261.5709999999999</v>
      </c>
    </row>
    <row r="28" spans="1:2" x14ac:dyDescent="0.55000000000000004">
      <c r="A28" s="4">
        <v>42644</v>
      </c>
      <c r="B28" s="5">
        <v>3360.9520000000002</v>
      </c>
    </row>
    <row r="29" spans="1:2" x14ac:dyDescent="0.55000000000000004">
      <c r="A29" s="4">
        <v>42736</v>
      </c>
      <c r="B29" s="5">
        <v>3363.1010000000001</v>
      </c>
    </row>
    <row r="30" spans="1:2" x14ac:dyDescent="0.55000000000000004">
      <c r="A30" s="4">
        <v>42826</v>
      </c>
      <c r="B30" s="5">
        <v>3432.9679999999998</v>
      </c>
    </row>
    <row r="31" spans="1:2" x14ac:dyDescent="0.55000000000000004">
      <c r="A31" s="4">
        <v>42917</v>
      </c>
      <c r="B31" s="5">
        <v>3500.1419999999998</v>
      </c>
    </row>
    <row r="32" spans="1:2" x14ac:dyDescent="0.55000000000000004">
      <c r="A32" s="4">
        <v>43009</v>
      </c>
      <c r="B32" s="5">
        <v>3574.4459999999999</v>
      </c>
    </row>
    <row r="33" spans="1:2" x14ac:dyDescent="0.55000000000000004">
      <c r="A33" s="4">
        <v>43101</v>
      </c>
      <c r="B33" s="5">
        <v>3645.6350000000002</v>
      </c>
    </row>
    <row r="34" spans="1:2" x14ac:dyDescent="0.55000000000000004">
      <c r="A34" s="4">
        <v>43191</v>
      </c>
      <c r="B34" s="5">
        <v>3662.7269999999999</v>
      </c>
    </row>
    <row r="35" spans="1:2" x14ac:dyDescent="0.55000000000000004">
      <c r="A35" s="4">
        <v>43282</v>
      </c>
      <c r="B35" s="5">
        <v>3788.692</v>
      </c>
    </row>
    <row r="36" spans="1:2" x14ac:dyDescent="0.55000000000000004">
      <c r="A36" s="4">
        <v>43374</v>
      </c>
      <c r="B36" s="5">
        <v>3802.0279999999998</v>
      </c>
    </row>
    <row r="37" spans="1:2" x14ac:dyDescent="0.55000000000000004">
      <c r="A37" s="4">
        <v>43466</v>
      </c>
      <c r="B37" s="5">
        <v>3850.77</v>
      </c>
    </row>
    <row r="38" spans="1:2" x14ac:dyDescent="0.55000000000000004">
      <c r="A38" s="4">
        <v>43556</v>
      </c>
      <c r="B38" s="5">
        <v>3903.9960000000001</v>
      </c>
    </row>
    <row r="39" spans="1:2" x14ac:dyDescent="0.55000000000000004">
      <c r="A39" s="4">
        <v>43647</v>
      </c>
      <c r="B39" s="5">
        <v>3939.5990000000002</v>
      </c>
    </row>
    <row r="40" spans="1:2" x14ac:dyDescent="0.55000000000000004">
      <c r="A40" s="4">
        <v>43739</v>
      </c>
      <c r="B40" s="5">
        <v>3880.57</v>
      </c>
    </row>
    <row r="41" spans="1:2" x14ac:dyDescent="0.55000000000000004">
      <c r="A41" s="4">
        <v>43831</v>
      </c>
      <c r="B41" s="5">
        <v>3801.9969999999998</v>
      </c>
    </row>
    <row r="42" spans="1:2" x14ac:dyDescent="0.55000000000000004">
      <c r="A42" s="4">
        <v>43922</v>
      </c>
      <c r="B42" s="5">
        <v>3270.3580000000002</v>
      </c>
    </row>
    <row r="43" spans="1:2" x14ac:dyDescent="0.55000000000000004">
      <c r="A43" s="4">
        <v>44013</v>
      </c>
      <c r="B43" s="5">
        <v>3901.3470000000002</v>
      </c>
    </row>
    <row r="44" spans="1:2" x14ac:dyDescent="0.55000000000000004">
      <c r="A44" s="4">
        <v>44105</v>
      </c>
      <c r="B44" s="5">
        <v>4046.3490000000002</v>
      </c>
    </row>
    <row r="45" spans="1:2" x14ac:dyDescent="0.55000000000000004">
      <c r="A45" s="4">
        <v>44197</v>
      </c>
      <c r="B45" s="5">
        <v>4045.4969999999998</v>
      </c>
    </row>
    <row r="46" spans="1:2" x14ac:dyDescent="0.55000000000000004">
      <c r="A46" s="4">
        <v>44287</v>
      </c>
      <c r="B46" s="5">
        <v>4017.5810000000001</v>
      </c>
    </row>
    <row r="47" spans="1:2" x14ac:dyDescent="0.55000000000000004">
      <c r="A47" s="4">
        <v>44378</v>
      </c>
      <c r="B47" s="5">
        <v>4232.8249999999998</v>
      </c>
    </row>
    <row r="48" spans="1:2" x14ac:dyDescent="0.55000000000000004">
      <c r="A48" s="4">
        <v>44470</v>
      </c>
      <c r="B48" s="5">
        <v>4599.1840000000002</v>
      </c>
    </row>
    <row r="49" spans="1:2" x14ac:dyDescent="0.55000000000000004">
      <c r="A49" s="4">
        <v>44562</v>
      </c>
      <c r="B49" s="5">
        <v>4784.82</v>
      </c>
    </row>
    <row r="50" spans="1:2" x14ac:dyDescent="0.55000000000000004">
      <c r="A50" s="4">
        <v>44652</v>
      </c>
      <c r="B50" s="5">
        <v>4786.5420000000004</v>
      </c>
    </row>
    <row r="51" spans="1:2" x14ac:dyDescent="0.55000000000000004">
      <c r="A51" s="4">
        <v>44743</v>
      </c>
      <c r="B51" s="5">
        <v>4801.6239999999998</v>
      </c>
    </row>
    <row r="52" spans="1:2" x14ac:dyDescent="0.55000000000000004">
      <c r="A52" s="4">
        <v>44835</v>
      </c>
      <c r="B52" s="5">
        <v>4911.8999999999996</v>
      </c>
    </row>
    <row r="53" spans="1:2" x14ac:dyDescent="0.55000000000000004">
      <c r="A53" s="4">
        <v>44927</v>
      </c>
      <c r="B53" s="5">
        <v>4847.21</v>
      </c>
    </row>
    <row r="54" spans="1:2" x14ac:dyDescent="0.55000000000000004">
      <c r="A54" s="4">
        <v>45017</v>
      </c>
      <c r="B54" s="5">
        <v>4925.665</v>
      </c>
    </row>
    <row r="55" spans="1:2" x14ac:dyDescent="0.55000000000000004">
      <c r="A55" s="4">
        <v>45108</v>
      </c>
      <c r="B55" s="5">
        <v>5063.3530000000001</v>
      </c>
    </row>
    <row r="56" spans="1:2" x14ac:dyDescent="0.55000000000000004">
      <c r="A56" s="4">
        <v>45200</v>
      </c>
      <c r="B56" s="5">
        <v>5102.8140000000003</v>
      </c>
    </row>
    <row r="57" spans="1:2" x14ac:dyDescent="0.55000000000000004">
      <c r="A57" s="4">
        <v>45292</v>
      </c>
      <c r="B57" s="5">
        <v>5159.9030000000002</v>
      </c>
    </row>
    <row r="58" spans="1:2" x14ac:dyDescent="0.55000000000000004">
      <c r="A58" s="4">
        <v>45383</v>
      </c>
      <c r="B58" s="5">
        <v>5297.8440000000001</v>
      </c>
    </row>
    <row r="59" spans="1:2" x14ac:dyDescent="0.55000000000000004">
      <c r="A59" s="4">
        <v>45474</v>
      </c>
      <c r="B59" s="5">
        <v>5345.165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BB4E-025C-45EA-8218-51B391532CEA}">
  <dimension ref="A1:B59"/>
  <sheetViews>
    <sheetView workbookViewId="0">
      <selection activeCell="A2" sqref="A2:A4"/>
    </sheetView>
  </sheetViews>
  <sheetFormatPr defaultRowHeight="14.4" x14ac:dyDescent="0.55000000000000004"/>
  <sheetData>
    <row r="1" spans="1:2" x14ac:dyDescent="0.55000000000000004">
      <c r="A1" s="2" t="s">
        <v>121</v>
      </c>
    </row>
    <row r="2" spans="1:2" x14ac:dyDescent="0.55000000000000004">
      <c r="A2" t="s">
        <v>59</v>
      </c>
      <c r="B2" t="s">
        <v>61</v>
      </c>
    </row>
    <row r="3" spans="1:2" x14ac:dyDescent="0.55000000000000004">
      <c r="A3" t="s">
        <v>14</v>
      </c>
      <c r="B3" t="s">
        <v>62</v>
      </c>
    </row>
    <row r="4" spans="1:2" x14ac:dyDescent="0.55000000000000004">
      <c r="A4" s="3">
        <v>40817</v>
      </c>
      <c r="B4" t="s">
        <v>63</v>
      </c>
    </row>
    <row r="5" spans="1:2" x14ac:dyDescent="0.55000000000000004">
      <c r="A5" t="s">
        <v>123</v>
      </c>
    </row>
    <row r="6" spans="1:2" x14ac:dyDescent="0.55000000000000004">
      <c r="A6" t="s">
        <v>82</v>
      </c>
    </row>
    <row r="7" spans="1:2" x14ac:dyDescent="0.55000000000000004">
      <c r="A7" t="s">
        <v>83</v>
      </c>
      <c r="B7" t="s">
        <v>84</v>
      </c>
    </row>
    <row r="8" spans="1:2" x14ac:dyDescent="0.55000000000000004">
      <c r="A8" s="4">
        <v>40817</v>
      </c>
      <c r="B8" s="5">
        <v>3130.7649999999999</v>
      </c>
    </row>
    <row r="9" spans="1:2" x14ac:dyDescent="0.55000000000000004">
      <c r="A9" s="4">
        <v>40909</v>
      </c>
      <c r="B9" s="5">
        <v>3144.0239999999999</v>
      </c>
    </row>
    <row r="10" spans="1:2" x14ac:dyDescent="0.55000000000000004">
      <c r="A10" s="4">
        <v>41000</v>
      </c>
      <c r="B10" s="5">
        <v>3130.4380000000001</v>
      </c>
    </row>
    <row r="11" spans="1:2" x14ac:dyDescent="0.55000000000000004">
      <c r="A11" s="4">
        <v>41091</v>
      </c>
      <c r="B11" s="5">
        <v>3139.1120000000001</v>
      </c>
    </row>
    <row r="12" spans="1:2" x14ac:dyDescent="0.55000000000000004">
      <c r="A12" s="4">
        <v>41183</v>
      </c>
      <c r="B12" s="5">
        <v>3132.308</v>
      </c>
    </row>
    <row r="13" spans="1:2" x14ac:dyDescent="0.55000000000000004">
      <c r="A13" s="4">
        <v>41275</v>
      </c>
      <c r="B13" s="5">
        <v>3123.4540000000002</v>
      </c>
    </row>
    <row r="14" spans="1:2" x14ac:dyDescent="0.55000000000000004">
      <c r="A14" s="4">
        <v>41365</v>
      </c>
      <c r="B14" s="5">
        <v>3131.143</v>
      </c>
    </row>
    <row r="15" spans="1:2" x14ac:dyDescent="0.55000000000000004">
      <c r="A15" s="4">
        <v>41456</v>
      </c>
      <c r="B15" s="5">
        <v>3135.192</v>
      </c>
    </row>
    <row r="16" spans="1:2" x14ac:dyDescent="0.55000000000000004">
      <c r="A16" s="4">
        <v>41548</v>
      </c>
      <c r="B16" s="5">
        <v>3140.5169999999998</v>
      </c>
    </row>
    <row r="17" spans="1:2" x14ac:dyDescent="0.55000000000000004">
      <c r="A17" s="4">
        <v>41640</v>
      </c>
      <c r="B17" s="5">
        <v>3139.06</v>
      </c>
    </row>
    <row r="18" spans="1:2" x14ac:dyDescent="0.55000000000000004">
      <c r="A18" s="4">
        <v>41730</v>
      </c>
      <c r="B18" s="5">
        <v>3154.366</v>
      </c>
    </row>
    <row r="19" spans="1:2" x14ac:dyDescent="0.55000000000000004">
      <c r="A19" s="4">
        <v>41821</v>
      </c>
      <c r="B19" s="5">
        <v>3191.7489999999998</v>
      </c>
    </row>
    <row r="20" spans="1:2" x14ac:dyDescent="0.55000000000000004">
      <c r="A20" s="4">
        <v>41913</v>
      </c>
      <c r="B20" s="5">
        <v>3189.2530000000002</v>
      </c>
    </row>
    <row r="21" spans="1:2" x14ac:dyDescent="0.55000000000000004">
      <c r="A21" s="4">
        <v>42005</v>
      </c>
      <c r="B21" s="5">
        <v>3187.915</v>
      </c>
    </row>
    <row r="22" spans="1:2" x14ac:dyDescent="0.55000000000000004">
      <c r="A22" s="4">
        <v>42095</v>
      </c>
      <c r="B22" s="5">
        <v>3234.067</v>
      </c>
    </row>
    <row r="23" spans="1:2" x14ac:dyDescent="0.55000000000000004">
      <c r="A23" s="4">
        <v>42186</v>
      </c>
      <c r="B23" s="5">
        <v>3253.5540000000001</v>
      </c>
    </row>
    <row r="24" spans="1:2" x14ac:dyDescent="0.55000000000000004">
      <c r="A24" s="4">
        <v>42278</v>
      </c>
      <c r="B24" s="5">
        <v>3258.1419999999998</v>
      </c>
    </row>
    <row r="25" spans="1:2" x14ac:dyDescent="0.55000000000000004">
      <c r="A25" s="4">
        <v>42370</v>
      </c>
      <c r="B25" s="5">
        <v>3270.1410000000001</v>
      </c>
    </row>
    <row r="26" spans="1:2" x14ac:dyDescent="0.55000000000000004">
      <c r="A26" s="4">
        <v>42461</v>
      </c>
      <c r="B26" s="5">
        <v>3289.5659999999998</v>
      </c>
    </row>
    <row r="27" spans="1:2" x14ac:dyDescent="0.55000000000000004">
      <c r="A27" s="4">
        <v>42552</v>
      </c>
      <c r="B27" s="5">
        <v>3315.1709999999998</v>
      </c>
    </row>
    <row r="28" spans="1:2" x14ac:dyDescent="0.55000000000000004">
      <c r="A28" s="4">
        <v>42644</v>
      </c>
      <c r="B28" s="5">
        <v>3337.2449999999999</v>
      </c>
    </row>
    <row r="29" spans="1:2" x14ac:dyDescent="0.55000000000000004">
      <c r="A29" s="4">
        <v>42736</v>
      </c>
      <c r="B29" s="5">
        <v>3353.096</v>
      </c>
    </row>
    <row r="30" spans="1:2" x14ac:dyDescent="0.55000000000000004">
      <c r="A30" s="4">
        <v>42826</v>
      </c>
      <c r="B30" s="5">
        <v>3370.444</v>
      </c>
    </row>
    <row r="31" spans="1:2" x14ac:dyDescent="0.55000000000000004">
      <c r="A31" s="4">
        <v>42917</v>
      </c>
      <c r="B31" s="5">
        <v>3398.886</v>
      </c>
    </row>
    <row r="32" spans="1:2" x14ac:dyDescent="0.55000000000000004">
      <c r="A32" s="4">
        <v>43009</v>
      </c>
      <c r="B32" s="5">
        <v>3466.1370000000002</v>
      </c>
    </row>
    <row r="33" spans="1:2" x14ac:dyDescent="0.55000000000000004">
      <c r="A33" s="4">
        <v>43101</v>
      </c>
      <c r="B33" s="5">
        <v>3513.8760000000002</v>
      </c>
    </row>
    <row r="34" spans="1:2" x14ac:dyDescent="0.55000000000000004">
      <c r="A34" s="4">
        <v>43191</v>
      </c>
      <c r="B34" s="5">
        <v>3570.7150000000001</v>
      </c>
    </row>
    <row r="35" spans="1:2" x14ac:dyDescent="0.55000000000000004">
      <c r="A35" s="4">
        <v>43282</v>
      </c>
      <c r="B35" s="5">
        <v>3626.0859999999998</v>
      </c>
    </row>
    <row r="36" spans="1:2" x14ac:dyDescent="0.55000000000000004">
      <c r="A36" s="4">
        <v>43374</v>
      </c>
      <c r="B36" s="5">
        <v>3650.8470000000002</v>
      </c>
    </row>
    <row r="37" spans="1:2" x14ac:dyDescent="0.55000000000000004">
      <c r="A37" s="4">
        <v>43466</v>
      </c>
      <c r="B37" s="5">
        <v>3702.9340000000002</v>
      </c>
    </row>
    <row r="38" spans="1:2" x14ac:dyDescent="0.55000000000000004">
      <c r="A38" s="4">
        <v>43556</v>
      </c>
      <c r="B38" s="5">
        <v>3761.2429999999999</v>
      </c>
    </row>
    <row r="39" spans="1:2" x14ac:dyDescent="0.55000000000000004">
      <c r="A39" s="4">
        <v>43647</v>
      </c>
      <c r="B39" s="5">
        <v>3814.837</v>
      </c>
    </row>
    <row r="40" spans="1:2" x14ac:dyDescent="0.55000000000000004">
      <c r="A40" s="4">
        <v>43739</v>
      </c>
      <c r="B40" s="5">
        <v>3864.9679999999998</v>
      </c>
    </row>
    <row r="41" spans="1:2" x14ac:dyDescent="0.55000000000000004">
      <c r="A41" s="4">
        <v>43831</v>
      </c>
      <c r="B41" s="5">
        <v>3943.0120000000002</v>
      </c>
    </row>
    <row r="42" spans="1:2" x14ac:dyDescent="0.55000000000000004">
      <c r="A42" s="4">
        <v>43922</v>
      </c>
      <c r="B42" s="5">
        <v>4025.9740000000002</v>
      </c>
    </row>
    <row r="43" spans="1:2" x14ac:dyDescent="0.55000000000000004">
      <c r="A43" s="4">
        <v>44013</v>
      </c>
      <c r="B43" s="5">
        <v>4001.57</v>
      </c>
    </row>
    <row r="44" spans="1:2" x14ac:dyDescent="0.55000000000000004">
      <c r="A44" s="4">
        <v>44105</v>
      </c>
      <c r="B44" s="5">
        <v>4027.9949999999999</v>
      </c>
    </row>
    <row r="45" spans="1:2" x14ac:dyDescent="0.55000000000000004">
      <c r="A45" s="4">
        <v>44197</v>
      </c>
      <c r="B45" s="5">
        <v>4147.6260000000002</v>
      </c>
    </row>
    <row r="46" spans="1:2" x14ac:dyDescent="0.55000000000000004">
      <c r="A46" s="4">
        <v>44287</v>
      </c>
      <c r="B46" s="5">
        <v>4170.0150000000003</v>
      </c>
    </row>
    <row r="47" spans="1:2" x14ac:dyDescent="0.55000000000000004">
      <c r="A47" s="4">
        <v>44378</v>
      </c>
      <c r="B47" s="5">
        <v>4213.97</v>
      </c>
    </row>
    <row r="48" spans="1:2" x14ac:dyDescent="0.55000000000000004">
      <c r="A48" s="4">
        <v>44470</v>
      </c>
      <c r="B48" s="5">
        <v>4282.3180000000002</v>
      </c>
    </row>
    <row r="49" spans="1:2" x14ac:dyDescent="0.55000000000000004">
      <c r="A49" s="4">
        <v>44562</v>
      </c>
      <c r="B49" s="5">
        <v>4332.6099999999997</v>
      </c>
    </row>
    <row r="50" spans="1:2" x14ac:dyDescent="0.55000000000000004">
      <c r="A50" s="4">
        <v>44652</v>
      </c>
      <c r="B50" s="5">
        <v>4437.6090000000004</v>
      </c>
    </row>
    <row r="51" spans="1:2" x14ac:dyDescent="0.55000000000000004">
      <c r="A51" s="4">
        <v>44743</v>
      </c>
      <c r="B51" s="5">
        <v>4480.05</v>
      </c>
    </row>
    <row r="52" spans="1:2" x14ac:dyDescent="0.55000000000000004">
      <c r="A52" s="4">
        <v>44835</v>
      </c>
      <c r="B52" s="5">
        <v>4564.7920000000004</v>
      </c>
    </row>
    <row r="53" spans="1:2" x14ac:dyDescent="0.55000000000000004">
      <c r="A53" s="4">
        <v>44927</v>
      </c>
      <c r="B53" s="5">
        <v>4624.5860000000002</v>
      </c>
    </row>
    <row r="54" spans="1:2" x14ac:dyDescent="0.55000000000000004">
      <c r="A54" s="4">
        <v>45017</v>
      </c>
      <c r="B54" s="5">
        <v>4645.9049999999997</v>
      </c>
    </row>
    <row r="55" spans="1:2" x14ac:dyDescent="0.55000000000000004">
      <c r="A55" s="4">
        <v>45108</v>
      </c>
      <c r="B55" s="5">
        <v>4756.4480000000003</v>
      </c>
    </row>
    <row r="56" spans="1:2" x14ac:dyDescent="0.55000000000000004">
      <c r="A56" s="4">
        <v>45200</v>
      </c>
      <c r="B56" s="5">
        <v>4815.1499999999996</v>
      </c>
    </row>
    <row r="57" spans="1:2" x14ac:dyDescent="0.55000000000000004">
      <c r="A57" s="4">
        <v>45292</v>
      </c>
      <c r="B57" s="5">
        <v>4880.96</v>
      </c>
    </row>
    <row r="58" spans="1:2" x14ac:dyDescent="0.55000000000000004">
      <c r="A58" s="4">
        <v>45383</v>
      </c>
      <c r="B58" s="5">
        <v>4943.0410000000002</v>
      </c>
    </row>
    <row r="59" spans="1:2" x14ac:dyDescent="0.55000000000000004">
      <c r="A59" s="4">
        <v>45474</v>
      </c>
      <c r="B59" s="5">
        <v>5035.0079999999998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4C13-24FF-4337-881B-FBCE82CD14D3}">
  <dimension ref="A1:B59"/>
  <sheetViews>
    <sheetView workbookViewId="0"/>
  </sheetViews>
  <sheetFormatPr defaultRowHeight="14.4" x14ac:dyDescent="0.55000000000000004"/>
  <sheetData>
    <row r="1" spans="1:2" x14ac:dyDescent="0.55000000000000004">
      <c r="A1" s="2" t="s">
        <v>57</v>
      </c>
    </row>
    <row r="2" spans="1:2" x14ac:dyDescent="0.55000000000000004">
      <c r="A2" t="s">
        <v>59</v>
      </c>
      <c r="B2" t="s">
        <v>61</v>
      </c>
    </row>
    <row r="3" spans="1:2" x14ac:dyDescent="0.55000000000000004">
      <c r="A3" t="s">
        <v>14</v>
      </c>
      <c r="B3" t="s">
        <v>62</v>
      </c>
    </row>
    <row r="4" spans="1:2" x14ac:dyDescent="0.55000000000000004">
      <c r="A4" s="3">
        <v>40817</v>
      </c>
      <c r="B4" t="s">
        <v>63</v>
      </c>
    </row>
    <row r="5" spans="1:2" x14ac:dyDescent="0.55000000000000004">
      <c r="A5" t="s">
        <v>81</v>
      </c>
    </row>
    <row r="6" spans="1:2" x14ac:dyDescent="0.55000000000000004">
      <c r="A6" t="s">
        <v>82</v>
      </c>
    </row>
    <row r="7" spans="1:2" x14ac:dyDescent="0.55000000000000004">
      <c r="A7" t="s">
        <v>83</v>
      </c>
      <c r="B7" t="s">
        <v>84</v>
      </c>
    </row>
    <row r="8" spans="1:2" x14ac:dyDescent="0.55000000000000004">
      <c r="A8" s="4">
        <v>40817</v>
      </c>
      <c r="B8" s="5">
        <v>-601.78800000000001</v>
      </c>
    </row>
    <row r="9" spans="1:2" x14ac:dyDescent="0.55000000000000004">
      <c r="A9" s="4">
        <v>40909</v>
      </c>
      <c r="B9" s="5">
        <v>-602.27099999999996</v>
      </c>
    </row>
    <row r="10" spans="1:2" x14ac:dyDescent="0.55000000000000004">
      <c r="A10" s="4">
        <v>41000</v>
      </c>
      <c r="B10" s="5">
        <v>-565.24099999999999</v>
      </c>
    </row>
    <row r="11" spans="1:2" x14ac:dyDescent="0.55000000000000004">
      <c r="A11" s="4">
        <v>41091</v>
      </c>
      <c r="B11" s="5">
        <v>-523.08299999999997</v>
      </c>
    </row>
    <row r="12" spans="1:2" x14ac:dyDescent="0.55000000000000004">
      <c r="A12" s="4">
        <v>41183</v>
      </c>
      <c r="B12" s="5">
        <v>-515.87400000000002</v>
      </c>
    </row>
    <row r="13" spans="1:2" x14ac:dyDescent="0.55000000000000004">
      <c r="A13" s="4">
        <v>41275</v>
      </c>
      <c r="B13" s="5">
        <v>-499.34800000000001</v>
      </c>
    </row>
    <row r="14" spans="1:2" x14ac:dyDescent="0.55000000000000004">
      <c r="A14" s="4">
        <v>41365</v>
      </c>
      <c r="B14" s="5">
        <v>-498.38</v>
      </c>
    </row>
    <row r="15" spans="1:2" x14ac:dyDescent="0.55000000000000004">
      <c r="A15" s="4">
        <v>41456</v>
      </c>
      <c r="B15" s="5">
        <v>-482.06700000000001</v>
      </c>
    </row>
    <row r="16" spans="1:2" x14ac:dyDescent="0.55000000000000004">
      <c r="A16" s="4">
        <v>41548</v>
      </c>
      <c r="B16" s="5">
        <v>-434.01900000000001</v>
      </c>
    </row>
    <row r="17" spans="1:2" x14ac:dyDescent="0.55000000000000004">
      <c r="A17" s="4">
        <v>41640</v>
      </c>
      <c r="B17" s="5">
        <v>-510.08800000000002</v>
      </c>
    </row>
    <row r="18" spans="1:2" x14ac:dyDescent="0.55000000000000004">
      <c r="A18" s="4">
        <v>41730</v>
      </c>
      <c r="B18" s="5">
        <v>-505.404</v>
      </c>
    </row>
    <row r="19" spans="1:2" x14ac:dyDescent="0.55000000000000004">
      <c r="A19" s="4">
        <v>41821</v>
      </c>
      <c r="B19" s="5">
        <v>-489.35700000000003</v>
      </c>
    </row>
    <row r="20" spans="1:2" x14ac:dyDescent="0.55000000000000004">
      <c r="A20" s="4">
        <v>41913</v>
      </c>
      <c r="B20" s="5">
        <v>-530.75099999999998</v>
      </c>
    </row>
    <row r="21" spans="1:2" x14ac:dyDescent="0.55000000000000004">
      <c r="A21" s="4">
        <v>42005</v>
      </c>
      <c r="B21" s="5">
        <v>-526.43200000000002</v>
      </c>
    </row>
    <row r="22" spans="1:2" x14ac:dyDescent="0.55000000000000004">
      <c r="A22" s="4">
        <v>42095</v>
      </c>
      <c r="B22" s="5">
        <v>-509.52699999999999</v>
      </c>
    </row>
    <row r="23" spans="1:2" x14ac:dyDescent="0.55000000000000004">
      <c r="A23" s="4">
        <v>42186</v>
      </c>
      <c r="B23" s="5">
        <v>-538.08199999999999</v>
      </c>
    </row>
    <row r="24" spans="1:2" x14ac:dyDescent="0.55000000000000004">
      <c r="A24" s="4">
        <v>42278</v>
      </c>
      <c r="B24" s="5">
        <v>-523.23800000000006</v>
      </c>
    </row>
    <row r="25" spans="1:2" x14ac:dyDescent="0.55000000000000004">
      <c r="A25" s="4">
        <v>42370</v>
      </c>
      <c r="B25" s="5">
        <v>-511.68200000000002</v>
      </c>
    </row>
    <row r="26" spans="1:2" x14ac:dyDescent="0.55000000000000004">
      <c r="A26" s="4">
        <v>42461</v>
      </c>
      <c r="B26" s="5">
        <v>-489.37</v>
      </c>
    </row>
    <row r="27" spans="1:2" x14ac:dyDescent="0.55000000000000004">
      <c r="A27" s="4">
        <v>42552</v>
      </c>
      <c r="B27" s="5">
        <v>-481.22899999999998</v>
      </c>
    </row>
    <row r="28" spans="1:2" x14ac:dyDescent="0.55000000000000004">
      <c r="A28" s="4">
        <v>42644</v>
      </c>
      <c r="B28" s="5">
        <v>-530.80600000000004</v>
      </c>
    </row>
    <row r="29" spans="1:2" x14ac:dyDescent="0.55000000000000004">
      <c r="A29" s="4">
        <v>42736</v>
      </c>
      <c r="B29" s="5">
        <v>-533.41999999999996</v>
      </c>
    </row>
    <row r="30" spans="1:2" x14ac:dyDescent="0.55000000000000004">
      <c r="A30" s="4">
        <v>42826</v>
      </c>
      <c r="B30" s="5">
        <v>-553.49900000000002</v>
      </c>
    </row>
    <row r="31" spans="1:2" x14ac:dyDescent="0.55000000000000004">
      <c r="A31" s="4">
        <v>42917</v>
      </c>
      <c r="B31" s="5">
        <v>-531.49800000000005</v>
      </c>
    </row>
    <row r="32" spans="1:2" x14ac:dyDescent="0.55000000000000004">
      <c r="A32" s="4">
        <v>43009</v>
      </c>
      <c r="B32" s="5">
        <v>-554.89700000000005</v>
      </c>
    </row>
    <row r="33" spans="1:2" x14ac:dyDescent="0.55000000000000004">
      <c r="A33" s="4">
        <v>43101</v>
      </c>
      <c r="B33" s="5">
        <v>-576.03099999999995</v>
      </c>
    </row>
    <row r="34" spans="1:2" x14ac:dyDescent="0.55000000000000004">
      <c r="A34" s="4">
        <v>43191</v>
      </c>
      <c r="B34" s="5">
        <v>-543.82299999999998</v>
      </c>
    </row>
    <row r="35" spans="1:2" x14ac:dyDescent="0.55000000000000004">
      <c r="A35" s="4">
        <v>43282</v>
      </c>
      <c r="B35" s="5">
        <v>-618.24599999999998</v>
      </c>
    </row>
    <row r="36" spans="1:2" x14ac:dyDescent="0.55000000000000004">
      <c r="A36" s="4">
        <v>43374</v>
      </c>
      <c r="B36" s="5">
        <v>-634.20699999999999</v>
      </c>
    </row>
    <row r="37" spans="1:2" x14ac:dyDescent="0.55000000000000004">
      <c r="A37" s="4">
        <v>43466</v>
      </c>
      <c r="B37" s="5">
        <v>-592.29399999999998</v>
      </c>
    </row>
    <row r="38" spans="1:2" x14ac:dyDescent="0.55000000000000004">
      <c r="A38" s="4">
        <v>43556</v>
      </c>
      <c r="B38" s="5">
        <v>-617.96199999999999</v>
      </c>
    </row>
    <row r="39" spans="1:2" x14ac:dyDescent="0.55000000000000004">
      <c r="A39" s="4">
        <v>43647</v>
      </c>
      <c r="B39" s="5">
        <v>-585.54700000000003</v>
      </c>
    </row>
    <row r="40" spans="1:2" x14ac:dyDescent="0.55000000000000004">
      <c r="A40" s="4">
        <v>43739</v>
      </c>
      <c r="B40" s="5">
        <v>-513.35900000000004</v>
      </c>
    </row>
    <row r="41" spans="1:2" x14ac:dyDescent="0.55000000000000004">
      <c r="A41" s="4">
        <v>43831</v>
      </c>
      <c r="B41" s="5">
        <v>-513.57799999999997</v>
      </c>
    </row>
    <row r="42" spans="1:2" x14ac:dyDescent="0.55000000000000004">
      <c r="A42" s="4">
        <v>43922</v>
      </c>
      <c r="B42" s="5">
        <v>-536.52499999999998</v>
      </c>
    </row>
    <row r="43" spans="1:2" x14ac:dyDescent="0.55000000000000004">
      <c r="A43" s="4">
        <v>44013</v>
      </c>
      <c r="B43" s="5">
        <v>-696.399</v>
      </c>
    </row>
    <row r="44" spans="1:2" x14ac:dyDescent="0.55000000000000004">
      <c r="A44" s="4">
        <v>44105</v>
      </c>
      <c r="B44" s="5">
        <v>-758.30799999999999</v>
      </c>
    </row>
    <row r="45" spans="1:2" x14ac:dyDescent="0.55000000000000004">
      <c r="A45" s="4">
        <v>44197</v>
      </c>
      <c r="B45" s="5">
        <v>-795.75800000000004</v>
      </c>
    </row>
    <row r="46" spans="1:2" x14ac:dyDescent="0.55000000000000004">
      <c r="A46" s="4">
        <v>44287</v>
      </c>
      <c r="B46" s="5">
        <v>-835.08199999999999</v>
      </c>
    </row>
    <row r="47" spans="1:2" x14ac:dyDescent="0.55000000000000004">
      <c r="A47" s="4">
        <v>44378</v>
      </c>
      <c r="B47" s="5">
        <v>-888.68</v>
      </c>
    </row>
    <row r="48" spans="1:2" x14ac:dyDescent="0.55000000000000004">
      <c r="A48" s="4">
        <v>44470</v>
      </c>
      <c r="B48" s="5">
        <v>-920.596</v>
      </c>
    </row>
    <row r="49" spans="1:2" x14ac:dyDescent="0.55000000000000004">
      <c r="A49" s="4">
        <v>44562</v>
      </c>
      <c r="B49" s="5">
        <v>-1077.0440000000001</v>
      </c>
    </row>
    <row r="50" spans="1:2" x14ac:dyDescent="0.55000000000000004">
      <c r="A50" s="4">
        <v>44652</v>
      </c>
      <c r="B50" s="5">
        <v>-1022.1130000000001</v>
      </c>
    </row>
    <row r="51" spans="1:2" x14ac:dyDescent="0.55000000000000004">
      <c r="A51" s="4">
        <v>44743</v>
      </c>
      <c r="B51" s="5">
        <v>-885.89700000000005</v>
      </c>
    </row>
    <row r="52" spans="1:2" x14ac:dyDescent="0.55000000000000004">
      <c r="A52" s="4">
        <v>44835</v>
      </c>
      <c r="B52" s="5">
        <v>-850.68499999999995</v>
      </c>
    </row>
    <row r="53" spans="1:2" x14ac:dyDescent="0.55000000000000004">
      <c r="A53" s="4">
        <v>44927</v>
      </c>
      <c r="B53" s="5">
        <v>-813.64800000000002</v>
      </c>
    </row>
    <row r="54" spans="1:2" x14ac:dyDescent="0.55000000000000004">
      <c r="A54" s="4">
        <v>45017</v>
      </c>
      <c r="B54" s="5">
        <v>-803.47900000000004</v>
      </c>
    </row>
    <row r="55" spans="1:2" x14ac:dyDescent="0.55000000000000004">
      <c r="A55" s="4">
        <v>45108</v>
      </c>
      <c r="B55" s="5">
        <v>-781.09100000000001</v>
      </c>
    </row>
    <row r="56" spans="1:2" x14ac:dyDescent="0.55000000000000004">
      <c r="A56" s="4">
        <v>45200</v>
      </c>
      <c r="B56" s="5">
        <v>-791.15200000000004</v>
      </c>
    </row>
    <row r="57" spans="1:2" x14ac:dyDescent="0.55000000000000004">
      <c r="A57" s="4">
        <v>45292</v>
      </c>
      <c r="B57" s="5">
        <v>-841.56899999999996</v>
      </c>
    </row>
    <row r="58" spans="1:2" x14ac:dyDescent="0.55000000000000004">
      <c r="A58" s="4">
        <v>45383</v>
      </c>
      <c r="B58" s="5">
        <v>-906.87</v>
      </c>
    </row>
    <row r="59" spans="1:2" x14ac:dyDescent="0.55000000000000004">
      <c r="A59" s="4">
        <v>45474</v>
      </c>
      <c r="B59" s="5">
        <v>-943.68399999999997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GDP Q</vt:lpstr>
      <vt:lpstr>PCT CHANGE</vt:lpstr>
      <vt:lpstr>WEIGHTS</vt:lpstr>
      <vt:lpstr>COMPONENTS</vt:lpstr>
      <vt:lpstr>RAW DATA</vt:lpstr>
      <vt:lpstr>C</vt:lpstr>
      <vt:lpstr>I</vt:lpstr>
      <vt:lpstr>G</vt:lpstr>
      <vt:lpstr>E-X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Kacorzyk</dc:creator>
  <cp:lastModifiedBy>Wiktor Kacorzyk</cp:lastModifiedBy>
  <dcterms:created xsi:type="dcterms:W3CDTF">2025-01-04T10:13:38Z</dcterms:created>
  <dcterms:modified xsi:type="dcterms:W3CDTF">2025-01-04T14:17:43Z</dcterms:modified>
</cp:coreProperties>
</file>