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kaco\Desktop\Portfolio\"/>
    </mc:Choice>
  </mc:AlternateContent>
  <xr:revisionPtr revIDLastSave="0" documentId="8_{41189057-D30C-4DE5-9CA4-998C31ACFD8F}" xr6:coauthVersionLast="47" xr6:coauthVersionMax="47" xr10:uidLastSave="{00000000-0000-0000-0000-000000000000}"/>
  <bookViews>
    <workbookView xWindow="-108" yWindow="-108" windowWidth="23256" windowHeight="12720" firstSheet="1" activeTab="5" xr2:uid="{FEE618D8-5007-4139-977B-B8299D05A9CC}"/>
  </bookViews>
  <sheets>
    <sheet name="Main" sheetId="2" r:id="rId1"/>
    <sheet name="Geometric Brownian Motion" sheetId="1" r:id="rId2"/>
    <sheet name="MSFT stddev + ACF" sheetId="3" r:id="rId3"/>
    <sheet name="BINOMIAL tree options price" sheetId="4" r:id="rId4"/>
    <sheet name="Sheet5" sheetId="5" r:id="rId5"/>
    <sheet name="Sheet7" sheetId="7" r:id="rId6"/>
  </sheets>
  <definedNames>
    <definedName name="_xlnm._FilterDatabase" localSheetId="2" hidden="1">'MSFT stddev + ACF'!$C$2:$D$252</definedName>
    <definedName name="deltaT">'BINOMIAL tree options price'!$E$9</definedName>
    <definedName name="K">'BINOMIAL tree options price'!$E$13</definedName>
    <definedName name="N">'BINOMIAL tree options price'!$E$8</definedName>
    <definedName name="S0">'BINOMIAL tree options price'!$E$3</definedName>
    <definedName name="T">'BINOMIAL tree options price'!$E$7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/>
  <c r="I15" i="7"/>
  <c r="I13" i="7"/>
  <c r="I11" i="7"/>
  <c r="C8" i="7"/>
  <c r="O16" i="1"/>
  <c r="O20" i="1"/>
  <c r="L18" i="1"/>
  <c r="L17" i="1"/>
  <c r="L16" i="1"/>
  <c r="L15" i="1"/>
  <c r="K16" i="1"/>
  <c r="J12" i="4"/>
  <c r="E2" i="5"/>
  <c r="E3" i="5" s="1"/>
  <c r="E4" i="5" s="1"/>
  <c r="E5" i="5" s="1"/>
  <c r="E6" i="5" s="1"/>
  <c r="E7" i="5" s="1"/>
  <c r="E8" i="5" s="1"/>
  <c r="E9" i="5" s="1"/>
  <c r="A2" i="5"/>
  <c r="A3" i="5" s="1"/>
  <c r="A4" i="5" s="1"/>
  <c r="A5" i="5" s="1"/>
  <c r="A6" i="5" s="1"/>
  <c r="A7" i="5" s="1"/>
  <c r="A8" i="5" s="1"/>
  <c r="A9" i="5" s="1"/>
  <c r="B2" i="5"/>
  <c r="B3" i="5" s="1"/>
  <c r="B4" i="5" s="1"/>
  <c r="B5" i="5" s="1"/>
  <c r="B6" i="5" s="1"/>
  <c r="B7" i="5" s="1"/>
  <c r="B8" i="5" s="1"/>
  <c r="B9" i="5" s="1"/>
  <c r="C2" i="5"/>
  <c r="C3" i="5" s="1"/>
  <c r="C4" i="5" s="1"/>
  <c r="C5" i="5" s="1"/>
  <c r="C6" i="5" s="1"/>
  <c r="C7" i="5" s="1"/>
  <c r="C8" i="5" s="1"/>
  <c r="C9" i="5" s="1"/>
  <c r="D2" i="5"/>
  <c r="D3" i="5" s="1"/>
  <c r="D4" i="5" s="1"/>
  <c r="D5" i="5" s="1"/>
  <c r="D6" i="5" s="1"/>
  <c r="D7" i="5" s="1"/>
  <c r="D8" i="5" s="1"/>
  <c r="D9" i="5" s="1"/>
  <c r="E7" i="4"/>
  <c r="P16" i="4" a="1"/>
  <c r="P16" i="4" s="1"/>
  <c r="E9" i="4"/>
  <c r="A28" i="4"/>
  <c r="K7" i="3"/>
  <c r="K6" i="3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 s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 s="1"/>
  <c r="C651" i="1"/>
  <c r="D651" i="1" s="1"/>
  <c r="C652" i="1"/>
  <c r="D652" i="1" s="1"/>
  <c r="C653" i="1"/>
  <c r="D653" i="1" s="1"/>
  <c r="C654" i="1"/>
  <c r="D654" i="1" s="1"/>
  <c r="C655" i="1"/>
  <c r="D655" i="1" s="1"/>
  <c r="C656" i="1"/>
  <c r="D656" i="1" s="1"/>
  <c r="C657" i="1"/>
  <c r="D657" i="1" s="1"/>
  <c r="C658" i="1"/>
  <c r="D658" i="1" s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 s="1"/>
  <c r="C671" i="1"/>
  <c r="D671" i="1" s="1"/>
  <c r="C672" i="1"/>
  <c r="D672" i="1" s="1"/>
  <c r="C673" i="1"/>
  <c r="D673" i="1" s="1"/>
  <c r="C674" i="1"/>
  <c r="D674" i="1" s="1"/>
  <c r="C675" i="1"/>
  <c r="D675" i="1" s="1"/>
  <c r="C676" i="1"/>
  <c r="D676" i="1" s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D686" i="1" s="1"/>
  <c r="C687" i="1"/>
  <c r="D687" i="1" s="1"/>
  <c r="C688" i="1"/>
  <c r="D688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 s="1"/>
  <c r="C695" i="1"/>
  <c r="D695" i="1" s="1"/>
  <c r="C696" i="1"/>
  <c r="D696" i="1" s="1"/>
  <c r="C697" i="1"/>
  <c r="D697" i="1" s="1"/>
  <c r="C698" i="1"/>
  <c r="D698" i="1" s="1"/>
  <c r="C699" i="1"/>
  <c r="D699" i="1" s="1"/>
  <c r="C700" i="1"/>
  <c r="D700" i="1" s="1"/>
  <c r="C701" i="1"/>
  <c r="D701" i="1" s="1"/>
  <c r="C702" i="1"/>
  <c r="D702" i="1" s="1"/>
  <c r="C703" i="1"/>
  <c r="D703" i="1" s="1"/>
  <c r="C704" i="1"/>
  <c r="D704" i="1" s="1"/>
  <c r="C705" i="1"/>
  <c r="D705" i="1" s="1"/>
  <c r="C706" i="1"/>
  <c r="D706" i="1" s="1"/>
  <c r="C707" i="1"/>
  <c r="D707" i="1" s="1"/>
  <c r="C708" i="1"/>
  <c r="D708" i="1" s="1"/>
  <c r="C709" i="1"/>
  <c r="D709" i="1" s="1"/>
  <c r="C710" i="1"/>
  <c r="D710" i="1" s="1"/>
  <c r="C711" i="1"/>
  <c r="D711" i="1" s="1"/>
  <c r="C712" i="1"/>
  <c r="D712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D718" i="1" s="1"/>
  <c r="C719" i="1"/>
  <c r="D719" i="1" s="1"/>
  <c r="C720" i="1"/>
  <c r="D720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D726" i="1" s="1"/>
  <c r="C727" i="1"/>
  <c r="D727" i="1" s="1"/>
  <c r="C728" i="1"/>
  <c r="D728" i="1" s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C735" i="1"/>
  <c r="D735" i="1" s="1"/>
  <c r="C736" i="1"/>
  <c r="D736" i="1" s="1"/>
  <c r="C737" i="1"/>
  <c r="D737" i="1" s="1"/>
  <c r="C738" i="1"/>
  <c r="D738" i="1" s="1"/>
  <c r="C739" i="1"/>
  <c r="D739" i="1" s="1"/>
  <c r="C740" i="1"/>
  <c r="D740" i="1" s="1"/>
  <c r="C741" i="1"/>
  <c r="D741" i="1" s="1"/>
  <c r="C742" i="1"/>
  <c r="D742" i="1" s="1"/>
  <c r="C743" i="1"/>
  <c r="D743" i="1" s="1"/>
  <c r="C744" i="1"/>
  <c r="D744" i="1" s="1"/>
  <c r="C745" i="1"/>
  <c r="D745" i="1" s="1"/>
  <c r="C746" i="1"/>
  <c r="D746" i="1" s="1"/>
  <c r="C747" i="1"/>
  <c r="D747" i="1" s="1"/>
  <c r="C748" i="1"/>
  <c r="D748" i="1" s="1"/>
  <c r="C749" i="1"/>
  <c r="D749" i="1" s="1"/>
  <c r="C750" i="1"/>
  <c r="D750" i="1" s="1"/>
  <c r="C751" i="1"/>
  <c r="D751" i="1" s="1"/>
  <c r="C752" i="1"/>
  <c r="D752" i="1" s="1"/>
  <c r="C753" i="1"/>
  <c r="D753" i="1" s="1"/>
  <c r="C754" i="1"/>
  <c r="D754" i="1" s="1"/>
  <c r="C755" i="1"/>
  <c r="D755" i="1" s="1"/>
  <c r="C756" i="1"/>
  <c r="D756" i="1" s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 s="1"/>
  <c r="C763" i="1"/>
  <c r="D763" i="1" s="1"/>
  <c r="C764" i="1"/>
  <c r="D764" i="1" s="1"/>
  <c r="C765" i="1"/>
  <c r="D765" i="1" s="1"/>
  <c r="C766" i="1"/>
  <c r="D766" i="1" s="1"/>
  <c r="C767" i="1"/>
  <c r="D767" i="1" s="1"/>
  <c r="C768" i="1"/>
  <c r="D768" i="1" s="1"/>
  <c r="C769" i="1"/>
  <c r="D769" i="1" s="1"/>
  <c r="C770" i="1"/>
  <c r="D770" i="1" s="1"/>
  <c r="C771" i="1"/>
  <c r="D771" i="1" s="1"/>
  <c r="C772" i="1"/>
  <c r="D772" i="1" s="1"/>
  <c r="C773" i="1"/>
  <c r="D773" i="1" s="1"/>
  <c r="C774" i="1"/>
  <c r="D774" i="1" s="1"/>
  <c r="C775" i="1"/>
  <c r="D775" i="1" s="1"/>
  <c r="C776" i="1"/>
  <c r="D776" i="1" s="1"/>
  <c r="C777" i="1"/>
  <c r="D777" i="1" s="1"/>
  <c r="C778" i="1"/>
  <c r="D778" i="1" s="1"/>
  <c r="C779" i="1"/>
  <c r="D779" i="1" s="1"/>
  <c r="C780" i="1"/>
  <c r="D780" i="1" s="1"/>
  <c r="C781" i="1"/>
  <c r="D781" i="1" s="1"/>
  <c r="C782" i="1"/>
  <c r="D782" i="1" s="1"/>
  <c r="C783" i="1"/>
  <c r="D783" i="1" s="1"/>
  <c r="C784" i="1"/>
  <c r="D784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D790" i="1" s="1"/>
  <c r="C791" i="1"/>
  <c r="D791" i="1" s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 s="1"/>
  <c r="C801" i="1"/>
  <c r="D801" i="1" s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 s="1"/>
  <c r="C808" i="1"/>
  <c r="D808" i="1" s="1"/>
  <c r="C809" i="1"/>
  <c r="D809" i="1" s="1"/>
  <c r="C810" i="1"/>
  <c r="D810" i="1" s="1"/>
  <c r="C811" i="1"/>
  <c r="D811" i="1" s="1"/>
  <c r="C812" i="1"/>
  <c r="D812" i="1" s="1"/>
  <c r="C813" i="1"/>
  <c r="D813" i="1" s="1"/>
  <c r="C814" i="1"/>
  <c r="D814" i="1" s="1"/>
  <c r="C815" i="1"/>
  <c r="D815" i="1" s="1"/>
  <c r="C816" i="1"/>
  <c r="D816" i="1" s="1"/>
  <c r="C817" i="1"/>
  <c r="D817" i="1" s="1"/>
  <c r="C818" i="1"/>
  <c r="D818" i="1" s="1"/>
  <c r="C819" i="1"/>
  <c r="D819" i="1" s="1"/>
  <c r="C820" i="1"/>
  <c r="D820" i="1" s="1"/>
  <c r="C821" i="1"/>
  <c r="D821" i="1" s="1"/>
  <c r="C822" i="1"/>
  <c r="D822" i="1" s="1"/>
  <c r="C823" i="1"/>
  <c r="D823" i="1" s="1"/>
  <c r="C824" i="1"/>
  <c r="D824" i="1" s="1"/>
  <c r="C825" i="1"/>
  <c r="D825" i="1" s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 s="1"/>
  <c r="C833" i="1"/>
  <c r="D833" i="1" s="1"/>
  <c r="C834" i="1"/>
  <c r="D834" i="1" s="1"/>
  <c r="C835" i="1"/>
  <c r="D835" i="1" s="1"/>
  <c r="C836" i="1"/>
  <c r="D836" i="1" s="1"/>
  <c r="C837" i="1"/>
  <c r="D837" i="1" s="1"/>
  <c r="C838" i="1"/>
  <c r="D838" i="1" s="1"/>
  <c r="C839" i="1"/>
  <c r="D839" i="1" s="1"/>
  <c r="C840" i="1"/>
  <c r="D840" i="1" s="1"/>
  <c r="C841" i="1"/>
  <c r="D841" i="1" s="1"/>
  <c r="C842" i="1"/>
  <c r="D842" i="1" s="1"/>
  <c r="C843" i="1"/>
  <c r="D843" i="1" s="1"/>
  <c r="C844" i="1"/>
  <c r="D844" i="1" s="1"/>
  <c r="C845" i="1"/>
  <c r="D845" i="1" s="1"/>
  <c r="C846" i="1"/>
  <c r="D846" i="1" s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 s="1"/>
  <c r="C854" i="1"/>
  <c r="D854" i="1" s="1"/>
  <c r="C855" i="1"/>
  <c r="D855" i="1" s="1"/>
  <c r="C856" i="1"/>
  <c r="D856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C863" i="1"/>
  <c r="D863" i="1" s="1"/>
  <c r="C864" i="1"/>
  <c r="D864" i="1" s="1"/>
  <c r="C865" i="1"/>
  <c r="D865" i="1" s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D872" i="1" s="1"/>
  <c r="C873" i="1"/>
  <c r="D873" i="1" s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 s="1"/>
  <c r="C880" i="1"/>
  <c r="D880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 s="1"/>
  <c r="C896" i="1"/>
  <c r="D896" i="1" s="1"/>
  <c r="C897" i="1"/>
  <c r="D897" i="1" s="1"/>
  <c r="C898" i="1"/>
  <c r="D898" i="1" s="1"/>
  <c r="C899" i="1"/>
  <c r="D899" i="1" s="1"/>
  <c r="C900" i="1"/>
  <c r="D900" i="1" s="1"/>
  <c r="C901" i="1"/>
  <c r="D901" i="1" s="1"/>
  <c r="C902" i="1"/>
  <c r="D902" i="1" s="1"/>
  <c r="C903" i="1"/>
  <c r="D903" i="1" s="1"/>
  <c r="C904" i="1"/>
  <c r="D904" i="1" s="1"/>
  <c r="C905" i="1"/>
  <c r="D905" i="1" s="1"/>
  <c r="C906" i="1"/>
  <c r="D906" i="1" s="1"/>
  <c r="C907" i="1"/>
  <c r="D907" i="1" s="1"/>
  <c r="C908" i="1"/>
  <c r="D908" i="1" s="1"/>
  <c r="C909" i="1"/>
  <c r="D909" i="1" s="1"/>
  <c r="C910" i="1"/>
  <c r="D910" i="1" s="1"/>
  <c r="C911" i="1"/>
  <c r="D911" i="1" s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C919" i="1"/>
  <c r="D919" i="1" s="1"/>
  <c r="C920" i="1"/>
  <c r="D920" i="1" s="1"/>
  <c r="C921" i="1"/>
  <c r="D921" i="1" s="1"/>
  <c r="C922" i="1"/>
  <c r="D922" i="1" s="1"/>
  <c r="C923" i="1"/>
  <c r="D923" i="1" s="1"/>
  <c r="C924" i="1"/>
  <c r="D924" i="1" s="1"/>
  <c r="C925" i="1"/>
  <c r="D925" i="1" s="1"/>
  <c r="C926" i="1"/>
  <c r="D926" i="1" s="1"/>
  <c r="C927" i="1"/>
  <c r="D927" i="1" s="1"/>
  <c r="C928" i="1"/>
  <c r="D928" i="1" s="1"/>
  <c r="C929" i="1"/>
  <c r="D929" i="1" s="1"/>
  <c r="C930" i="1"/>
  <c r="D930" i="1" s="1"/>
  <c r="C931" i="1"/>
  <c r="D931" i="1" s="1"/>
  <c r="C932" i="1"/>
  <c r="D932" i="1" s="1"/>
  <c r="C933" i="1"/>
  <c r="D933" i="1" s="1"/>
  <c r="C934" i="1"/>
  <c r="D934" i="1" s="1"/>
  <c r="C935" i="1"/>
  <c r="D935" i="1" s="1"/>
  <c r="C936" i="1"/>
  <c r="D936" i="1" s="1"/>
  <c r="C937" i="1"/>
  <c r="D937" i="1" s="1"/>
  <c r="C938" i="1"/>
  <c r="D938" i="1" s="1"/>
  <c r="C939" i="1"/>
  <c r="D939" i="1" s="1"/>
  <c r="C940" i="1"/>
  <c r="D940" i="1" s="1"/>
  <c r="C941" i="1"/>
  <c r="D941" i="1" s="1"/>
  <c r="C942" i="1"/>
  <c r="D942" i="1" s="1"/>
  <c r="C943" i="1"/>
  <c r="D943" i="1" s="1"/>
  <c r="C944" i="1"/>
  <c r="D944" i="1" s="1"/>
  <c r="C945" i="1"/>
  <c r="D945" i="1" s="1"/>
  <c r="C946" i="1"/>
  <c r="D946" i="1" s="1"/>
  <c r="C947" i="1"/>
  <c r="D947" i="1" s="1"/>
  <c r="C948" i="1"/>
  <c r="D948" i="1" s="1"/>
  <c r="C949" i="1"/>
  <c r="D949" i="1" s="1"/>
  <c r="C950" i="1"/>
  <c r="D950" i="1" s="1"/>
  <c r="C951" i="1"/>
  <c r="D951" i="1" s="1"/>
  <c r="C952" i="1"/>
  <c r="D952" i="1" s="1"/>
  <c r="C953" i="1"/>
  <c r="D953" i="1" s="1"/>
  <c r="C954" i="1"/>
  <c r="D954" i="1" s="1"/>
  <c r="C955" i="1"/>
  <c r="D955" i="1" s="1"/>
  <c r="C956" i="1"/>
  <c r="D956" i="1" s="1"/>
  <c r="C957" i="1"/>
  <c r="D957" i="1" s="1"/>
  <c r="C958" i="1"/>
  <c r="D958" i="1" s="1"/>
  <c r="C959" i="1"/>
  <c r="D959" i="1" s="1"/>
  <c r="C960" i="1"/>
  <c r="D960" i="1" s="1"/>
  <c r="C961" i="1"/>
  <c r="D961" i="1" s="1"/>
  <c r="C962" i="1"/>
  <c r="D962" i="1" s="1"/>
  <c r="C963" i="1"/>
  <c r="D963" i="1" s="1"/>
  <c r="C964" i="1"/>
  <c r="D964" i="1" s="1"/>
  <c r="C965" i="1"/>
  <c r="D965" i="1" s="1"/>
  <c r="C966" i="1"/>
  <c r="D966" i="1" s="1"/>
  <c r="C967" i="1"/>
  <c r="D967" i="1" s="1"/>
  <c r="C968" i="1"/>
  <c r="D968" i="1" s="1"/>
  <c r="C969" i="1"/>
  <c r="D969" i="1" s="1"/>
  <c r="C970" i="1"/>
  <c r="D970" i="1" s="1"/>
  <c r="C971" i="1"/>
  <c r="D971" i="1" s="1"/>
  <c r="C972" i="1"/>
  <c r="D972" i="1" s="1"/>
  <c r="C973" i="1"/>
  <c r="D973" i="1" s="1"/>
  <c r="C974" i="1"/>
  <c r="D974" i="1" s="1"/>
  <c r="C975" i="1"/>
  <c r="D975" i="1" s="1"/>
  <c r="C976" i="1"/>
  <c r="D976" i="1" s="1"/>
  <c r="C977" i="1"/>
  <c r="D977" i="1" s="1"/>
  <c r="C978" i="1"/>
  <c r="D978" i="1" s="1"/>
  <c r="C979" i="1"/>
  <c r="D979" i="1" s="1"/>
  <c r="C980" i="1"/>
  <c r="D980" i="1" s="1"/>
  <c r="C981" i="1"/>
  <c r="D981" i="1" s="1"/>
  <c r="C982" i="1"/>
  <c r="D982" i="1" s="1"/>
  <c r="C983" i="1"/>
  <c r="D983" i="1" s="1"/>
  <c r="C984" i="1"/>
  <c r="D984" i="1" s="1"/>
  <c r="C985" i="1"/>
  <c r="D985" i="1" s="1"/>
  <c r="C986" i="1"/>
  <c r="D986" i="1" s="1"/>
  <c r="C987" i="1"/>
  <c r="D987" i="1" s="1"/>
  <c r="C988" i="1"/>
  <c r="D988" i="1" s="1"/>
  <c r="C989" i="1"/>
  <c r="D989" i="1" s="1"/>
  <c r="C990" i="1"/>
  <c r="D990" i="1" s="1"/>
  <c r="C991" i="1"/>
  <c r="D991" i="1" s="1"/>
  <c r="C992" i="1"/>
  <c r="D992" i="1" s="1"/>
  <c r="C993" i="1"/>
  <c r="D993" i="1" s="1"/>
  <c r="C994" i="1"/>
  <c r="D994" i="1" s="1"/>
  <c r="C995" i="1"/>
  <c r="D995" i="1" s="1"/>
  <c r="C996" i="1"/>
  <c r="D996" i="1" s="1"/>
  <c r="C997" i="1"/>
  <c r="D997" i="1" s="1"/>
  <c r="C998" i="1"/>
  <c r="D998" i="1" s="1"/>
  <c r="C999" i="1"/>
  <c r="D999" i="1" s="1"/>
  <c r="C1000" i="1"/>
  <c r="D1000" i="1" s="1"/>
  <c r="C1001" i="1"/>
  <c r="D1001" i="1" s="1"/>
  <c r="C1002" i="1"/>
  <c r="D1002" i="1" s="1"/>
  <c r="C1003" i="1"/>
  <c r="D1003" i="1" s="1"/>
  <c r="C1004" i="1"/>
  <c r="D1004" i="1" s="1"/>
  <c r="C1005" i="1"/>
  <c r="D1005" i="1" s="1"/>
  <c r="C1006" i="1"/>
  <c r="D1006" i="1" s="1"/>
  <c r="C1007" i="1"/>
  <c r="D1007" i="1" s="1"/>
  <c r="C1008" i="1"/>
  <c r="D1008" i="1" s="1"/>
  <c r="C1009" i="1"/>
  <c r="D1009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F50" i="1" s="1"/>
  <c r="C51" i="1"/>
  <c r="D51" i="1" s="1"/>
  <c r="F51" i="1" s="1"/>
  <c r="C52" i="1"/>
  <c r="D52" i="1" s="1"/>
  <c r="F52" i="1" s="1"/>
  <c r="C53" i="1"/>
  <c r="D53" i="1" s="1"/>
  <c r="F53" i="1" s="1"/>
  <c r="C54" i="1"/>
  <c r="D54" i="1" s="1"/>
  <c r="F54" i="1" s="1"/>
  <c r="C55" i="1"/>
  <c r="D55" i="1" s="1"/>
  <c r="F55" i="1" s="1"/>
  <c r="C56" i="1"/>
  <c r="D56" i="1" s="1"/>
  <c r="F56" i="1" s="1"/>
  <c r="C57" i="1"/>
  <c r="D57" i="1" s="1"/>
  <c r="F57" i="1" s="1"/>
  <c r="C58" i="1"/>
  <c r="D58" i="1" s="1"/>
  <c r="F58" i="1" s="1"/>
  <c r="C59" i="1"/>
  <c r="D59" i="1" s="1"/>
  <c r="F59" i="1" s="1"/>
  <c r="C60" i="1"/>
  <c r="D60" i="1" s="1"/>
  <c r="F60" i="1" s="1"/>
  <c r="C61" i="1"/>
  <c r="D61" i="1" s="1"/>
  <c r="F61" i="1" s="1"/>
  <c r="C62" i="1"/>
  <c r="D62" i="1" s="1"/>
  <c r="F62" i="1" s="1"/>
  <c r="C63" i="1"/>
  <c r="D63" i="1" s="1"/>
  <c r="F63" i="1" s="1"/>
  <c r="C64" i="1"/>
  <c r="D64" i="1" s="1"/>
  <c r="F64" i="1" s="1"/>
  <c r="C65" i="1"/>
  <c r="D65" i="1" s="1"/>
  <c r="F65" i="1" s="1"/>
  <c r="C66" i="1"/>
  <c r="D66" i="1" s="1"/>
  <c r="F66" i="1" s="1"/>
  <c r="C67" i="1"/>
  <c r="D67" i="1" s="1"/>
  <c r="F67" i="1" s="1"/>
  <c r="C68" i="1"/>
  <c r="D68" i="1" s="1"/>
  <c r="F68" i="1" s="1"/>
  <c r="C69" i="1"/>
  <c r="D69" i="1" s="1"/>
  <c r="F69" i="1" s="1"/>
  <c r="C70" i="1"/>
  <c r="D70" i="1" s="1"/>
  <c r="F70" i="1" s="1"/>
  <c r="C71" i="1"/>
  <c r="D71" i="1" s="1"/>
  <c r="F71" i="1" s="1"/>
  <c r="C72" i="1"/>
  <c r="D72" i="1" s="1"/>
  <c r="F72" i="1" s="1"/>
  <c r="C73" i="1"/>
  <c r="D73" i="1" s="1"/>
  <c r="F73" i="1" s="1"/>
  <c r="C74" i="1"/>
  <c r="D74" i="1" s="1"/>
  <c r="F74" i="1" s="1"/>
  <c r="C75" i="1"/>
  <c r="D75" i="1" s="1"/>
  <c r="F75" i="1" s="1"/>
  <c r="C76" i="1"/>
  <c r="D76" i="1" s="1"/>
  <c r="F76" i="1" s="1"/>
  <c r="C77" i="1"/>
  <c r="D77" i="1" s="1"/>
  <c r="F77" i="1" s="1"/>
  <c r="C78" i="1"/>
  <c r="D78" i="1" s="1"/>
  <c r="F78" i="1" s="1"/>
  <c r="C79" i="1"/>
  <c r="D79" i="1" s="1"/>
  <c r="F79" i="1" s="1"/>
  <c r="C80" i="1"/>
  <c r="D80" i="1" s="1"/>
  <c r="F80" i="1" s="1"/>
  <c r="C81" i="1"/>
  <c r="D81" i="1" s="1"/>
  <c r="F81" i="1" s="1"/>
  <c r="C82" i="1"/>
  <c r="D82" i="1" s="1"/>
  <c r="F82" i="1" s="1"/>
  <c r="C83" i="1"/>
  <c r="D83" i="1" s="1"/>
  <c r="F83" i="1" s="1"/>
  <c r="C84" i="1"/>
  <c r="D84" i="1" s="1"/>
  <c r="F84" i="1" s="1"/>
  <c r="C85" i="1"/>
  <c r="D85" i="1" s="1"/>
  <c r="F85" i="1" s="1"/>
  <c r="C86" i="1"/>
  <c r="D86" i="1" s="1"/>
  <c r="F86" i="1" s="1"/>
  <c r="C87" i="1"/>
  <c r="D87" i="1" s="1"/>
  <c r="F87" i="1" s="1"/>
  <c r="C88" i="1"/>
  <c r="D88" i="1" s="1"/>
  <c r="F88" i="1" s="1"/>
  <c r="C89" i="1"/>
  <c r="D89" i="1" s="1"/>
  <c r="F89" i="1" s="1"/>
  <c r="C90" i="1"/>
  <c r="D90" i="1" s="1"/>
  <c r="F90" i="1" s="1"/>
  <c r="C91" i="1"/>
  <c r="D91" i="1" s="1"/>
  <c r="F91" i="1" s="1"/>
  <c r="C92" i="1"/>
  <c r="D92" i="1" s="1"/>
  <c r="F92" i="1" s="1"/>
  <c r="C93" i="1"/>
  <c r="D93" i="1" s="1"/>
  <c r="F93" i="1" s="1"/>
  <c r="C94" i="1"/>
  <c r="D94" i="1" s="1"/>
  <c r="F94" i="1" s="1"/>
  <c r="C95" i="1"/>
  <c r="D95" i="1" s="1"/>
  <c r="F95" i="1" s="1"/>
  <c r="C96" i="1"/>
  <c r="D96" i="1" s="1"/>
  <c r="F96" i="1" s="1"/>
  <c r="C97" i="1"/>
  <c r="D97" i="1" s="1"/>
  <c r="F97" i="1" s="1"/>
  <c r="C98" i="1"/>
  <c r="D98" i="1" s="1"/>
  <c r="F98" i="1" s="1"/>
  <c r="C99" i="1"/>
  <c r="D99" i="1" s="1"/>
  <c r="F99" i="1" s="1"/>
  <c r="C100" i="1"/>
  <c r="D100" i="1" s="1"/>
  <c r="F100" i="1" s="1"/>
  <c r="C101" i="1"/>
  <c r="D101" i="1" s="1"/>
  <c r="F101" i="1" s="1"/>
  <c r="C102" i="1"/>
  <c r="D102" i="1" s="1"/>
  <c r="F102" i="1" s="1"/>
  <c r="C103" i="1"/>
  <c r="D103" i="1" s="1"/>
  <c r="F103" i="1" s="1"/>
  <c r="C104" i="1"/>
  <c r="D104" i="1" s="1"/>
  <c r="F104" i="1" s="1"/>
  <c r="C105" i="1"/>
  <c r="D105" i="1" s="1"/>
  <c r="F105" i="1" s="1"/>
  <c r="C106" i="1"/>
  <c r="D106" i="1" s="1"/>
  <c r="F106" i="1" s="1"/>
  <c r="C107" i="1"/>
  <c r="D107" i="1" s="1"/>
  <c r="F107" i="1" s="1"/>
  <c r="C108" i="1"/>
  <c r="D108" i="1" s="1"/>
  <c r="F108" i="1" s="1"/>
  <c r="C109" i="1"/>
  <c r="D109" i="1" s="1"/>
  <c r="F109" i="1" s="1"/>
  <c r="C10" i="1"/>
  <c r="D6" i="1"/>
  <c r="D5" i="1"/>
  <c r="C2" i="3" a="1"/>
  <c r="C11" i="7" l="1"/>
  <c r="G2" i="5"/>
  <c r="H2" i="5" s="1"/>
  <c r="J2" i="5" s="1"/>
  <c r="J13" i="4"/>
  <c r="E5" i="3"/>
  <c r="G5" i="3" s="1"/>
  <c r="E21" i="3"/>
  <c r="G21" i="3" s="1"/>
  <c r="E37" i="3"/>
  <c r="G37" i="3" s="1"/>
  <c r="E53" i="3"/>
  <c r="G53" i="3" s="1"/>
  <c r="E69" i="3"/>
  <c r="G69" i="3" s="1"/>
  <c r="E85" i="3"/>
  <c r="G85" i="3" s="1"/>
  <c r="E101" i="3"/>
  <c r="G101" i="3" s="1"/>
  <c r="E117" i="3"/>
  <c r="G117" i="3" s="1"/>
  <c r="E133" i="3"/>
  <c r="G133" i="3" s="1"/>
  <c r="E149" i="3"/>
  <c r="G149" i="3" s="1"/>
  <c r="E165" i="3"/>
  <c r="G165" i="3" s="1"/>
  <c r="E181" i="3"/>
  <c r="G181" i="3" s="1"/>
  <c r="E197" i="3"/>
  <c r="G197" i="3" s="1"/>
  <c r="E213" i="3"/>
  <c r="G213" i="3" s="1"/>
  <c r="E229" i="3"/>
  <c r="G229" i="3" s="1"/>
  <c r="E245" i="3"/>
  <c r="G245" i="3" s="1"/>
  <c r="E6" i="3"/>
  <c r="G6" i="3" s="1"/>
  <c r="E22" i="3"/>
  <c r="G22" i="3" s="1"/>
  <c r="E38" i="3"/>
  <c r="G38" i="3" s="1"/>
  <c r="E54" i="3"/>
  <c r="G54" i="3" s="1"/>
  <c r="E70" i="3"/>
  <c r="G70" i="3" s="1"/>
  <c r="E86" i="3"/>
  <c r="G86" i="3" s="1"/>
  <c r="E102" i="3"/>
  <c r="G102" i="3" s="1"/>
  <c r="E118" i="3"/>
  <c r="G118" i="3" s="1"/>
  <c r="E134" i="3"/>
  <c r="G134" i="3" s="1"/>
  <c r="E150" i="3"/>
  <c r="G150" i="3" s="1"/>
  <c r="E166" i="3"/>
  <c r="G166" i="3" s="1"/>
  <c r="E182" i="3"/>
  <c r="G182" i="3" s="1"/>
  <c r="E198" i="3"/>
  <c r="G198" i="3" s="1"/>
  <c r="E214" i="3"/>
  <c r="G214" i="3" s="1"/>
  <c r="E230" i="3"/>
  <c r="G230" i="3" s="1"/>
  <c r="E246" i="3"/>
  <c r="G246" i="3" s="1"/>
  <c r="E7" i="3"/>
  <c r="G7" i="3" s="1"/>
  <c r="E23" i="3"/>
  <c r="G23" i="3" s="1"/>
  <c r="E39" i="3"/>
  <c r="G39" i="3" s="1"/>
  <c r="E55" i="3"/>
  <c r="G55" i="3" s="1"/>
  <c r="E71" i="3"/>
  <c r="G71" i="3" s="1"/>
  <c r="E87" i="3"/>
  <c r="G87" i="3" s="1"/>
  <c r="E103" i="3"/>
  <c r="G103" i="3" s="1"/>
  <c r="E119" i="3"/>
  <c r="G119" i="3" s="1"/>
  <c r="E135" i="3"/>
  <c r="G135" i="3" s="1"/>
  <c r="E151" i="3"/>
  <c r="G151" i="3" s="1"/>
  <c r="E167" i="3"/>
  <c r="G167" i="3" s="1"/>
  <c r="E183" i="3"/>
  <c r="G183" i="3" s="1"/>
  <c r="E199" i="3"/>
  <c r="G199" i="3" s="1"/>
  <c r="E215" i="3"/>
  <c r="G215" i="3" s="1"/>
  <c r="E231" i="3"/>
  <c r="G231" i="3" s="1"/>
  <c r="E247" i="3"/>
  <c r="G247" i="3" s="1"/>
  <c r="E8" i="3"/>
  <c r="G8" i="3" s="1"/>
  <c r="E24" i="3"/>
  <c r="G24" i="3" s="1"/>
  <c r="E40" i="3"/>
  <c r="G40" i="3" s="1"/>
  <c r="E56" i="3"/>
  <c r="G56" i="3" s="1"/>
  <c r="E72" i="3"/>
  <c r="G72" i="3" s="1"/>
  <c r="E88" i="3"/>
  <c r="G88" i="3" s="1"/>
  <c r="E104" i="3"/>
  <c r="G104" i="3" s="1"/>
  <c r="E120" i="3"/>
  <c r="G120" i="3" s="1"/>
  <c r="E136" i="3"/>
  <c r="G136" i="3" s="1"/>
  <c r="E152" i="3"/>
  <c r="G152" i="3" s="1"/>
  <c r="E168" i="3"/>
  <c r="G168" i="3" s="1"/>
  <c r="E184" i="3"/>
  <c r="G184" i="3" s="1"/>
  <c r="E200" i="3"/>
  <c r="G200" i="3" s="1"/>
  <c r="E216" i="3"/>
  <c r="G216" i="3" s="1"/>
  <c r="E232" i="3"/>
  <c r="G232" i="3" s="1"/>
  <c r="E248" i="3"/>
  <c r="G248" i="3" s="1"/>
  <c r="E9" i="3"/>
  <c r="G9" i="3" s="1"/>
  <c r="E25" i="3"/>
  <c r="G25" i="3" s="1"/>
  <c r="E41" i="3"/>
  <c r="G41" i="3" s="1"/>
  <c r="E57" i="3"/>
  <c r="G57" i="3" s="1"/>
  <c r="E73" i="3"/>
  <c r="G73" i="3" s="1"/>
  <c r="E89" i="3"/>
  <c r="G89" i="3" s="1"/>
  <c r="E105" i="3"/>
  <c r="G105" i="3" s="1"/>
  <c r="E121" i="3"/>
  <c r="G121" i="3" s="1"/>
  <c r="E137" i="3"/>
  <c r="G137" i="3" s="1"/>
  <c r="E153" i="3"/>
  <c r="G153" i="3" s="1"/>
  <c r="E169" i="3"/>
  <c r="G169" i="3" s="1"/>
  <c r="E185" i="3"/>
  <c r="G185" i="3" s="1"/>
  <c r="E201" i="3"/>
  <c r="G201" i="3" s="1"/>
  <c r="E217" i="3"/>
  <c r="G217" i="3" s="1"/>
  <c r="E233" i="3"/>
  <c r="G233" i="3" s="1"/>
  <c r="E249" i="3"/>
  <c r="G249" i="3" s="1"/>
  <c r="E10" i="3"/>
  <c r="G10" i="3" s="1"/>
  <c r="E26" i="3"/>
  <c r="G26" i="3" s="1"/>
  <c r="E42" i="3"/>
  <c r="G42" i="3" s="1"/>
  <c r="E58" i="3"/>
  <c r="G58" i="3" s="1"/>
  <c r="E74" i="3"/>
  <c r="G74" i="3" s="1"/>
  <c r="E90" i="3"/>
  <c r="G90" i="3" s="1"/>
  <c r="E106" i="3"/>
  <c r="G106" i="3" s="1"/>
  <c r="E122" i="3"/>
  <c r="G122" i="3" s="1"/>
  <c r="E138" i="3"/>
  <c r="G138" i="3" s="1"/>
  <c r="E154" i="3"/>
  <c r="G154" i="3" s="1"/>
  <c r="E170" i="3"/>
  <c r="G170" i="3" s="1"/>
  <c r="E186" i="3"/>
  <c r="G186" i="3" s="1"/>
  <c r="E202" i="3"/>
  <c r="G202" i="3" s="1"/>
  <c r="E218" i="3"/>
  <c r="G218" i="3" s="1"/>
  <c r="E234" i="3"/>
  <c r="G234" i="3" s="1"/>
  <c r="E250" i="3"/>
  <c r="G250" i="3" s="1"/>
  <c r="E11" i="3"/>
  <c r="G11" i="3" s="1"/>
  <c r="E27" i="3"/>
  <c r="G27" i="3" s="1"/>
  <c r="E43" i="3"/>
  <c r="G43" i="3" s="1"/>
  <c r="E59" i="3"/>
  <c r="G59" i="3" s="1"/>
  <c r="E75" i="3"/>
  <c r="G75" i="3" s="1"/>
  <c r="E91" i="3"/>
  <c r="G91" i="3" s="1"/>
  <c r="E107" i="3"/>
  <c r="G107" i="3" s="1"/>
  <c r="E123" i="3"/>
  <c r="G123" i="3" s="1"/>
  <c r="E139" i="3"/>
  <c r="G139" i="3" s="1"/>
  <c r="E155" i="3"/>
  <c r="G155" i="3" s="1"/>
  <c r="E171" i="3"/>
  <c r="G171" i="3" s="1"/>
  <c r="E187" i="3"/>
  <c r="G187" i="3" s="1"/>
  <c r="E203" i="3"/>
  <c r="G203" i="3" s="1"/>
  <c r="E219" i="3"/>
  <c r="G219" i="3" s="1"/>
  <c r="E235" i="3"/>
  <c r="G235" i="3" s="1"/>
  <c r="E251" i="3"/>
  <c r="G251" i="3" s="1"/>
  <c r="E12" i="3"/>
  <c r="G12" i="3" s="1"/>
  <c r="E28" i="3"/>
  <c r="G28" i="3" s="1"/>
  <c r="E44" i="3"/>
  <c r="G44" i="3" s="1"/>
  <c r="E60" i="3"/>
  <c r="G60" i="3" s="1"/>
  <c r="E76" i="3"/>
  <c r="G76" i="3" s="1"/>
  <c r="E92" i="3"/>
  <c r="G92" i="3" s="1"/>
  <c r="E108" i="3"/>
  <c r="G108" i="3" s="1"/>
  <c r="E124" i="3"/>
  <c r="G124" i="3" s="1"/>
  <c r="E140" i="3"/>
  <c r="G140" i="3" s="1"/>
  <c r="E156" i="3"/>
  <c r="G156" i="3" s="1"/>
  <c r="E172" i="3"/>
  <c r="G172" i="3" s="1"/>
  <c r="E188" i="3"/>
  <c r="G188" i="3" s="1"/>
  <c r="E204" i="3"/>
  <c r="G204" i="3" s="1"/>
  <c r="E220" i="3"/>
  <c r="G220" i="3" s="1"/>
  <c r="E236" i="3"/>
  <c r="G236" i="3" s="1"/>
  <c r="E252" i="3"/>
  <c r="G252" i="3" s="1"/>
  <c r="E13" i="3"/>
  <c r="G13" i="3" s="1"/>
  <c r="E29" i="3"/>
  <c r="G29" i="3" s="1"/>
  <c r="E45" i="3"/>
  <c r="G45" i="3" s="1"/>
  <c r="E61" i="3"/>
  <c r="G61" i="3" s="1"/>
  <c r="E77" i="3"/>
  <c r="G77" i="3" s="1"/>
  <c r="E93" i="3"/>
  <c r="G93" i="3" s="1"/>
  <c r="E109" i="3"/>
  <c r="G109" i="3" s="1"/>
  <c r="E125" i="3"/>
  <c r="G125" i="3" s="1"/>
  <c r="E141" i="3"/>
  <c r="G141" i="3" s="1"/>
  <c r="E157" i="3"/>
  <c r="G157" i="3" s="1"/>
  <c r="E173" i="3"/>
  <c r="G173" i="3" s="1"/>
  <c r="E189" i="3"/>
  <c r="G189" i="3" s="1"/>
  <c r="E205" i="3"/>
  <c r="G205" i="3" s="1"/>
  <c r="E221" i="3"/>
  <c r="G221" i="3" s="1"/>
  <c r="E237" i="3"/>
  <c r="G237" i="3" s="1"/>
  <c r="E14" i="3"/>
  <c r="G14" i="3" s="1"/>
  <c r="E30" i="3"/>
  <c r="G30" i="3" s="1"/>
  <c r="E46" i="3"/>
  <c r="G46" i="3" s="1"/>
  <c r="E62" i="3"/>
  <c r="G62" i="3" s="1"/>
  <c r="E78" i="3"/>
  <c r="G78" i="3" s="1"/>
  <c r="E94" i="3"/>
  <c r="G94" i="3" s="1"/>
  <c r="E110" i="3"/>
  <c r="G110" i="3" s="1"/>
  <c r="E126" i="3"/>
  <c r="G126" i="3" s="1"/>
  <c r="E142" i="3"/>
  <c r="G142" i="3" s="1"/>
  <c r="E158" i="3"/>
  <c r="G158" i="3" s="1"/>
  <c r="E174" i="3"/>
  <c r="G174" i="3" s="1"/>
  <c r="E190" i="3"/>
  <c r="G190" i="3" s="1"/>
  <c r="E206" i="3"/>
  <c r="G206" i="3" s="1"/>
  <c r="E222" i="3"/>
  <c r="G222" i="3" s="1"/>
  <c r="E238" i="3"/>
  <c r="G238" i="3" s="1"/>
  <c r="E15" i="3"/>
  <c r="G15" i="3" s="1"/>
  <c r="E31" i="3"/>
  <c r="G31" i="3" s="1"/>
  <c r="E47" i="3"/>
  <c r="G47" i="3" s="1"/>
  <c r="E63" i="3"/>
  <c r="G63" i="3" s="1"/>
  <c r="E79" i="3"/>
  <c r="G79" i="3" s="1"/>
  <c r="E95" i="3"/>
  <c r="G95" i="3" s="1"/>
  <c r="E111" i="3"/>
  <c r="G111" i="3" s="1"/>
  <c r="E127" i="3"/>
  <c r="G127" i="3" s="1"/>
  <c r="E143" i="3"/>
  <c r="G143" i="3" s="1"/>
  <c r="E159" i="3"/>
  <c r="G159" i="3" s="1"/>
  <c r="E175" i="3"/>
  <c r="G175" i="3" s="1"/>
  <c r="E191" i="3"/>
  <c r="G191" i="3" s="1"/>
  <c r="E207" i="3"/>
  <c r="G207" i="3" s="1"/>
  <c r="E223" i="3"/>
  <c r="G223" i="3" s="1"/>
  <c r="E239" i="3"/>
  <c r="G239" i="3" s="1"/>
  <c r="E16" i="3"/>
  <c r="G16" i="3" s="1"/>
  <c r="E32" i="3"/>
  <c r="G32" i="3" s="1"/>
  <c r="E48" i="3"/>
  <c r="G48" i="3" s="1"/>
  <c r="E64" i="3"/>
  <c r="G64" i="3" s="1"/>
  <c r="E80" i="3"/>
  <c r="G80" i="3" s="1"/>
  <c r="E96" i="3"/>
  <c r="G96" i="3" s="1"/>
  <c r="E112" i="3"/>
  <c r="G112" i="3" s="1"/>
  <c r="E128" i="3"/>
  <c r="G128" i="3" s="1"/>
  <c r="E144" i="3"/>
  <c r="G144" i="3" s="1"/>
  <c r="E160" i="3"/>
  <c r="G160" i="3" s="1"/>
  <c r="E176" i="3"/>
  <c r="G176" i="3" s="1"/>
  <c r="E192" i="3"/>
  <c r="G192" i="3" s="1"/>
  <c r="E208" i="3"/>
  <c r="G208" i="3" s="1"/>
  <c r="E224" i="3"/>
  <c r="G224" i="3" s="1"/>
  <c r="E240" i="3"/>
  <c r="G240" i="3" s="1"/>
  <c r="E52" i="3"/>
  <c r="G52" i="3" s="1"/>
  <c r="E17" i="3"/>
  <c r="G17" i="3" s="1"/>
  <c r="E33" i="3"/>
  <c r="G33" i="3" s="1"/>
  <c r="E49" i="3"/>
  <c r="G49" i="3" s="1"/>
  <c r="E65" i="3"/>
  <c r="G65" i="3" s="1"/>
  <c r="E81" i="3"/>
  <c r="G81" i="3" s="1"/>
  <c r="E97" i="3"/>
  <c r="G97" i="3" s="1"/>
  <c r="E113" i="3"/>
  <c r="G113" i="3" s="1"/>
  <c r="E129" i="3"/>
  <c r="G129" i="3" s="1"/>
  <c r="E145" i="3"/>
  <c r="G145" i="3" s="1"/>
  <c r="E161" i="3"/>
  <c r="G161" i="3" s="1"/>
  <c r="E177" i="3"/>
  <c r="G177" i="3" s="1"/>
  <c r="E193" i="3"/>
  <c r="G193" i="3" s="1"/>
  <c r="E209" i="3"/>
  <c r="G209" i="3" s="1"/>
  <c r="E225" i="3"/>
  <c r="G225" i="3" s="1"/>
  <c r="E241" i="3"/>
  <c r="G241" i="3" s="1"/>
  <c r="E68" i="3"/>
  <c r="G68" i="3" s="1"/>
  <c r="E18" i="3"/>
  <c r="G18" i="3" s="1"/>
  <c r="E34" i="3"/>
  <c r="G34" i="3" s="1"/>
  <c r="E50" i="3"/>
  <c r="G50" i="3" s="1"/>
  <c r="E66" i="3"/>
  <c r="G66" i="3" s="1"/>
  <c r="E82" i="3"/>
  <c r="G82" i="3" s="1"/>
  <c r="E98" i="3"/>
  <c r="G98" i="3" s="1"/>
  <c r="E114" i="3"/>
  <c r="G114" i="3" s="1"/>
  <c r="E130" i="3"/>
  <c r="G130" i="3" s="1"/>
  <c r="E146" i="3"/>
  <c r="G146" i="3" s="1"/>
  <c r="E162" i="3"/>
  <c r="G162" i="3" s="1"/>
  <c r="E178" i="3"/>
  <c r="G178" i="3" s="1"/>
  <c r="E194" i="3"/>
  <c r="G194" i="3" s="1"/>
  <c r="E210" i="3"/>
  <c r="G210" i="3" s="1"/>
  <c r="E226" i="3"/>
  <c r="G226" i="3" s="1"/>
  <c r="E242" i="3"/>
  <c r="G242" i="3" s="1"/>
  <c r="E36" i="3"/>
  <c r="G36" i="3" s="1"/>
  <c r="E100" i="3"/>
  <c r="G100" i="3" s="1"/>
  <c r="E148" i="3"/>
  <c r="G148" i="3" s="1"/>
  <c r="E180" i="3"/>
  <c r="G180" i="3" s="1"/>
  <c r="E212" i="3"/>
  <c r="G212" i="3" s="1"/>
  <c r="E244" i="3"/>
  <c r="G244" i="3" s="1"/>
  <c r="E19" i="3"/>
  <c r="G19" i="3" s="1"/>
  <c r="E35" i="3"/>
  <c r="G35" i="3" s="1"/>
  <c r="E51" i="3"/>
  <c r="G51" i="3" s="1"/>
  <c r="E67" i="3"/>
  <c r="G67" i="3" s="1"/>
  <c r="E83" i="3"/>
  <c r="G83" i="3" s="1"/>
  <c r="E99" i="3"/>
  <c r="G99" i="3" s="1"/>
  <c r="E115" i="3"/>
  <c r="G115" i="3" s="1"/>
  <c r="E131" i="3"/>
  <c r="G131" i="3" s="1"/>
  <c r="E147" i="3"/>
  <c r="G147" i="3" s="1"/>
  <c r="E163" i="3"/>
  <c r="G163" i="3" s="1"/>
  <c r="E179" i="3"/>
  <c r="G179" i="3" s="1"/>
  <c r="E195" i="3"/>
  <c r="G195" i="3" s="1"/>
  <c r="E211" i="3"/>
  <c r="G211" i="3" s="1"/>
  <c r="E227" i="3"/>
  <c r="G227" i="3" s="1"/>
  <c r="E243" i="3"/>
  <c r="G243" i="3" s="1"/>
  <c r="E20" i="3"/>
  <c r="G20" i="3" s="1"/>
  <c r="E84" i="3"/>
  <c r="G84" i="3" s="1"/>
  <c r="E116" i="3"/>
  <c r="G116" i="3" s="1"/>
  <c r="E132" i="3"/>
  <c r="G132" i="3" s="1"/>
  <c r="E164" i="3"/>
  <c r="G164" i="3" s="1"/>
  <c r="E196" i="3"/>
  <c r="G196" i="3" s="1"/>
  <c r="E228" i="3"/>
  <c r="G228" i="3" s="1"/>
  <c r="E4" i="3"/>
  <c r="G4" i="3" s="1"/>
  <c r="C2" i="3"/>
  <c r="E87" i="1"/>
  <c r="E55" i="1"/>
  <c r="E1006" i="1"/>
  <c r="E974" i="1"/>
  <c r="E894" i="1"/>
  <c r="E862" i="1"/>
  <c r="E830" i="1"/>
  <c r="E750" i="1"/>
  <c r="E718" i="1"/>
  <c r="E702" i="1"/>
  <c r="E686" i="1"/>
  <c r="E670" i="1"/>
  <c r="E654" i="1"/>
  <c r="E658" i="1"/>
  <c r="E642" i="1"/>
  <c r="E590" i="1"/>
  <c r="E610" i="1"/>
  <c r="E558" i="1"/>
  <c r="E542" i="1"/>
  <c r="E510" i="1"/>
  <c r="E494" i="1"/>
  <c r="E478" i="1"/>
  <c r="E462" i="1"/>
  <c r="E446" i="1"/>
  <c r="E430" i="1"/>
  <c r="E103" i="1"/>
  <c r="E71" i="1"/>
  <c r="E990" i="1"/>
  <c r="E942" i="1"/>
  <c r="E846" i="1"/>
  <c r="E734" i="1"/>
  <c r="E926" i="1"/>
  <c r="E766" i="1"/>
  <c r="E526" i="1"/>
  <c r="E955" i="1"/>
  <c r="E923" i="1"/>
  <c r="E891" i="1"/>
  <c r="E859" i="1"/>
  <c r="E843" i="1"/>
  <c r="E811" i="1"/>
  <c r="E795" i="1"/>
  <c r="E779" i="1"/>
  <c r="E763" i="1"/>
  <c r="E731" i="1"/>
  <c r="E715" i="1"/>
  <c r="E699" i="1"/>
  <c r="E683" i="1"/>
  <c r="E667" i="1"/>
  <c r="E651" i="1"/>
  <c r="E635" i="1"/>
  <c r="E619" i="1"/>
  <c r="E603" i="1"/>
  <c r="E587" i="1"/>
  <c r="E571" i="1"/>
  <c r="E555" i="1"/>
  <c r="E539" i="1"/>
  <c r="E523" i="1"/>
  <c r="E507" i="1"/>
  <c r="E491" i="1"/>
  <c r="E475" i="1"/>
  <c r="E459" i="1"/>
  <c r="E443" i="1"/>
  <c r="E427" i="1"/>
  <c r="E411" i="1"/>
  <c r="E395" i="1"/>
  <c r="E379" i="1"/>
  <c r="E363" i="1"/>
  <c r="E347" i="1"/>
  <c r="E331" i="1"/>
  <c r="E315" i="1"/>
  <c r="E299" i="1"/>
  <c r="E283" i="1"/>
  <c r="E267" i="1"/>
  <c r="E251" i="1"/>
  <c r="E235" i="1"/>
  <c r="E219" i="1"/>
  <c r="E203" i="1"/>
  <c r="E187" i="1"/>
  <c r="E171" i="1"/>
  <c r="E155" i="1"/>
  <c r="E971" i="1"/>
  <c r="E939" i="1"/>
  <c r="E907" i="1"/>
  <c r="E875" i="1"/>
  <c r="E827" i="1"/>
  <c r="E747" i="1"/>
  <c r="E798" i="1"/>
  <c r="E814" i="1"/>
  <c r="E910" i="1"/>
  <c r="E638" i="1"/>
  <c r="E1003" i="1"/>
  <c r="E958" i="1"/>
  <c r="E782" i="1"/>
  <c r="E987" i="1"/>
  <c r="E878" i="1"/>
  <c r="E139" i="1"/>
  <c r="E123" i="1"/>
  <c r="E962" i="1"/>
  <c r="E706" i="1"/>
  <c r="E1002" i="1"/>
  <c r="E986" i="1"/>
  <c r="E970" i="1"/>
  <c r="E954" i="1"/>
  <c r="E938" i="1"/>
  <c r="E922" i="1"/>
  <c r="E906" i="1"/>
  <c r="E890" i="1"/>
  <c r="E874" i="1"/>
  <c r="E858" i="1"/>
  <c r="E842" i="1"/>
  <c r="E826" i="1"/>
  <c r="E810" i="1"/>
  <c r="E794" i="1"/>
  <c r="E778" i="1"/>
  <c r="E762" i="1"/>
  <c r="E746" i="1"/>
  <c r="E730" i="1"/>
  <c r="E714" i="1"/>
  <c r="E698" i="1"/>
  <c r="E682" i="1"/>
  <c r="E666" i="1"/>
  <c r="E650" i="1"/>
  <c r="E634" i="1"/>
  <c r="E618" i="1"/>
  <c r="E602" i="1"/>
  <c r="E586" i="1"/>
  <c r="E570" i="1"/>
  <c r="E554" i="1"/>
  <c r="E538" i="1"/>
  <c r="E522" i="1"/>
  <c r="E506" i="1"/>
  <c r="E490" i="1"/>
  <c r="E474" i="1"/>
  <c r="E458" i="1"/>
  <c r="E442" i="1"/>
  <c r="E426" i="1"/>
  <c r="E410" i="1"/>
  <c r="E394" i="1"/>
  <c r="E378" i="1"/>
  <c r="E362" i="1"/>
  <c r="E346" i="1"/>
  <c r="E330" i="1"/>
  <c r="E314" i="1"/>
  <c r="E298" i="1"/>
  <c r="E282" i="1"/>
  <c r="E266" i="1"/>
  <c r="E250" i="1"/>
  <c r="E234" i="1"/>
  <c r="E218" i="1"/>
  <c r="E202" i="1"/>
  <c r="E186" i="1"/>
  <c r="E170" i="1"/>
  <c r="E154" i="1"/>
  <c r="E138" i="1"/>
  <c r="E122" i="1"/>
  <c r="E946" i="1"/>
  <c r="E690" i="1"/>
  <c r="E937" i="1"/>
  <c r="E921" i="1"/>
  <c r="E905" i="1"/>
  <c r="E889" i="1"/>
  <c r="E873" i="1"/>
  <c r="E857" i="1"/>
  <c r="E841" i="1"/>
  <c r="E825" i="1"/>
  <c r="E809" i="1"/>
  <c r="E793" i="1"/>
  <c r="E777" i="1"/>
  <c r="E761" i="1"/>
  <c r="E745" i="1"/>
  <c r="E729" i="1"/>
  <c r="E713" i="1"/>
  <c r="E697" i="1"/>
  <c r="E681" i="1"/>
  <c r="E665" i="1"/>
  <c r="E649" i="1"/>
  <c r="E633" i="1"/>
  <c r="E617" i="1"/>
  <c r="E601" i="1"/>
  <c r="E585" i="1"/>
  <c r="E569" i="1"/>
  <c r="E553" i="1"/>
  <c r="E537" i="1"/>
  <c r="E521" i="1"/>
  <c r="E505" i="1"/>
  <c r="E489" i="1"/>
  <c r="E473" i="1"/>
  <c r="E457" i="1"/>
  <c r="E441" i="1"/>
  <c r="E425" i="1"/>
  <c r="E409" i="1"/>
  <c r="E393" i="1"/>
  <c r="E377" i="1"/>
  <c r="E361" i="1"/>
  <c r="E345" i="1"/>
  <c r="E329" i="1"/>
  <c r="E313" i="1"/>
  <c r="E297" i="1"/>
  <c r="E281" i="1"/>
  <c r="E265" i="1"/>
  <c r="E249" i="1"/>
  <c r="E233" i="1"/>
  <c r="E217" i="1"/>
  <c r="E201" i="1"/>
  <c r="E185" i="1"/>
  <c r="E169" i="1"/>
  <c r="E153" i="1"/>
  <c r="E137" i="1"/>
  <c r="E121" i="1"/>
  <c r="E930" i="1"/>
  <c r="E674" i="1"/>
  <c r="E952" i="1"/>
  <c r="E920" i="1"/>
  <c r="E872" i="1"/>
  <c r="E808" i="1"/>
  <c r="E792" i="1"/>
  <c r="E776" i="1"/>
  <c r="E760" i="1"/>
  <c r="E744" i="1"/>
  <c r="E728" i="1"/>
  <c r="E712" i="1"/>
  <c r="E696" i="1"/>
  <c r="E680" i="1"/>
  <c r="E664" i="1"/>
  <c r="E648" i="1"/>
  <c r="E632" i="1"/>
  <c r="E616" i="1"/>
  <c r="E600" i="1"/>
  <c r="E584" i="1"/>
  <c r="E568" i="1"/>
  <c r="E552" i="1"/>
  <c r="E536" i="1"/>
  <c r="E520" i="1"/>
  <c r="E504" i="1"/>
  <c r="E488" i="1"/>
  <c r="E472" i="1"/>
  <c r="E456" i="1"/>
  <c r="E440" i="1"/>
  <c r="E424" i="1"/>
  <c r="E408" i="1"/>
  <c r="E392" i="1"/>
  <c r="E376" i="1"/>
  <c r="E360" i="1"/>
  <c r="E344" i="1"/>
  <c r="E328" i="1"/>
  <c r="E312" i="1"/>
  <c r="E296" i="1"/>
  <c r="E280" i="1"/>
  <c r="E264" i="1"/>
  <c r="E248" i="1"/>
  <c r="E232" i="1"/>
  <c r="E216" i="1"/>
  <c r="E200" i="1"/>
  <c r="E184" i="1"/>
  <c r="E168" i="1"/>
  <c r="E152" i="1"/>
  <c r="E136" i="1"/>
  <c r="E120" i="1"/>
  <c r="E914" i="1"/>
  <c r="E1001" i="1"/>
  <c r="E904" i="1"/>
  <c r="E935" i="1"/>
  <c r="E871" i="1"/>
  <c r="E855" i="1"/>
  <c r="E807" i="1"/>
  <c r="E743" i="1"/>
  <c r="E727" i="1"/>
  <c r="E711" i="1"/>
  <c r="E695" i="1"/>
  <c r="E679" i="1"/>
  <c r="E663" i="1"/>
  <c r="E647" i="1"/>
  <c r="E631" i="1"/>
  <c r="E615" i="1"/>
  <c r="E599" i="1"/>
  <c r="E583" i="1"/>
  <c r="E567" i="1"/>
  <c r="E551" i="1"/>
  <c r="E535" i="1"/>
  <c r="E519" i="1"/>
  <c r="E503" i="1"/>
  <c r="E487" i="1"/>
  <c r="E471" i="1"/>
  <c r="E455" i="1"/>
  <c r="E439" i="1"/>
  <c r="E423" i="1"/>
  <c r="E407" i="1"/>
  <c r="E391" i="1"/>
  <c r="E375" i="1"/>
  <c r="E359" i="1"/>
  <c r="E343" i="1"/>
  <c r="E327" i="1"/>
  <c r="E311" i="1"/>
  <c r="E295" i="1"/>
  <c r="E279" i="1"/>
  <c r="E263" i="1"/>
  <c r="E247" i="1"/>
  <c r="E231" i="1"/>
  <c r="E215" i="1"/>
  <c r="E199" i="1"/>
  <c r="E183" i="1"/>
  <c r="E167" i="1"/>
  <c r="E151" i="1"/>
  <c r="E135" i="1"/>
  <c r="E119" i="1"/>
  <c r="E898" i="1"/>
  <c r="E888" i="1"/>
  <c r="E951" i="1"/>
  <c r="E823" i="1"/>
  <c r="E966" i="1"/>
  <c r="E934" i="1"/>
  <c r="E902" i="1"/>
  <c r="E838" i="1"/>
  <c r="E790" i="1"/>
  <c r="E774" i="1"/>
  <c r="E758" i="1"/>
  <c r="E742" i="1"/>
  <c r="E710" i="1"/>
  <c r="E694" i="1"/>
  <c r="E678" i="1"/>
  <c r="E662" i="1"/>
  <c r="E646" i="1"/>
  <c r="E630" i="1"/>
  <c r="E614" i="1"/>
  <c r="E598" i="1"/>
  <c r="E582" i="1"/>
  <c r="E566" i="1"/>
  <c r="E550" i="1"/>
  <c r="E534" i="1"/>
  <c r="E518" i="1"/>
  <c r="E502" i="1"/>
  <c r="E486" i="1"/>
  <c r="E470" i="1"/>
  <c r="E454" i="1"/>
  <c r="E438" i="1"/>
  <c r="E422" i="1"/>
  <c r="E406" i="1"/>
  <c r="E390" i="1"/>
  <c r="E374" i="1"/>
  <c r="E358" i="1"/>
  <c r="E342" i="1"/>
  <c r="E326" i="1"/>
  <c r="E310" i="1"/>
  <c r="E294" i="1"/>
  <c r="E278" i="1"/>
  <c r="E262" i="1"/>
  <c r="E246" i="1"/>
  <c r="E230" i="1"/>
  <c r="E214" i="1"/>
  <c r="E198" i="1"/>
  <c r="E182" i="1"/>
  <c r="E166" i="1"/>
  <c r="E150" i="1"/>
  <c r="E134" i="1"/>
  <c r="E118" i="1"/>
  <c r="E882" i="1"/>
  <c r="E626" i="1"/>
  <c r="E969" i="1"/>
  <c r="E968" i="1"/>
  <c r="E840" i="1"/>
  <c r="E983" i="1"/>
  <c r="E887" i="1"/>
  <c r="E775" i="1"/>
  <c r="E950" i="1"/>
  <c r="E918" i="1"/>
  <c r="E870" i="1"/>
  <c r="E806" i="1"/>
  <c r="E726" i="1"/>
  <c r="E997" i="1"/>
  <c r="E981" i="1"/>
  <c r="E965" i="1"/>
  <c r="E949" i="1"/>
  <c r="E933" i="1"/>
  <c r="E917" i="1"/>
  <c r="E901" i="1"/>
  <c r="E885" i="1"/>
  <c r="E869" i="1"/>
  <c r="E853" i="1"/>
  <c r="E837" i="1"/>
  <c r="E821" i="1"/>
  <c r="E805" i="1"/>
  <c r="E789" i="1"/>
  <c r="E773" i="1"/>
  <c r="E757" i="1"/>
  <c r="E741" i="1"/>
  <c r="E725" i="1"/>
  <c r="E709" i="1"/>
  <c r="E693" i="1"/>
  <c r="E677" i="1"/>
  <c r="E661" i="1"/>
  <c r="E645" i="1"/>
  <c r="E629" i="1"/>
  <c r="E613" i="1"/>
  <c r="E597" i="1"/>
  <c r="E581" i="1"/>
  <c r="E565" i="1"/>
  <c r="E549" i="1"/>
  <c r="E533" i="1"/>
  <c r="E517" i="1"/>
  <c r="E501" i="1"/>
  <c r="E485" i="1"/>
  <c r="E469" i="1"/>
  <c r="E453" i="1"/>
  <c r="E437" i="1"/>
  <c r="E421" i="1"/>
  <c r="E405" i="1"/>
  <c r="E389" i="1"/>
  <c r="E373" i="1"/>
  <c r="E357" i="1"/>
  <c r="E341" i="1"/>
  <c r="E325" i="1"/>
  <c r="E309" i="1"/>
  <c r="E293" i="1"/>
  <c r="E277" i="1"/>
  <c r="E261" i="1"/>
  <c r="E245" i="1"/>
  <c r="E229" i="1"/>
  <c r="E213" i="1"/>
  <c r="E197" i="1"/>
  <c r="E181" i="1"/>
  <c r="E165" i="1"/>
  <c r="E149" i="1"/>
  <c r="E133" i="1"/>
  <c r="E117" i="1"/>
  <c r="E866" i="1"/>
  <c r="E953" i="1"/>
  <c r="E984" i="1"/>
  <c r="E824" i="1"/>
  <c r="E967" i="1"/>
  <c r="E903" i="1"/>
  <c r="E791" i="1"/>
  <c r="E982" i="1"/>
  <c r="E854" i="1"/>
  <c r="E109" i="1"/>
  <c r="E996" i="1"/>
  <c r="E980" i="1"/>
  <c r="E964" i="1"/>
  <c r="E916" i="1"/>
  <c r="E900" i="1"/>
  <c r="E884" i="1"/>
  <c r="E868" i="1"/>
  <c r="E852" i="1"/>
  <c r="E836" i="1"/>
  <c r="E820" i="1"/>
  <c r="E804" i="1"/>
  <c r="E788" i="1"/>
  <c r="E772" i="1"/>
  <c r="E756" i="1"/>
  <c r="E740" i="1"/>
  <c r="E724" i="1"/>
  <c r="E708" i="1"/>
  <c r="E692" i="1"/>
  <c r="E676" i="1"/>
  <c r="E660" i="1"/>
  <c r="E644" i="1"/>
  <c r="E628" i="1"/>
  <c r="E612" i="1"/>
  <c r="E596" i="1"/>
  <c r="E580" i="1"/>
  <c r="E564" i="1"/>
  <c r="E548" i="1"/>
  <c r="E532" i="1"/>
  <c r="E516" i="1"/>
  <c r="E500" i="1"/>
  <c r="E484" i="1"/>
  <c r="E468" i="1"/>
  <c r="E452" i="1"/>
  <c r="E436" i="1"/>
  <c r="E420" i="1"/>
  <c r="E404" i="1"/>
  <c r="E388" i="1"/>
  <c r="E372" i="1"/>
  <c r="E356" i="1"/>
  <c r="E340" i="1"/>
  <c r="E324" i="1"/>
  <c r="E308" i="1"/>
  <c r="E292" i="1"/>
  <c r="E276" i="1"/>
  <c r="E260" i="1"/>
  <c r="E244" i="1"/>
  <c r="E228" i="1"/>
  <c r="E212" i="1"/>
  <c r="E196" i="1"/>
  <c r="E180" i="1"/>
  <c r="E164" i="1"/>
  <c r="E148" i="1"/>
  <c r="E132" i="1"/>
  <c r="E116" i="1"/>
  <c r="E850" i="1"/>
  <c r="E594" i="1"/>
  <c r="E985" i="1"/>
  <c r="E1000" i="1"/>
  <c r="E856" i="1"/>
  <c r="E999" i="1"/>
  <c r="E919" i="1"/>
  <c r="E759" i="1"/>
  <c r="E998" i="1"/>
  <c r="E822" i="1"/>
  <c r="E948" i="1"/>
  <c r="E92" i="1"/>
  <c r="E995" i="1"/>
  <c r="E963" i="1"/>
  <c r="E931" i="1"/>
  <c r="E915" i="1"/>
  <c r="E883" i="1"/>
  <c r="E867" i="1"/>
  <c r="E835" i="1"/>
  <c r="E803" i="1"/>
  <c r="E787" i="1"/>
  <c r="E755" i="1"/>
  <c r="E723" i="1"/>
  <c r="E707" i="1"/>
  <c r="E675" i="1"/>
  <c r="E643" i="1"/>
  <c r="E627" i="1"/>
  <c r="E595" i="1"/>
  <c r="E579" i="1"/>
  <c r="E547" i="1"/>
  <c r="E515" i="1"/>
  <c r="E499" i="1"/>
  <c r="E467" i="1"/>
  <c r="E451" i="1"/>
  <c r="E435" i="1"/>
  <c r="E419" i="1"/>
  <c r="E403" i="1"/>
  <c r="E387" i="1"/>
  <c r="E371" i="1"/>
  <c r="E355" i="1"/>
  <c r="E339" i="1"/>
  <c r="E307" i="1"/>
  <c r="E291" i="1"/>
  <c r="E275" i="1"/>
  <c r="E259" i="1"/>
  <c r="E243" i="1"/>
  <c r="E227" i="1"/>
  <c r="E211" i="1"/>
  <c r="E195" i="1"/>
  <c r="E179" i="1"/>
  <c r="E163" i="1"/>
  <c r="E147" i="1"/>
  <c r="E131" i="1"/>
  <c r="E115" i="1"/>
  <c r="E834" i="1"/>
  <c r="E578" i="1"/>
  <c r="E936" i="1"/>
  <c r="E839" i="1"/>
  <c r="E886" i="1"/>
  <c r="E932" i="1"/>
  <c r="E979" i="1"/>
  <c r="E947" i="1"/>
  <c r="E899" i="1"/>
  <c r="E851" i="1"/>
  <c r="E819" i="1"/>
  <c r="E771" i="1"/>
  <c r="E739" i="1"/>
  <c r="E691" i="1"/>
  <c r="E659" i="1"/>
  <c r="E611" i="1"/>
  <c r="E563" i="1"/>
  <c r="E531" i="1"/>
  <c r="E483" i="1"/>
  <c r="E323" i="1"/>
  <c r="E818" i="1"/>
  <c r="E562" i="1"/>
  <c r="E1009" i="1"/>
  <c r="E993" i="1"/>
  <c r="E977" i="1"/>
  <c r="E961" i="1"/>
  <c r="E945" i="1"/>
  <c r="E929" i="1"/>
  <c r="E913" i="1"/>
  <c r="E897" i="1"/>
  <c r="E881" i="1"/>
  <c r="E865" i="1"/>
  <c r="E849" i="1"/>
  <c r="E833" i="1"/>
  <c r="E817" i="1"/>
  <c r="E801" i="1"/>
  <c r="E785" i="1"/>
  <c r="E769" i="1"/>
  <c r="E753" i="1"/>
  <c r="E737" i="1"/>
  <c r="E721" i="1"/>
  <c r="E705" i="1"/>
  <c r="E689" i="1"/>
  <c r="E673" i="1"/>
  <c r="E657" i="1"/>
  <c r="E641" i="1"/>
  <c r="E625" i="1"/>
  <c r="E609" i="1"/>
  <c r="E593" i="1"/>
  <c r="E577" i="1"/>
  <c r="E561" i="1"/>
  <c r="E545" i="1"/>
  <c r="E529" i="1"/>
  <c r="E513" i="1"/>
  <c r="E497" i="1"/>
  <c r="E481" i="1"/>
  <c r="E465" i="1"/>
  <c r="E449" i="1"/>
  <c r="E433" i="1"/>
  <c r="E417" i="1"/>
  <c r="E401" i="1"/>
  <c r="E385" i="1"/>
  <c r="E369" i="1"/>
  <c r="E353" i="1"/>
  <c r="E337" i="1"/>
  <c r="E321" i="1"/>
  <c r="E305" i="1"/>
  <c r="E289" i="1"/>
  <c r="E273" i="1"/>
  <c r="E257" i="1"/>
  <c r="E241" i="1"/>
  <c r="E225" i="1"/>
  <c r="E209" i="1"/>
  <c r="E193" i="1"/>
  <c r="E177" i="1"/>
  <c r="E161" i="1"/>
  <c r="E145" i="1"/>
  <c r="E129" i="1"/>
  <c r="E113" i="1"/>
  <c r="E802" i="1"/>
  <c r="E546" i="1"/>
  <c r="E1008" i="1"/>
  <c r="E992" i="1"/>
  <c r="E976" i="1"/>
  <c r="E960" i="1"/>
  <c r="E944" i="1"/>
  <c r="E928" i="1"/>
  <c r="E912" i="1"/>
  <c r="E896" i="1"/>
  <c r="E880" i="1"/>
  <c r="E864" i="1"/>
  <c r="E848" i="1"/>
  <c r="E832" i="1"/>
  <c r="E816" i="1"/>
  <c r="E800" i="1"/>
  <c r="E784" i="1"/>
  <c r="E768" i="1"/>
  <c r="E752" i="1"/>
  <c r="E736" i="1"/>
  <c r="E720" i="1"/>
  <c r="E704" i="1"/>
  <c r="E688" i="1"/>
  <c r="E672" i="1"/>
  <c r="E656" i="1"/>
  <c r="E640" i="1"/>
  <c r="E624" i="1"/>
  <c r="E608" i="1"/>
  <c r="E592" i="1"/>
  <c r="E576" i="1"/>
  <c r="E560" i="1"/>
  <c r="E544" i="1"/>
  <c r="E528" i="1"/>
  <c r="E512" i="1"/>
  <c r="E496" i="1"/>
  <c r="E480" i="1"/>
  <c r="E464" i="1"/>
  <c r="E448" i="1"/>
  <c r="E432" i="1"/>
  <c r="E416" i="1"/>
  <c r="E400" i="1"/>
  <c r="E384" i="1"/>
  <c r="E368" i="1"/>
  <c r="E352" i="1"/>
  <c r="E336" i="1"/>
  <c r="E320" i="1"/>
  <c r="E304" i="1"/>
  <c r="E288" i="1"/>
  <c r="E272" i="1"/>
  <c r="E256" i="1"/>
  <c r="E240" i="1"/>
  <c r="E224" i="1"/>
  <c r="E208" i="1"/>
  <c r="E192" i="1"/>
  <c r="E176" i="1"/>
  <c r="E160" i="1"/>
  <c r="E144" i="1"/>
  <c r="E128" i="1"/>
  <c r="E112" i="1"/>
  <c r="E786" i="1"/>
  <c r="E530" i="1"/>
  <c r="E1007" i="1"/>
  <c r="E991" i="1"/>
  <c r="E975" i="1"/>
  <c r="E959" i="1"/>
  <c r="E943" i="1"/>
  <c r="E927" i="1"/>
  <c r="E911" i="1"/>
  <c r="E895" i="1"/>
  <c r="E879" i="1"/>
  <c r="E863" i="1"/>
  <c r="E847" i="1"/>
  <c r="E831" i="1"/>
  <c r="E815" i="1"/>
  <c r="E799" i="1"/>
  <c r="E783" i="1"/>
  <c r="E767" i="1"/>
  <c r="E751" i="1"/>
  <c r="E735" i="1"/>
  <c r="E719" i="1"/>
  <c r="E703" i="1"/>
  <c r="E687" i="1"/>
  <c r="E671" i="1"/>
  <c r="E655" i="1"/>
  <c r="E639" i="1"/>
  <c r="E623" i="1"/>
  <c r="E607" i="1"/>
  <c r="E591" i="1"/>
  <c r="E575" i="1"/>
  <c r="E559" i="1"/>
  <c r="E543" i="1"/>
  <c r="E527" i="1"/>
  <c r="E511" i="1"/>
  <c r="E495" i="1"/>
  <c r="E479" i="1"/>
  <c r="E463" i="1"/>
  <c r="E447" i="1"/>
  <c r="E431" i="1"/>
  <c r="E415" i="1"/>
  <c r="E399" i="1"/>
  <c r="E383" i="1"/>
  <c r="E367" i="1"/>
  <c r="E351" i="1"/>
  <c r="E335" i="1"/>
  <c r="E319" i="1"/>
  <c r="E303" i="1"/>
  <c r="E287" i="1"/>
  <c r="E271" i="1"/>
  <c r="E255" i="1"/>
  <c r="E239" i="1"/>
  <c r="E223" i="1"/>
  <c r="E207" i="1"/>
  <c r="E191" i="1"/>
  <c r="E175" i="1"/>
  <c r="E159" i="1"/>
  <c r="E143" i="1"/>
  <c r="E127" i="1"/>
  <c r="E111" i="1"/>
  <c r="E770" i="1"/>
  <c r="E514" i="1"/>
  <c r="E622" i="1"/>
  <c r="E606" i="1"/>
  <c r="E574" i="1"/>
  <c r="E414" i="1"/>
  <c r="E450" i="1"/>
  <c r="E398" i="1"/>
  <c r="E434" i="1"/>
  <c r="E382" i="1"/>
  <c r="E418" i="1"/>
  <c r="E366" i="1"/>
  <c r="E402" i="1"/>
  <c r="E350" i="1"/>
  <c r="E386" i="1"/>
  <c r="E334" i="1"/>
  <c r="E370" i="1"/>
  <c r="E318" i="1"/>
  <c r="E354" i="1"/>
  <c r="E302" i="1"/>
  <c r="E338" i="1"/>
  <c r="E286" i="1"/>
  <c r="E322" i="1"/>
  <c r="E270" i="1"/>
  <c r="E306" i="1"/>
  <c r="E254" i="1"/>
  <c r="E290" i="1"/>
  <c r="E238" i="1"/>
  <c r="E274" i="1"/>
  <c r="E222" i="1"/>
  <c r="E258" i="1"/>
  <c r="E206" i="1"/>
  <c r="E242" i="1"/>
  <c r="E190" i="1"/>
  <c r="E226" i="1"/>
  <c r="E174" i="1"/>
  <c r="E210" i="1"/>
  <c r="E158" i="1"/>
  <c r="E194" i="1"/>
  <c r="E142" i="1"/>
  <c r="E178" i="1"/>
  <c r="E126" i="1"/>
  <c r="E162" i="1"/>
  <c r="E110" i="1"/>
  <c r="E754" i="1"/>
  <c r="E498" i="1"/>
  <c r="E1005" i="1"/>
  <c r="E989" i="1"/>
  <c r="E957" i="1"/>
  <c r="E941" i="1"/>
  <c r="E925" i="1"/>
  <c r="E909" i="1"/>
  <c r="E893" i="1"/>
  <c r="E877" i="1"/>
  <c r="E861" i="1"/>
  <c r="E845" i="1"/>
  <c r="E829" i="1"/>
  <c r="E813" i="1"/>
  <c r="E797" i="1"/>
  <c r="E781" i="1"/>
  <c r="E765" i="1"/>
  <c r="E749" i="1"/>
  <c r="E733" i="1"/>
  <c r="E717" i="1"/>
  <c r="E701" i="1"/>
  <c r="E685" i="1"/>
  <c r="E669" i="1"/>
  <c r="E653" i="1"/>
  <c r="E637" i="1"/>
  <c r="E621" i="1"/>
  <c r="E605" i="1"/>
  <c r="E589" i="1"/>
  <c r="E573" i="1"/>
  <c r="E557" i="1"/>
  <c r="E541" i="1"/>
  <c r="E525" i="1"/>
  <c r="E509" i="1"/>
  <c r="E493" i="1"/>
  <c r="E477" i="1"/>
  <c r="E461" i="1"/>
  <c r="E445" i="1"/>
  <c r="E429" i="1"/>
  <c r="E413" i="1"/>
  <c r="E397" i="1"/>
  <c r="E381" i="1"/>
  <c r="E365" i="1"/>
  <c r="E349" i="1"/>
  <c r="E333" i="1"/>
  <c r="E317" i="1"/>
  <c r="E301" i="1"/>
  <c r="E285" i="1"/>
  <c r="E269" i="1"/>
  <c r="E253" i="1"/>
  <c r="E237" i="1"/>
  <c r="E221" i="1"/>
  <c r="E205" i="1"/>
  <c r="E189" i="1"/>
  <c r="E173" i="1"/>
  <c r="E157" i="1"/>
  <c r="E141" i="1"/>
  <c r="E125" i="1"/>
  <c r="E994" i="1"/>
  <c r="E738" i="1"/>
  <c r="E482" i="1"/>
  <c r="E973" i="1"/>
  <c r="E1004" i="1"/>
  <c r="E988" i="1"/>
  <c r="E972" i="1"/>
  <c r="E956" i="1"/>
  <c r="E940" i="1"/>
  <c r="E924" i="1"/>
  <c r="E908" i="1"/>
  <c r="E892" i="1"/>
  <c r="E876" i="1"/>
  <c r="E860" i="1"/>
  <c r="E844" i="1"/>
  <c r="E828" i="1"/>
  <c r="E812" i="1"/>
  <c r="E796" i="1"/>
  <c r="E780" i="1"/>
  <c r="E764" i="1"/>
  <c r="E748" i="1"/>
  <c r="E732" i="1"/>
  <c r="E716" i="1"/>
  <c r="E700" i="1"/>
  <c r="E684" i="1"/>
  <c r="E668" i="1"/>
  <c r="E652" i="1"/>
  <c r="E636" i="1"/>
  <c r="E620" i="1"/>
  <c r="E604" i="1"/>
  <c r="E588" i="1"/>
  <c r="E572" i="1"/>
  <c r="E556" i="1"/>
  <c r="E540" i="1"/>
  <c r="E524" i="1"/>
  <c r="E508" i="1"/>
  <c r="E492" i="1"/>
  <c r="E476" i="1"/>
  <c r="E460" i="1"/>
  <c r="E444" i="1"/>
  <c r="E428" i="1"/>
  <c r="E412" i="1"/>
  <c r="E396" i="1"/>
  <c r="E380" i="1"/>
  <c r="E364" i="1"/>
  <c r="E348" i="1"/>
  <c r="E332" i="1"/>
  <c r="E316" i="1"/>
  <c r="E300" i="1"/>
  <c r="E284" i="1"/>
  <c r="E268" i="1"/>
  <c r="E252" i="1"/>
  <c r="E236" i="1"/>
  <c r="E220" i="1"/>
  <c r="E204" i="1"/>
  <c r="E188" i="1"/>
  <c r="E172" i="1"/>
  <c r="E156" i="1"/>
  <c r="E140" i="1"/>
  <c r="E124" i="1"/>
  <c r="E978" i="1"/>
  <c r="E722" i="1"/>
  <c r="E466" i="1"/>
  <c r="E146" i="1"/>
  <c r="E130" i="1"/>
  <c r="E114" i="1"/>
  <c r="E98" i="1"/>
  <c r="E82" i="1"/>
  <c r="E66" i="1"/>
  <c r="E97" i="1"/>
  <c r="E81" i="1"/>
  <c r="E65" i="1"/>
  <c r="E96" i="1"/>
  <c r="E80" i="1"/>
  <c r="E64" i="1"/>
  <c r="E95" i="1"/>
  <c r="E79" i="1"/>
  <c r="E63" i="1"/>
  <c r="E94" i="1"/>
  <c r="E78" i="1"/>
  <c r="E62" i="1"/>
  <c r="E93" i="1"/>
  <c r="E77" i="1"/>
  <c r="E61" i="1"/>
  <c r="E108" i="1"/>
  <c r="E76" i="1"/>
  <c r="E60" i="1"/>
  <c r="E107" i="1"/>
  <c r="E91" i="1"/>
  <c r="E75" i="1"/>
  <c r="E59" i="1"/>
  <c r="E106" i="1"/>
  <c r="E90" i="1"/>
  <c r="E74" i="1"/>
  <c r="E58" i="1"/>
  <c r="E105" i="1"/>
  <c r="E89" i="1"/>
  <c r="E73" i="1"/>
  <c r="E57" i="1"/>
  <c r="E104" i="1"/>
  <c r="E88" i="1"/>
  <c r="E72" i="1"/>
  <c r="E56" i="1"/>
  <c r="E102" i="1"/>
  <c r="E86" i="1"/>
  <c r="E70" i="1"/>
  <c r="E54" i="1"/>
  <c r="E101" i="1"/>
  <c r="E85" i="1"/>
  <c r="E69" i="1"/>
  <c r="E53" i="1"/>
  <c r="E100" i="1"/>
  <c r="E84" i="1"/>
  <c r="E68" i="1"/>
  <c r="E52" i="1"/>
  <c r="E99" i="1"/>
  <c r="E83" i="1"/>
  <c r="E67" i="1"/>
  <c r="E51" i="1"/>
  <c r="D7" i="1"/>
  <c r="D10" i="1" s="1"/>
  <c r="I2" i="5" l="1"/>
  <c r="K2" i="5" s="1"/>
  <c r="F3" i="5" s="1"/>
  <c r="G3" i="5" s="1"/>
  <c r="H203" i="3"/>
  <c r="I203" i="3" s="1"/>
  <c r="H139" i="3"/>
  <c r="I139" i="3" s="1"/>
  <c r="H73" i="3"/>
  <c r="I73" i="3" s="1"/>
  <c r="H170" i="3"/>
  <c r="I170" i="3" s="1"/>
  <c r="H105" i="3"/>
  <c r="I105" i="3" s="1"/>
  <c r="H89" i="3"/>
  <c r="I89" i="3" s="1"/>
  <c r="H250" i="3"/>
  <c r="I250" i="3" s="1"/>
  <c r="H72" i="3"/>
  <c r="I72" i="3" s="1"/>
  <c r="H71" i="3"/>
  <c r="I71" i="3" s="1"/>
  <c r="H54" i="3"/>
  <c r="I54" i="3" s="1"/>
  <c r="H37" i="3"/>
  <c r="I37" i="3" s="1"/>
  <c r="H234" i="3"/>
  <c r="I234" i="3" s="1"/>
  <c r="H171" i="3"/>
  <c r="I171" i="3" s="1"/>
  <c r="H57" i="3"/>
  <c r="I57" i="3" s="1"/>
  <c r="H56" i="3"/>
  <c r="I56" i="3" s="1"/>
  <c r="H55" i="3"/>
  <c r="I55" i="3" s="1"/>
  <c r="H38" i="3"/>
  <c r="I38" i="3" s="1"/>
  <c r="H252" i="3"/>
  <c r="I252" i="3" s="1"/>
  <c r="H218" i="3"/>
  <c r="I218" i="3" s="1"/>
  <c r="H123" i="3"/>
  <c r="I123" i="3" s="1"/>
  <c r="H41" i="3"/>
  <c r="I41" i="3" s="1"/>
  <c r="H40" i="3"/>
  <c r="I40" i="3" s="1"/>
  <c r="H39" i="3"/>
  <c r="I39" i="3" s="1"/>
  <c r="H244" i="3"/>
  <c r="I244" i="3" s="1"/>
  <c r="H243" i="3"/>
  <c r="I243" i="3" s="1"/>
  <c r="H242" i="3"/>
  <c r="I242" i="3" s="1"/>
  <c r="H241" i="3"/>
  <c r="I241" i="3" s="1"/>
  <c r="H240" i="3"/>
  <c r="I240" i="3" s="1"/>
  <c r="H239" i="3"/>
  <c r="I239" i="3" s="1"/>
  <c r="H238" i="3"/>
  <c r="I238" i="3" s="1"/>
  <c r="H237" i="3"/>
  <c r="I237" i="3" s="1"/>
  <c r="H236" i="3"/>
  <c r="I236" i="3" s="1"/>
  <c r="H202" i="3"/>
  <c r="I202" i="3" s="1"/>
  <c r="H59" i="3"/>
  <c r="I59" i="3" s="1"/>
  <c r="H91" i="3"/>
  <c r="I91" i="3" s="1"/>
  <c r="H75" i="3"/>
  <c r="I75" i="3" s="1"/>
  <c r="H245" i="3"/>
  <c r="I245" i="3" s="1"/>
  <c r="H228" i="3"/>
  <c r="I228" i="3" s="1"/>
  <c r="H227" i="3"/>
  <c r="I227" i="3" s="1"/>
  <c r="H226" i="3"/>
  <c r="I226" i="3" s="1"/>
  <c r="H225" i="3"/>
  <c r="I225" i="3" s="1"/>
  <c r="H224" i="3"/>
  <c r="I224" i="3" s="1"/>
  <c r="H223" i="3"/>
  <c r="I223" i="3" s="1"/>
  <c r="H222" i="3"/>
  <c r="I222" i="3" s="1"/>
  <c r="H221" i="3"/>
  <c r="I221" i="3" s="1"/>
  <c r="H220" i="3"/>
  <c r="I220" i="3" s="1"/>
  <c r="H186" i="3"/>
  <c r="I186" i="3" s="1"/>
  <c r="H246" i="3"/>
  <c r="I246" i="3" s="1"/>
  <c r="H229" i="3"/>
  <c r="I229" i="3" s="1"/>
  <c r="H212" i="3"/>
  <c r="I212" i="3" s="1"/>
  <c r="H211" i="3"/>
  <c r="I211" i="3" s="1"/>
  <c r="H210" i="3"/>
  <c r="I210" i="3" s="1"/>
  <c r="H209" i="3"/>
  <c r="I209" i="3" s="1"/>
  <c r="H208" i="3"/>
  <c r="I208" i="3" s="1"/>
  <c r="H207" i="3"/>
  <c r="I207" i="3" s="1"/>
  <c r="H206" i="3"/>
  <c r="I206" i="3" s="1"/>
  <c r="H205" i="3"/>
  <c r="I205" i="3" s="1"/>
  <c r="H204" i="3"/>
  <c r="I204" i="3" s="1"/>
  <c r="H249" i="3"/>
  <c r="I249" i="3" s="1"/>
  <c r="H248" i="3"/>
  <c r="I248" i="3" s="1"/>
  <c r="H247" i="3"/>
  <c r="I247" i="3" s="1"/>
  <c r="H230" i="3"/>
  <c r="I230" i="3" s="1"/>
  <c r="H213" i="3"/>
  <c r="I213" i="3" s="1"/>
  <c r="H196" i="3"/>
  <c r="I196" i="3" s="1"/>
  <c r="H195" i="3"/>
  <c r="I195" i="3" s="1"/>
  <c r="H194" i="3"/>
  <c r="I194" i="3" s="1"/>
  <c r="H193" i="3"/>
  <c r="I193" i="3" s="1"/>
  <c r="H192" i="3"/>
  <c r="I192" i="3" s="1"/>
  <c r="H191" i="3"/>
  <c r="I191" i="3" s="1"/>
  <c r="H190" i="3"/>
  <c r="I190" i="3" s="1"/>
  <c r="H189" i="3"/>
  <c r="I189" i="3" s="1"/>
  <c r="H188" i="3"/>
  <c r="I188" i="3" s="1"/>
  <c r="H154" i="3"/>
  <c r="I154" i="3" s="1"/>
  <c r="H233" i="3"/>
  <c r="I233" i="3" s="1"/>
  <c r="H232" i="3"/>
  <c r="I232" i="3" s="1"/>
  <c r="H231" i="3"/>
  <c r="I231" i="3" s="1"/>
  <c r="H214" i="3"/>
  <c r="I214" i="3" s="1"/>
  <c r="H197" i="3"/>
  <c r="I197" i="3" s="1"/>
  <c r="H180" i="3"/>
  <c r="I180" i="3" s="1"/>
  <c r="H179" i="3"/>
  <c r="I179" i="3" s="1"/>
  <c r="H178" i="3"/>
  <c r="I178" i="3" s="1"/>
  <c r="H177" i="3"/>
  <c r="I177" i="3" s="1"/>
  <c r="H176" i="3"/>
  <c r="I176" i="3" s="1"/>
  <c r="H175" i="3"/>
  <c r="I175" i="3" s="1"/>
  <c r="H174" i="3"/>
  <c r="I174" i="3" s="1"/>
  <c r="H173" i="3"/>
  <c r="I173" i="3" s="1"/>
  <c r="H172" i="3"/>
  <c r="I172" i="3" s="1"/>
  <c r="H138" i="3"/>
  <c r="I138" i="3" s="1"/>
  <c r="H217" i="3"/>
  <c r="I217" i="3" s="1"/>
  <c r="H216" i="3"/>
  <c r="I216" i="3" s="1"/>
  <c r="H215" i="3"/>
  <c r="I215" i="3" s="1"/>
  <c r="H198" i="3"/>
  <c r="I198" i="3" s="1"/>
  <c r="H181" i="3"/>
  <c r="I181" i="3" s="1"/>
  <c r="H164" i="3"/>
  <c r="I164" i="3" s="1"/>
  <c r="H163" i="3"/>
  <c r="I163" i="3" s="1"/>
  <c r="H162" i="3"/>
  <c r="I162" i="3" s="1"/>
  <c r="H161" i="3"/>
  <c r="I161" i="3" s="1"/>
  <c r="H160" i="3"/>
  <c r="I160" i="3" s="1"/>
  <c r="H159" i="3"/>
  <c r="I159" i="3" s="1"/>
  <c r="H158" i="3"/>
  <c r="I158" i="3" s="1"/>
  <c r="H157" i="3"/>
  <c r="I157" i="3" s="1"/>
  <c r="H156" i="3"/>
  <c r="I156" i="3" s="1"/>
  <c r="H251" i="3"/>
  <c r="I251" i="3" s="1"/>
  <c r="H122" i="3"/>
  <c r="I122" i="3" s="1"/>
  <c r="H201" i="3"/>
  <c r="I201" i="3" s="1"/>
  <c r="H200" i="3"/>
  <c r="I200" i="3" s="1"/>
  <c r="H199" i="3"/>
  <c r="I199" i="3" s="1"/>
  <c r="H182" i="3"/>
  <c r="I182" i="3" s="1"/>
  <c r="H165" i="3"/>
  <c r="I165" i="3" s="1"/>
  <c r="H148" i="3"/>
  <c r="I148" i="3" s="1"/>
  <c r="H147" i="3"/>
  <c r="I147" i="3" s="1"/>
  <c r="H146" i="3"/>
  <c r="I146" i="3" s="1"/>
  <c r="H145" i="3"/>
  <c r="I145" i="3" s="1"/>
  <c r="H144" i="3"/>
  <c r="I144" i="3" s="1"/>
  <c r="H143" i="3"/>
  <c r="I143" i="3" s="1"/>
  <c r="H142" i="3"/>
  <c r="I142" i="3" s="1"/>
  <c r="H141" i="3"/>
  <c r="I141" i="3" s="1"/>
  <c r="H140" i="3"/>
  <c r="I140" i="3" s="1"/>
  <c r="H219" i="3"/>
  <c r="I219" i="3" s="1"/>
  <c r="H106" i="3"/>
  <c r="I106" i="3" s="1"/>
  <c r="H185" i="3"/>
  <c r="I185" i="3" s="1"/>
  <c r="H184" i="3"/>
  <c r="I184" i="3" s="1"/>
  <c r="H183" i="3"/>
  <c r="I183" i="3" s="1"/>
  <c r="H166" i="3"/>
  <c r="I166" i="3" s="1"/>
  <c r="H149" i="3"/>
  <c r="I149" i="3" s="1"/>
  <c r="H132" i="3"/>
  <c r="I132" i="3" s="1"/>
  <c r="H131" i="3"/>
  <c r="I131" i="3" s="1"/>
  <c r="H130" i="3"/>
  <c r="I130" i="3" s="1"/>
  <c r="H129" i="3"/>
  <c r="I129" i="3" s="1"/>
  <c r="H128" i="3"/>
  <c r="I128" i="3" s="1"/>
  <c r="H127" i="3"/>
  <c r="I127" i="3" s="1"/>
  <c r="H126" i="3"/>
  <c r="I126" i="3" s="1"/>
  <c r="H125" i="3"/>
  <c r="I125" i="3" s="1"/>
  <c r="H124" i="3"/>
  <c r="I124" i="3" s="1"/>
  <c r="H187" i="3"/>
  <c r="I187" i="3" s="1"/>
  <c r="H90" i="3"/>
  <c r="I90" i="3" s="1"/>
  <c r="H169" i="3"/>
  <c r="I169" i="3" s="1"/>
  <c r="H168" i="3"/>
  <c r="I168" i="3" s="1"/>
  <c r="H167" i="3"/>
  <c r="I167" i="3" s="1"/>
  <c r="H150" i="3"/>
  <c r="I150" i="3" s="1"/>
  <c r="H133" i="3"/>
  <c r="I133" i="3" s="1"/>
  <c r="H116" i="3"/>
  <c r="I116" i="3" s="1"/>
  <c r="H115" i="3"/>
  <c r="I115" i="3" s="1"/>
  <c r="H114" i="3"/>
  <c r="I114" i="3" s="1"/>
  <c r="H113" i="3"/>
  <c r="I113" i="3" s="1"/>
  <c r="H112" i="3"/>
  <c r="I112" i="3" s="1"/>
  <c r="H111" i="3"/>
  <c r="I111" i="3" s="1"/>
  <c r="H110" i="3"/>
  <c r="I110" i="3" s="1"/>
  <c r="H109" i="3"/>
  <c r="I109" i="3" s="1"/>
  <c r="H108" i="3"/>
  <c r="I108" i="3" s="1"/>
  <c r="H155" i="3"/>
  <c r="I155" i="3" s="1"/>
  <c r="H74" i="3"/>
  <c r="I74" i="3" s="1"/>
  <c r="H153" i="3"/>
  <c r="I153" i="3" s="1"/>
  <c r="H152" i="3"/>
  <c r="I152" i="3" s="1"/>
  <c r="H151" i="3"/>
  <c r="I151" i="3" s="1"/>
  <c r="H134" i="3"/>
  <c r="I134" i="3" s="1"/>
  <c r="H117" i="3"/>
  <c r="I117" i="3" s="1"/>
  <c r="H100" i="3"/>
  <c r="I100" i="3" s="1"/>
  <c r="H99" i="3"/>
  <c r="I99" i="3" s="1"/>
  <c r="H98" i="3"/>
  <c r="I98" i="3" s="1"/>
  <c r="H97" i="3"/>
  <c r="I97" i="3" s="1"/>
  <c r="H96" i="3"/>
  <c r="I96" i="3" s="1"/>
  <c r="H95" i="3"/>
  <c r="I95" i="3" s="1"/>
  <c r="H94" i="3"/>
  <c r="I94" i="3" s="1"/>
  <c r="H93" i="3"/>
  <c r="I93" i="3" s="1"/>
  <c r="H92" i="3"/>
  <c r="I92" i="3" s="1"/>
  <c r="H58" i="3"/>
  <c r="I58" i="3" s="1"/>
  <c r="H137" i="3"/>
  <c r="I137" i="3" s="1"/>
  <c r="H136" i="3"/>
  <c r="I136" i="3" s="1"/>
  <c r="H135" i="3"/>
  <c r="I135" i="3" s="1"/>
  <c r="H118" i="3"/>
  <c r="I118" i="3" s="1"/>
  <c r="H101" i="3"/>
  <c r="I101" i="3" s="1"/>
  <c r="H84" i="3"/>
  <c r="I84" i="3" s="1"/>
  <c r="H83" i="3"/>
  <c r="I83" i="3" s="1"/>
  <c r="H82" i="3"/>
  <c r="I82" i="3" s="1"/>
  <c r="H81" i="3"/>
  <c r="I81" i="3" s="1"/>
  <c r="H80" i="3"/>
  <c r="I80" i="3" s="1"/>
  <c r="H79" i="3"/>
  <c r="I79" i="3" s="1"/>
  <c r="H78" i="3"/>
  <c r="I78" i="3" s="1"/>
  <c r="H77" i="3"/>
  <c r="I77" i="3" s="1"/>
  <c r="H76" i="3"/>
  <c r="I76" i="3" s="1"/>
  <c r="H107" i="3"/>
  <c r="I107" i="3" s="1"/>
  <c r="H42" i="3"/>
  <c r="I42" i="3" s="1"/>
  <c r="H121" i="3"/>
  <c r="I121" i="3" s="1"/>
  <c r="H120" i="3"/>
  <c r="I120" i="3" s="1"/>
  <c r="H119" i="3"/>
  <c r="I119" i="3" s="1"/>
  <c r="H102" i="3"/>
  <c r="I102" i="3" s="1"/>
  <c r="H85" i="3"/>
  <c r="I85" i="3" s="1"/>
  <c r="H68" i="3"/>
  <c r="I68" i="3" s="1"/>
  <c r="H67" i="3"/>
  <c r="I67" i="3" s="1"/>
  <c r="H66" i="3"/>
  <c r="I66" i="3" s="1"/>
  <c r="H65" i="3"/>
  <c r="I65" i="3" s="1"/>
  <c r="H64" i="3"/>
  <c r="I64" i="3" s="1"/>
  <c r="H63" i="3"/>
  <c r="I63" i="3" s="1"/>
  <c r="H62" i="3"/>
  <c r="I62" i="3" s="1"/>
  <c r="H61" i="3"/>
  <c r="I61" i="3" s="1"/>
  <c r="H60" i="3"/>
  <c r="I60" i="3" s="1"/>
  <c r="H43" i="3"/>
  <c r="I43" i="3" s="1"/>
  <c r="H104" i="3"/>
  <c r="I104" i="3" s="1"/>
  <c r="H103" i="3"/>
  <c r="I103" i="3" s="1"/>
  <c r="H86" i="3"/>
  <c r="I86" i="3" s="1"/>
  <c r="H69" i="3"/>
  <c r="I69" i="3" s="1"/>
  <c r="H52" i="3"/>
  <c r="I52" i="3" s="1"/>
  <c r="H51" i="3"/>
  <c r="I51" i="3" s="1"/>
  <c r="H50" i="3"/>
  <c r="I50" i="3" s="1"/>
  <c r="H49" i="3"/>
  <c r="I49" i="3" s="1"/>
  <c r="H48" i="3"/>
  <c r="I48" i="3" s="1"/>
  <c r="H47" i="3"/>
  <c r="I47" i="3" s="1"/>
  <c r="H46" i="3"/>
  <c r="I46" i="3" s="1"/>
  <c r="H45" i="3"/>
  <c r="I45" i="3" s="1"/>
  <c r="H44" i="3"/>
  <c r="I44" i="3" s="1"/>
  <c r="H235" i="3"/>
  <c r="I235" i="3" s="1"/>
  <c r="H88" i="3"/>
  <c r="I88" i="3" s="1"/>
  <c r="H87" i="3"/>
  <c r="I87" i="3" s="1"/>
  <c r="H70" i="3"/>
  <c r="I70" i="3" s="1"/>
  <c r="H53" i="3"/>
  <c r="I53" i="3" s="1"/>
  <c r="H36" i="3"/>
  <c r="I36" i="3" s="1"/>
  <c r="H35" i="3"/>
  <c r="I35" i="3" s="1"/>
  <c r="H34" i="3"/>
  <c r="I34" i="3" s="1"/>
  <c r="H33" i="3"/>
  <c r="I33" i="3" s="1"/>
  <c r="H32" i="3"/>
  <c r="I32" i="3" s="1"/>
  <c r="H31" i="3"/>
  <c r="I31" i="3" s="1"/>
  <c r="H30" i="3"/>
  <c r="I30" i="3" s="1"/>
  <c r="H29" i="3"/>
  <c r="I29" i="3" s="1"/>
  <c r="H28" i="3"/>
  <c r="I28" i="3" s="1"/>
  <c r="H27" i="3"/>
  <c r="I27" i="3" s="1"/>
  <c r="F249" i="3"/>
  <c r="F202" i="3"/>
  <c r="F72" i="3"/>
  <c r="F169" i="3"/>
  <c r="F138" i="3"/>
  <c r="F106" i="3"/>
  <c r="F120" i="3"/>
  <c r="F71" i="3"/>
  <c r="F53" i="3"/>
  <c r="F36" i="3"/>
  <c r="F233" i="3"/>
  <c r="F170" i="3"/>
  <c r="F56" i="3"/>
  <c r="F55" i="3"/>
  <c r="F54" i="3"/>
  <c r="F37" i="3"/>
  <c r="F252" i="3"/>
  <c r="F251" i="3"/>
  <c r="F70" i="3"/>
  <c r="F217" i="3"/>
  <c r="F122" i="3"/>
  <c r="F40" i="3"/>
  <c r="F39" i="3"/>
  <c r="F38" i="3"/>
  <c r="F243" i="3"/>
  <c r="F242" i="3"/>
  <c r="F241" i="3"/>
  <c r="F240" i="3"/>
  <c r="F239" i="3"/>
  <c r="F238" i="3"/>
  <c r="F237" i="3"/>
  <c r="F236" i="3"/>
  <c r="F235" i="3"/>
  <c r="F201" i="3"/>
  <c r="F58" i="3"/>
  <c r="F90" i="3"/>
  <c r="F74" i="3"/>
  <c r="F244" i="3"/>
  <c r="F227" i="3"/>
  <c r="F226" i="3"/>
  <c r="F225" i="3"/>
  <c r="F224" i="3"/>
  <c r="F223" i="3"/>
  <c r="F222" i="3"/>
  <c r="F221" i="3"/>
  <c r="F220" i="3"/>
  <c r="F219" i="3"/>
  <c r="F185" i="3"/>
  <c r="F245" i="3"/>
  <c r="F228" i="3"/>
  <c r="F211" i="3"/>
  <c r="F210" i="3"/>
  <c r="F209" i="3"/>
  <c r="F208" i="3"/>
  <c r="F207" i="3"/>
  <c r="F206" i="3"/>
  <c r="F205" i="3"/>
  <c r="F204" i="3"/>
  <c r="F203" i="3"/>
  <c r="F248" i="3"/>
  <c r="F247" i="3"/>
  <c r="F246" i="3"/>
  <c r="F229" i="3"/>
  <c r="F212" i="3"/>
  <c r="F195" i="3"/>
  <c r="F194" i="3"/>
  <c r="F193" i="3"/>
  <c r="F192" i="3"/>
  <c r="F191" i="3"/>
  <c r="F190" i="3"/>
  <c r="F189" i="3"/>
  <c r="F188" i="3"/>
  <c r="F187" i="3"/>
  <c r="F153" i="3"/>
  <c r="F232" i="3"/>
  <c r="F231" i="3"/>
  <c r="F230" i="3"/>
  <c r="F213" i="3"/>
  <c r="F196" i="3"/>
  <c r="F179" i="3"/>
  <c r="F178" i="3"/>
  <c r="F177" i="3"/>
  <c r="F176" i="3"/>
  <c r="F175" i="3"/>
  <c r="F174" i="3"/>
  <c r="F173" i="3"/>
  <c r="F172" i="3"/>
  <c r="F171" i="3"/>
  <c r="F137" i="3"/>
  <c r="F216" i="3"/>
  <c r="F215" i="3"/>
  <c r="F214" i="3"/>
  <c r="F197" i="3"/>
  <c r="F180" i="3"/>
  <c r="F163" i="3"/>
  <c r="F162" i="3"/>
  <c r="F161" i="3"/>
  <c r="F160" i="3"/>
  <c r="F159" i="3"/>
  <c r="F158" i="3"/>
  <c r="F157" i="3"/>
  <c r="F156" i="3"/>
  <c r="F155" i="3"/>
  <c r="F250" i="3"/>
  <c r="F121" i="3"/>
  <c r="F200" i="3"/>
  <c r="F199" i="3"/>
  <c r="F198" i="3"/>
  <c r="F181" i="3"/>
  <c r="F164" i="3"/>
  <c r="F147" i="3"/>
  <c r="F146" i="3"/>
  <c r="F145" i="3"/>
  <c r="F144" i="3"/>
  <c r="F143" i="3"/>
  <c r="F142" i="3"/>
  <c r="F141" i="3"/>
  <c r="F140" i="3"/>
  <c r="F139" i="3"/>
  <c r="F218" i="3"/>
  <c r="F105" i="3"/>
  <c r="F184" i="3"/>
  <c r="F183" i="3"/>
  <c r="F182" i="3"/>
  <c r="F165" i="3"/>
  <c r="F148" i="3"/>
  <c r="F131" i="3"/>
  <c r="F130" i="3"/>
  <c r="F129" i="3"/>
  <c r="F128" i="3"/>
  <c r="F127" i="3"/>
  <c r="F126" i="3"/>
  <c r="F125" i="3"/>
  <c r="F124" i="3"/>
  <c r="F123" i="3"/>
  <c r="F186" i="3"/>
  <c r="F89" i="3"/>
  <c r="F168" i="3"/>
  <c r="F167" i="3"/>
  <c r="F166" i="3"/>
  <c r="F149" i="3"/>
  <c r="F132" i="3"/>
  <c r="F115" i="3"/>
  <c r="F114" i="3"/>
  <c r="F113" i="3"/>
  <c r="F112" i="3"/>
  <c r="F111" i="3"/>
  <c r="F110" i="3"/>
  <c r="F109" i="3"/>
  <c r="F108" i="3"/>
  <c r="F107" i="3"/>
  <c r="F154" i="3"/>
  <c r="F73" i="3"/>
  <c r="F152" i="3"/>
  <c r="F151" i="3"/>
  <c r="F150" i="3"/>
  <c r="F133" i="3"/>
  <c r="F116" i="3"/>
  <c r="F99" i="3"/>
  <c r="F98" i="3"/>
  <c r="F97" i="3"/>
  <c r="F96" i="3"/>
  <c r="F95" i="3"/>
  <c r="F94" i="3"/>
  <c r="F93" i="3"/>
  <c r="F92" i="3"/>
  <c r="F91" i="3"/>
  <c r="F57" i="3"/>
  <c r="F136" i="3"/>
  <c r="F135" i="3"/>
  <c r="F134" i="3"/>
  <c r="F117" i="3"/>
  <c r="F100" i="3"/>
  <c r="F83" i="3"/>
  <c r="F82" i="3"/>
  <c r="F81" i="3"/>
  <c r="F80" i="3"/>
  <c r="F79" i="3"/>
  <c r="F78" i="3"/>
  <c r="F77" i="3"/>
  <c r="F76" i="3"/>
  <c r="F75" i="3"/>
  <c r="F41" i="3"/>
  <c r="F119" i="3"/>
  <c r="F118" i="3"/>
  <c r="F101" i="3"/>
  <c r="F84" i="3"/>
  <c r="F67" i="3"/>
  <c r="F66" i="3"/>
  <c r="F65" i="3"/>
  <c r="F64" i="3"/>
  <c r="F63" i="3"/>
  <c r="F62" i="3"/>
  <c r="F61" i="3"/>
  <c r="F60" i="3"/>
  <c r="F59" i="3"/>
  <c r="F42" i="3"/>
  <c r="F104" i="3"/>
  <c r="F103" i="3"/>
  <c r="F102" i="3"/>
  <c r="F85" i="3"/>
  <c r="F68" i="3"/>
  <c r="F51" i="3"/>
  <c r="F50" i="3"/>
  <c r="F49" i="3"/>
  <c r="F48" i="3"/>
  <c r="F47" i="3"/>
  <c r="F46" i="3"/>
  <c r="F45" i="3"/>
  <c r="F44" i="3"/>
  <c r="F43" i="3"/>
  <c r="F234" i="3"/>
  <c r="F88" i="3"/>
  <c r="F87" i="3"/>
  <c r="F86" i="3"/>
  <c r="F69" i="3"/>
  <c r="F52" i="3"/>
  <c r="F35" i="3"/>
  <c r="F34" i="3"/>
  <c r="F33" i="3"/>
  <c r="F32" i="3"/>
  <c r="F31" i="3"/>
  <c r="F30" i="3"/>
  <c r="F29" i="3"/>
  <c r="F28" i="3"/>
  <c r="F27" i="3"/>
  <c r="F26" i="3"/>
  <c r="E50" i="1"/>
  <c r="H3" i="5" l="1"/>
  <c r="J3" i="5" s="1"/>
  <c r="I3" i="5"/>
  <c r="H9" i="1"/>
  <c r="I9" i="1" s="1"/>
  <c r="K3" i="5" l="1"/>
  <c r="F4" i="5" s="1"/>
  <c r="G4" i="5" s="1"/>
  <c r="H4" i="5" s="1"/>
  <c r="J4" i="5" s="1"/>
  <c r="I4" i="5" l="1"/>
  <c r="K4" i="5" s="1"/>
  <c r="F5" i="5" s="1"/>
  <c r="G5" i="5" s="1"/>
  <c r="H5" i="5" s="1"/>
  <c r="J5" i="5" s="1"/>
  <c r="I5" i="5" l="1"/>
  <c r="K5" i="5" s="1"/>
  <c r="F6" i="5" s="1"/>
  <c r="G6" i="5" s="1"/>
  <c r="I6" i="5" l="1"/>
  <c r="H6" i="5"/>
  <c r="J6" i="5" s="1"/>
  <c r="K6" i="5" l="1"/>
  <c r="F7" i="5" s="1"/>
  <c r="G7" i="5" s="1"/>
  <c r="I7" i="5" s="1"/>
  <c r="H7" i="5" l="1"/>
  <c r="J7" i="5" s="1"/>
  <c r="K7" i="5" s="1"/>
  <c r="F8" i="5" s="1"/>
  <c r="G8" i="5" s="1"/>
  <c r="H8" i="5" s="1"/>
  <c r="J8" i="5" s="1"/>
  <c r="I8" i="5" l="1"/>
  <c r="K8" i="5" s="1"/>
  <c r="F9" i="5" s="1"/>
  <c r="G9" i="5" s="1"/>
  <c r="H9" i="5" s="1"/>
  <c r="J9" i="5" s="1"/>
  <c r="I9" i="5" l="1"/>
  <c r="K9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9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</futureMetadata>
  <cellMetadata count="1">
    <bk>
      <rc t="1" v="0"/>
    </bk>
  </cellMetadata>
  <valueMetadata count="49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</valueMetadata>
</metadata>
</file>

<file path=xl/sharedStrings.xml><?xml version="1.0" encoding="utf-8"?>
<sst xmlns="http://schemas.openxmlformats.org/spreadsheetml/2006/main" count="99" uniqueCount="85">
  <si>
    <t>Geometric brownian motion</t>
  </si>
  <si>
    <t>Drift</t>
  </si>
  <si>
    <t>volitilty</t>
  </si>
  <si>
    <t>Drift(mean)</t>
  </si>
  <si>
    <t>annauly</t>
  </si>
  <si>
    <t>daily</t>
  </si>
  <si>
    <t>ln(St/St-1)=Alpha+Zt*sigma
Alpha = drift</t>
  </si>
  <si>
    <t>Alpha = drift</t>
  </si>
  <si>
    <t>Random shock = Zt*sigma</t>
  </si>
  <si>
    <t>#</t>
  </si>
  <si>
    <t>N(0,1)</t>
  </si>
  <si>
    <t>Return</t>
  </si>
  <si>
    <t>(Retunr-Av.Return)^2</t>
  </si>
  <si>
    <t>Return^2</t>
  </si>
  <si>
    <t>Inspired by chanel</t>
  </si>
  <si>
    <t>https://www.youtube.com/@computationalfinancewne5801</t>
  </si>
  <si>
    <t>Main</t>
  </si>
  <si>
    <t>MSFT</t>
  </si>
  <si>
    <t>Returns</t>
  </si>
  <si>
    <t>Standdev</t>
  </si>
  <si>
    <t>Returns^2</t>
  </si>
  <si>
    <t>ACF</t>
  </si>
  <si>
    <t>confidence level</t>
  </si>
  <si>
    <t>https://www.wiley.com/legacy/wileychi/pwiqf2/supp/c03.pdf</t>
  </si>
  <si>
    <t>time</t>
  </si>
  <si>
    <t>https://www.youtube.com/watch?v=kYdWRAdKHB4</t>
  </si>
  <si>
    <t>Timestepes</t>
  </si>
  <si>
    <t>Stock price</t>
  </si>
  <si>
    <t>Option price</t>
  </si>
  <si>
    <t>Stokc price at time0</t>
  </si>
  <si>
    <t>Volatlility given</t>
  </si>
  <si>
    <t>Volatlility: choose source</t>
  </si>
  <si>
    <t>Volatlility calculated</t>
  </si>
  <si>
    <t>Totlal lifetime in years</t>
  </si>
  <si>
    <t>Number of periods</t>
  </si>
  <si>
    <t>Lenght of periods in years</t>
  </si>
  <si>
    <t>Up-movement</t>
  </si>
  <si>
    <t>Down-movement</t>
  </si>
  <si>
    <t>Propablitity</t>
  </si>
  <si>
    <t>Strike pirce</t>
  </si>
  <si>
    <t>Risk free rate</t>
  </si>
  <si>
    <t>S0</t>
  </si>
  <si>
    <t>T</t>
  </si>
  <si>
    <t>N</t>
  </si>
  <si>
    <t>deltat</t>
  </si>
  <si>
    <t>u</t>
  </si>
  <si>
    <t>d</t>
  </si>
  <si>
    <t>p</t>
  </si>
  <si>
    <t>K</t>
  </si>
  <si>
    <t>r</t>
  </si>
  <si>
    <t>Choose</t>
  </si>
  <si>
    <t>Type of Option</t>
  </si>
  <si>
    <t>Discounted</t>
  </si>
  <si>
    <t>Compounded</t>
  </si>
  <si>
    <t>DTE</t>
  </si>
  <si>
    <t>R</t>
  </si>
  <si>
    <t>C0</t>
  </si>
  <si>
    <t>vega</t>
  </si>
  <si>
    <t xml:space="preserve">d1 </t>
  </si>
  <si>
    <t>d2</t>
  </si>
  <si>
    <t>Call Pirce (BS)</t>
  </si>
  <si>
    <t>Stokc price (S)</t>
  </si>
  <si>
    <t xml:space="preserve">Stikre K </t>
  </si>
  <si>
    <t>Vol</t>
  </si>
  <si>
    <t>NEW vol</t>
  </si>
  <si>
    <t>call price</t>
  </si>
  <si>
    <t>C0=</t>
  </si>
  <si>
    <t>C1=</t>
  </si>
  <si>
    <t>C2=</t>
  </si>
  <si>
    <t>DELTA=</t>
  </si>
  <si>
    <t>Timesteps</t>
  </si>
  <si>
    <t>months</t>
  </si>
  <si>
    <t>Given</t>
  </si>
  <si>
    <t xml:space="preserve">stock can go either </t>
  </si>
  <si>
    <t>"+/-3"</t>
  </si>
  <si>
    <t>$</t>
  </si>
  <si>
    <t>interest rate</t>
  </si>
  <si>
    <t xml:space="preserve">Type of option </t>
  </si>
  <si>
    <t>American put</t>
  </si>
  <si>
    <t>delta1=</t>
  </si>
  <si>
    <t>P0</t>
  </si>
  <si>
    <t>P2</t>
  </si>
  <si>
    <t>Excersise price</t>
  </si>
  <si>
    <t>delta2=</t>
  </si>
  <si>
    <t>e^(-rt)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</si>
</sst>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00%"/>
    <numFmt numFmtId="166" formatCode="0.0000000000000000%"/>
    <numFmt numFmtId="167" formatCode="0.0000%"/>
    <numFmt numFmtId="173" formatCode="0.00000"/>
    <numFmt numFmtId="194" formatCode="0.00000000000000000000000000"/>
  </numFmts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64" fontId="0" fillId="0" borderId="0" xfId="1" applyNumberFormat="1" applyFont="1"/>
    <xf numFmtId="10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167" fontId="0" fillId="0" borderId="0" xfId="1" applyNumberFormat="1" applyFont="1"/>
    <xf numFmtId="0" fontId="3" fillId="0" borderId="0" xfId="4"/>
    <xf numFmtId="0" fontId="0" fillId="0" borderId="2" xfId="0" applyBorder="1"/>
    <xf numFmtId="0" fontId="1" fillId="3" borderId="3" xfId="3" applyBorder="1"/>
    <xf numFmtId="0" fontId="0" fillId="3" borderId="3" xfId="3" applyFont="1" applyBorder="1"/>
    <xf numFmtId="0" fontId="0" fillId="0" borderId="0" xfId="0" applyAlignment="1"/>
    <xf numFmtId="173" fontId="0" fillId="4" borderId="4" xfId="0" applyNumberFormat="1" applyFill="1" applyBorder="1"/>
    <xf numFmtId="173" fontId="0" fillId="4" borderId="4" xfId="1" applyNumberFormat="1" applyFont="1" applyFill="1" applyBorder="1"/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4" xfId="0" applyFill="1" applyBorder="1" applyAlignment="1">
      <alignment horizontal="center"/>
    </xf>
    <xf numFmtId="194" fontId="0" fillId="0" borderId="0" xfId="0" applyNumberFormat="1"/>
    <xf numFmtId="0" fontId="1" fillId="3" borderId="1" xfId="3" applyBorder="1"/>
    <xf numFmtId="0" fontId="2" fillId="2" borderId="3" xfId="2" applyBorder="1"/>
  </cellXfs>
  <cellStyles count="5">
    <cellStyle name="60% - Accent6" xfId="3" builtinId="52"/>
    <cellStyle name="Good" xfId="2" builtinId="26"/>
    <cellStyle name="Hyperlink" xfId="4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Array" Target="richData/rdarray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'Geometric Brownian Motion'!$E$50:$E$1009</c:f>
              <c:numCache>
                <c:formatCode>0.00%</c:formatCode>
                <c:ptCount val="960"/>
                <c:pt idx="0">
                  <c:v>2.5677543131615659E-5</c:v>
                </c:pt>
                <c:pt idx="1">
                  <c:v>2.8754635874234833E-7</c:v>
                </c:pt>
                <c:pt idx="2">
                  <c:v>7.2576615334068615E-5</c:v>
                </c:pt>
                <c:pt idx="3">
                  <c:v>2.0949143265838587E-6</c:v>
                </c:pt>
                <c:pt idx="4">
                  <c:v>4.3164694207431532E-5</c:v>
                </c:pt>
                <c:pt idx="5">
                  <c:v>1.1553975350207922E-4</c:v>
                </c:pt>
                <c:pt idx="6">
                  <c:v>2.1064672898736276E-4</c:v>
                </c:pt>
                <c:pt idx="7">
                  <c:v>3.5149625702222506E-6</c:v>
                </c:pt>
                <c:pt idx="8">
                  <c:v>2.3795149288131681E-4</c:v>
                </c:pt>
                <c:pt idx="9">
                  <c:v>1.0864094941479529E-4</c:v>
                </c:pt>
                <c:pt idx="10">
                  <c:v>5.4342000810191679E-4</c:v>
                </c:pt>
                <c:pt idx="11">
                  <c:v>6.4899827185279518E-5</c:v>
                </c:pt>
                <c:pt idx="12">
                  <c:v>7.2935204665859759E-5</c:v>
                </c:pt>
                <c:pt idx="13">
                  <c:v>3.9241079382699528E-6</c:v>
                </c:pt>
                <c:pt idx="14">
                  <c:v>6.6413727377185401E-4</c:v>
                </c:pt>
                <c:pt idx="15">
                  <c:v>5.1682754708779688E-5</c:v>
                </c:pt>
                <c:pt idx="16">
                  <c:v>1.506914565499982E-5</c:v>
                </c:pt>
                <c:pt idx="17">
                  <c:v>1.0648132510189648E-4</c:v>
                </c:pt>
                <c:pt idx="18">
                  <c:v>3.3142241829603769E-5</c:v>
                </c:pt>
                <c:pt idx="19">
                  <c:v>2.0988854266924779E-4</c:v>
                </c:pt>
                <c:pt idx="20">
                  <c:v>8.4234155764402842E-4</c:v>
                </c:pt>
                <c:pt idx="21">
                  <c:v>3.1669872789329976E-6</c:v>
                </c:pt>
                <c:pt idx="22">
                  <c:v>9.1060487878600216E-5</c:v>
                </c:pt>
                <c:pt idx="23">
                  <c:v>2.6911019883239505E-5</c:v>
                </c:pt>
                <c:pt idx="24">
                  <c:v>6.9203974914786292E-5</c:v>
                </c:pt>
                <c:pt idx="25">
                  <c:v>2.5152652763233937E-4</c:v>
                </c:pt>
                <c:pt idx="26">
                  <c:v>8.4391982842982197E-6</c:v>
                </c:pt>
                <c:pt idx="27">
                  <c:v>8.6975081152622643E-6</c:v>
                </c:pt>
                <c:pt idx="28">
                  <c:v>1.940054108139752E-4</c:v>
                </c:pt>
                <c:pt idx="29">
                  <c:v>1.2370399641029286E-6</c:v>
                </c:pt>
                <c:pt idx="30">
                  <c:v>3.2387108225108454E-5</c:v>
                </c:pt>
                <c:pt idx="31">
                  <c:v>5.5678441026305304E-5</c:v>
                </c:pt>
                <c:pt idx="32">
                  <c:v>2.2622668642369588E-4</c:v>
                </c:pt>
                <c:pt idx="33">
                  <c:v>5.7923783807068875E-7</c:v>
                </c:pt>
                <c:pt idx="34">
                  <c:v>3.8169343035641667E-5</c:v>
                </c:pt>
                <c:pt idx="35">
                  <c:v>3.3038906626753535E-4</c:v>
                </c:pt>
                <c:pt idx="36">
                  <c:v>3.6035983705544867E-5</c:v>
                </c:pt>
                <c:pt idx="37">
                  <c:v>5.2689285873108282E-6</c:v>
                </c:pt>
                <c:pt idx="38">
                  <c:v>3.3142340555479754E-5</c:v>
                </c:pt>
                <c:pt idx="39">
                  <c:v>1.3642301333556661E-4</c:v>
                </c:pt>
                <c:pt idx="40">
                  <c:v>3.4973968966366015E-6</c:v>
                </c:pt>
                <c:pt idx="41">
                  <c:v>7.6146178481937288E-7</c:v>
                </c:pt>
                <c:pt idx="42">
                  <c:v>3.5461212025252408E-5</c:v>
                </c:pt>
                <c:pt idx="43">
                  <c:v>4.0659841101878929E-6</c:v>
                </c:pt>
                <c:pt idx="44">
                  <c:v>3.2071171353799787E-5</c:v>
                </c:pt>
                <c:pt idx="45">
                  <c:v>2.3308073588677891E-6</c:v>
                </c:pt>
                <c:pt idx="46">
                  <c:v>2.6848503387829487E-4</c:v>
                </c:pt>
                <c:pt idx="47">
                  <c:v>4.9307075268651952E-4</c:v>
                </c:pt>
                <c:pt idx="48">
                  <c:v>4.4153704138498487E-5</c:v>
                </c:pt>
                <c:pt idx="49">
                  <c:v>1.7012643117815711E-4</c:v>
                </c:pt>
                <c:pt idx="50">
                  <c:v>1.1491758167659392E-4</c:v>
                </c:pt>
                <c:pt idx="51">
                  <c:v>8.2569723039022807E-5</c:v>
                </c:pt>
                <c:pt idx="52">
                  <c:v>6.0886433651511772E-4</c:v>
                </c:pt>
                <c:pt idx="53">
                  <c:v>1.4099251415040031E-4</c:v>
                </c:pt>
                <c:pt idx="54">
                  <c:v>2.1318359340479365E-4</c:v>
                </c:pt>
                <c:pt idx="55">
                  <c:v>2.8394820216798094E-4</c:v>
                </c:pt>
                <c:pt idx="56">
                  <c:v>1.3869468365795797E-5</c:v>
                </c:pt>
                <c:pt idx="57">
                  <c:v>1.8204787342468926E-5</c:v>
                </c:pt>
                <c:pt idx="58">
                  <c:v>8.7758726033627935E-5</c:v>
                </c:pt>
                <c:pt idx="59">
                  <c:v>1.0375243059439405E-4</c:v>
                </c:pt>
                <c:pt idx="60">
                  <c:v>1.0166639973613998E-5</c:v>
                </c:pt>
                <c:pt idx="61">
                  <c:v>5.4824333046379421E-7</c:v>
                </c:pt>
                <c:pt idx="62">
                  <c:v>3.3903329592094674E-4</c:v>
                </c:pt>
                <c:pt idx="63">
                  <c:v>3.0736851591265033E-5</c:v>
                </c:pt>
                <c:pt idx="64">
                  <c:v>2.4053052383305148E-4</c:v>
                </c:pt>
                <c:pt idx="65">
                  <c:v>4.0768997813273695E-4</c:v>
                </c:pt>
                <c:pt idx="66">
                  <c:v>8.755950661669527E-5</c:v>
                </c:pt>
                <c:pt idx="67">
                  <c:v>2.4118619969212427E-5</c:v>
                </c:pt>
                <c:pt idx="68">
                  <c:v>2.0945291879226899E-4</c:v>
                </c:pt>
                <c:pt idx="69">
                  <c:v>1.4842856110621665E-5</c:v>
                </c:pt>
                <c:pt idx="70">
                  <c:v>2.1374029583610496E-4</c:v>
                </c:pt>
                <c:pt idx="71">
                  <c:v>6.152535916221057E-5</c:v>
                </c:pt>
                <c:pt idx="72">
                  <c:v>1.6894460524247512E-5</c:v>
                </c:pt>
                <c:pt idx="73">
                  <c:v>1.0995524378171634E-4</c:v>
                </c:pt>
                <c:pt idx="74">
                  <c:v>4.186300957522946E-5</c:v>
                </c:pt>
                <c:pt idx="75">
                  <c:v>2.9650307218766524E-6</c:v>
                </c:pt>
                <c:pt idx="76">
                  <c:v>1.3485553218470072E-5</c:v>
                </c:pt>
                <c:pt idx="77">
                  <c:v>3.3250759161063764E-6</c:v>
                </c:pt>
                <c:pt idx="78">
                  <c:v>9.964271240905386E-5</c:v>
                </c:pt>
                <c:pt idx="79">
                  <c:v>7.5577146453637272E-4</c:v>
                </c:pt>
                <c:pt idx="80">
                  <c:v>8.4197912949154148E-5</c:v>
                </c:pt>
                <c:pt idx="81">
                  <c:v>2.6509016882803581E-4</c:v>
                </c:pt>
                <c:pt idx="82">
                  <c:v>4.7800914065959557E-5</c:v>
                </c:pt>
                <c:pt idx="83">
                  <c:v>1.8865814644253097E-5</c:v>
                </c:pt>
                <c:pt idx="84">
                  <c:v>7.1819185164684876E-6</c:v>
                </c:pt>
                <c:pt idx="85">
                  <c:v>6.017241746981316E-5</c:v>
                </c:pt>
                <c:pt idx="86">
                  <c:v>3.8131542073710328E-6</c:v>
                </c:pt>
                <c:pt idx="87">
                  <c:v>2.4527551952590877E-4</c:v>
                </c:pt>
                <c:pt idx="88">
                  <c:v>4.2420592047420397E-5</c:v>
                </c:pt>
                <c:pt idx="89">
                  <c:v>5.1652160591688148E-4</c:v>
                </c:pt>
                <c:pt idx="90">
                  <c:v>2.061182831214875E-4</c:v>
                </c:pt>
                <c:pt idx="91">
                  <c:v>3.7343827324523788E-5</c:v>
                </c:pt>
                <c:pt idx="92">
                  <c:v>1.0402613617304778E-4</c:v>
                </c:pt>
                <c:pt idx="93">
                  <c:v>3.6095031699572016E-5</c:v>
                </c:pt>
                <c:pt idx="94">
                  <c:v>1.0457024237223175E-4</c:v>
                </c:pt>
                <c:pt idx="95">
                  <c:v>2.2651422652871564E-5</c:v>
                </c:pt>
                <c:pt idx="96">
                  <c:v>6.5695882757293165E-4</c:v>
                </c:pt>
                <c:pt idx="97">
                  <c:v>2.2392780260181513E-5</c:v>
                </c:pt>
                <c:pt idx="98">
                  <c:v>2.890635968317329E-4</c:v>
                </c:pt>
                <c:pt idx="99">
                  <c:v>4.9576433003113826E-4</c:v>
                </c:pt>
                <c:pt idx="100">
                  <c:v>8.8005381204978807E-7</c:v>
                </c:pt>
                <c:pt idx="101">
                  <c:v>3.6697208382781076E-4</c:v>
                </c:pt>
                <c:pt idx="102">
                  <c:v>5.4882158191402273E-4</c:v>
                </c:pt>
                <c:pt idx="103">
                  <c:v>6.4041040751380778E-5</c:v>
                </c:pt>
                <c:pt idx="104">
                  <c:v>1.4692308603342732E-4</c:v>
                </c:pt>
                <c:pt idx="105">
                  <c:v>2.2742093844933854E-4</c:v>
                </c:pt>
                <c:pt idx="106">
                  <c:v>8.20666000601898E-6</c:v>
                </c:pt>
                <c:pt idx="107">
                  <c:v>6.921788639333386E-4</c:v>
                </c:pt>
                <c:pt idx="108">
                  <c:v>1.6806672524866693E-5</c:v>
                </c:pt>
                <c:pt idx="109">
                  <c:v>6.096368708729808E-5</c:v>
                </c:pt>
                <c:pt idx="110">
                  <c:v>7.3255440476469803E-7</c:v>
                </c:pt>
                <c:pt idx="111">
                  <c:v>5.0437849252146144E-5</c:v>
                </c:pt>
                <c:pt idx="112">
                  <c:v>1.303863390063448E-4</c:v>
                </c:pt>
                <c:pt idx="113">
                  <c:v>4.9485858766681252E-5</c:v>
                </c:pt>
                <c:pt idx="114">
                  <c:v>3.4629165516991047E-5</c:v>
                </c:pt>
                <c:pt idx="115">
                  <c:v>1.9189868754255779E-3</c:v>
                </c:pt>
                <c:pt idx="116">
                  <c:v>6.0328678782142977E-10</c:v>
                </c:pt>
                <c:pt idx="117">
                  <c:v>1.8312492107761563E-4</c:v>
                </c:pt>
                <c:pt idx="118">
                  <c:v>1.8437425033849147E-5</c:v>
                </c:pt>
                <c:pt idx="119">
                  <c:v>3.3315865105327837E-6</c:v>
                </c:pt>
                <c:pt idx="120">
                  <c:v>6.7885674661186771E-5</c:v>
                </c:pt>
                <c:pt idx="121">
                  <c:v>1.5753142856054863E-6</c:v>
                </c:pt>
                <c:pt idx="122">
                  <c:v>3.4483751299489688E-7</c:v>
                </c:pt>
                <c:pt idx="123">
                  <c:v>3.1202003011516149E-4</c:v>
                </c:pt>
                <c:pt idx="124">
                  <c:v>2.1390428767497125E-4</c:v>
                </c:pt>
                <c:pt idx="125">
                  <c:v>6.4973285678241266E-5</c:v>
                </c:pt>
                <c:pt idx="126">
                  <c:v>1.5544468228647961E-5</c:v>
                </c:pt>
                <c:pt idx="127">
                  <c:v>4.5784206189623237E-5</c:v>
                </c:pt>
                <c:pt idx="128">
                  <c:v>1.4990504174623963E-5</c:v>
                </c:pt>
                <c:pt idx="129">
                  <c:v>7.7340928088061482E-5</c:v>
                </c:pt>
                <c:pt idx="130">
                  <c:v>4.7640985453612731E-4</c:v>
                </c:pt>
                <c:pt idx="131">
                  <c:v>2.2985060170846295E-4</c:v>
                </c:pt>
                <c:pt idx="132">
                  <c:v>3.4606943577759732E-6</c:v>
                </c:pt>
                <c:pt idx="133">
                  <c:v>6.5333552001545332E-7</c:v>
                </c:pt>
                <c:pt idx="134">
                  <c:v>3.8009985198805287E-4</c:v>
                </c:pt>
                <c:pt idx="135">
                  <c:v>5.5669668571917536E-6</c:v>
                </c:pt>
                <c:pt idx="136">
                  <c:v>1.060167864336458E-5</c:v>
                </c:pt>
                <c:pt idx="137">
                  <c:v>1.3502769891124655E-4</c:v>
                </c:pt>
                <c:pt idx="138">
                  <c:v>7.5586515264027739E-5</c:v>
                </c:pt>
                <c:pt idx="139">
                  <c:v>1.2297964676215164E-6</c:v>
                </c:pt>
                <c:pt idx="140">
                  <c:v>2.2183874541189687E-4</c:v>
                </c:pt>
                <c:pt idx="141">
                  <c:v>8.0393715226449952E-5</c:v>
                </c:pt>
                <c:pt idx="142">
                  <c:v>7.1520518620162541E-5</c:v>
                </c:pt>
                <c:pt idx="143">
                  <c:v>1.891276319529144E-4</c:v>
                </c:pt>
                <c:pt idx="144">
                  <c:v>4.9293688320453163E-5</c:v>
                </c:pt>
                <c:pt idx="145">
                  <c:v>1.5899274276474779E-4</c:v>
                </c:pt>
                <c:pt idx="146">
                  <c:v>6.6434200793504797E-5</c:v>
                </c:pt>
                <c:pt idx="147">
                  <c:v>1.665044985899839E-8</c:v>
                </c:pt>
                <c:pt idx="148">
                  <c:v>1.949881832519376E-4</c:v>
                </c:pt>
                <c:pt idx="149">
                  <c:v>2.9593402840830199E-7</c:v>
                </c:pt>
                <c:pt idx="150">
                  <c:v>1.2215456331144654E-5</c:v>
                </c:pt>
                <c:pt idx="151">
                  <c:v>9.7218793198214535E-6</c:v>
                </c:pt>
                <c:pt idx="152">
                  <c:v>1.9906680437876962E-6</c:v>
                </c:pt>
                <c:pt idx="153">
                  <c:v>9.0513275901432362E-5</c:v>
                </c:pt>
                <c:pt idx="154">
                  <c:v>1.3946380917246337E-5</c:v>
                </c:pt>
                <c:pt idx="155">
                  <c:v>2.2074107065279727E-5</c:v>
                </c:pt>
                <c:pt idx="156">
                  <c:v>6.7848459987826916E-4</c:v>
                </c:pt>
                <c:pt idx="157">
                  <c:v>1.6618325799399163E-4</c:v>
                </c:pt>
                <c:pt idx="158">
                  <c:v>2.3364911952957214E-4</c:v>
                </c:pt>
                <c:pt idx="159">
                  <c:v>2.2618464824052298E-6</c:v>
                </c:pt>
                <c:pt idx="160">
                  <c:v>5.6216188859564038E-6</c:v>
                </c:pt>
                <c:pt idx="161">
                  <c:v>3.7736195769094211E-4</c:v>
                </c:pt>
                <c:pt idx="162">
                  <c:v>3.2968299156719175E-6</c:v>
                </c:pt>
                <c:pt idx="163">
                  <c:v>4.3668817013805882E-4</c:v>
                </c:pt>
                <c:pt idx="164">
                  <c:v>3.7878399784308311E-5</c:v>
                </c:pt>
                <c:pt idx="165">
                  <c:v>2.5159050617043212E-4</c:v>
                </c:pt>
                <c:pt idx="166">
                  <c:v>4.6236033255612791E-4</c:v>
                </c:pt>
                <c:pt idx="167">
                  <c:v>7.1764839034683871E-4</c:v>
                </c:pt>
                <c:pt idx="168">
                  <c:v>2.6433444960106852E-5</c:v>
                </c:pt>
                <c:pt idx="169">
                  <c:v>2.0685962179016687E-4</c:v>
                </c:pt>
                <c:pt idx="170">
                  <c:v>4.4406541889115692E-6</c:v>
                </c:pt>
                <c:pt idx="171">
                  <c:v>4.816892859587568E-5</c:v>
                </c:pt>
                <c:pt idx="172">
                  <c:v>1.3384153890720743E-5</c:v>
                </c:pt>
                <c:pt idx="173">
                  <c:v>8.9383739074321364E-5</c:v>
                </c:pt>
                <c:pt idx="174">
                  <c:v>4.1219232441903452E-5</c:v>
                </c:pt>
                <c:pt idx="175">
                  <c:v>2.9800286628292352E-5</c:v>
                </c:pt>
                <c:pt idx="176">
                  <c:v>1.1674535817612116E-4</c:v>
                </c:pt>
                <c:pt idx="177">
                  <c:v>3.8970808736445042E-5</c:v>
                </c:pt>
                <c:pt idx="178">
                  <c:v>4.5628277035504556E-4</c:v>
                </c:pt>
                <c:pt idx="179">
                  <c:v>5.2613182201989637E-4</c:v>
                </c:pt>
                <c:pt idx="180">
                  <c:v>1.993633543123764E-5</c:v>
                </c:pt>
                <c:pt idx="181">
                  <c:v>2.5480299779478944E-5</c:v>
                </c:pt>
                <c:pt idx="182">
                  <c:v>2.6330786641004841E-5</c:v>
                </c:pt>
                <c:pt idx="183">
                  <c:v>2.4498147917254747E-4</c:v>
                </c:pt>
                <c:pt idx="184">
                  <c:v>1.1368687467425369E-5</c:v>
                </c:pt>
                <c:pt idx="185">
                  <c:v>1.666494654585148E-4</c:v>
                </c:pt>
                <c:pt idx="186">
                  <c:v>1.7184281963303271E-4</c:v>
                </c:pt>
                <c:pt idx="187">
                  <c:v>2.1167161629424999E-5</c:v>
                </c:pt>
                <c:pt idx="188">
                  <c:v>6.6980120499341041E-5</c:v>
                </c:pt>
                <c:pt idx="189">
                  <c:v>1.5988244977551653E-4</c:v>
                </c:pt>
                <c:pt idx="190">
                  <c:v>3.4004231967379469E-4</c:v>
                </c:pt>
                <c:pt idx="191">
                  <c:v>1.3054113310964141E-4</c:v>
                </c:pt>
                <c:pt idx="192">
                  <c:v>1.9676653348636827E-4</c:v>
                </c:pt>
                <c:pt idx="193">
                  <c:v>4.8359865992061388E-5</c:v>
                </c:pt>
                <c:pt idx="194">
                  <c:v>8.5886188906292272E-5</c:v>
                </c:pt>
                <c:pt idx="195">
                  <c:v>2.0315997754681364E-4</c:v>
                </c:pt>
                <c:pt idx="196">
                  <c:v>6.6525217053237698E-7</c:v>
                </c:pt>
                <c:pt idx="197">
                  <c:v>7.8610212852588034E-5</c:v>
                </c:pt>
                <c:pt idx="198">
                  <c:v>6.7250372680652501E-5</c:v>
                </c:pt>
                <c:pt idx="199">
                  <c:v>5.8475779954173449E-5</c:v>
                </c:pt>
                <c:pt idx="200">
                  <c:v>3.882833791906901E-5</c:v>
                </c:pt>
                <c:pt idx="201">
                  <c:v>1.0624419003940241E-4</c:v>
                </c:pt>
                <c:pt idx="202">
                  <c:v>3.2736511588867792E-5</c:v>
                </c:pt>
                <c:pt idx="203">
                  <c:v>3.3217776379439607E-4</c:v>
                </c:pt>
                <c:pt idx="204">
                  <c:v>1.5413979714630091E-5</c:v>
                </c:pt>
                <c:pt idx="205">
                  <c:v>6.5227918424700933E-5</c:v>
                </c:pt>
                <c:pt idx="206">
                  <c:v>1.3678338940840908E-4</c:v>
                </c:pt>
                <c:pt idx="207">
                  <c:v>1.4361301326267127E-7</c:v>
                </c:pt>
                <c:pt idx="208">
                  <c:v>2.0188226772512465E-6</c:v>
                </c:pt>
                <c:pt idx="209">
                  <c:v>1.1901243364529095E-4</c:v>
                </c:pt>
                <c:pt idx="210">
                  <c:v>6.9596447904545514E-5</c:v>
                </c:pt>
                <c:pt idx="211">
                  <c:v>3.1465554175668281E-6</c:v>
                </c:pt>
                <c:pt idx="212">
                  <c:v>9.421852722083557E-7</c:v>
                </c:pt>
                <c:pt idx="213">
                  <c:v>1.4725900647873702E-4</c:v>
                </c:pt>
                <c:pt idx="214">
                  <c:v>7.2637623193372018E-5</c:v>
                </c:pt>
                <c:pt idx="215">
                  <c:v>1.0175704887208056E-4</c:v>
                </c:pt>
                <c:pt idx="216">
                  <c:v>5.3707343224602727E-7</c:v>
                </c:pt>
                <c:pt idx="217">
                  <c:v>4.6311087772570069E-4</c:v>
                </c:pt>
                <c:pt idx="218">
                  <c:v>2.9599044495326791E-4</c:v>
                </c:pt>
                <c:pt idx="219">
                  <c:v>5.0378052864188526E-4</c:v>
                </c:pt>
                <c:pt idx="220">
                  <c:v>1.4968457502944008E-4</c:v>
                </c:pt>
                <c:pt idx="221">
                  <c:v>1.998960918946064E-6</c:v>
                </c:pt>
                <c:pt idx="222">
                  <c:v>4.6647573839035797E-4</c:v>
                </c:pt>
                <c:pt idx="223">
                  <c:v>2.3650905278015127E-4</c:v>
                </c:pt>
                <c:pt idx="224">
                  <c:v>1.9734018592072278E-4</c:v>
                </c:pt>
                <c:pt idx="225">
                  <c:v>9.2947556649032576E-5</c:v>
                </c:pt>
                <c:pt idx="226">
                  <c:v>1.2829942787774668E-3</c:v>
                </c:pt>
                <c:pt idx="227">
                  <c:v>1.0265788322767779E-4</c:v>
                </c:pt>
                <c:pt idx="228">
                  <c:v>8.7715420553722119E-5</c:v>
                </c:pt>
                <c:pt idx="229">
                  <c:v>4.8199957317696856E-6</c:v>
                </c:pt>
                <c:pt idx="230">
                  <c:v>5.2083017247225677E-5</c:v>
                </c:pt>
                <c:pt idx="231">
                  <c:v>1.3298222507267994E-4</c:v>
                </c:pt>
                <c:pt idx="232">
                  <c:v>3.2341421586516606E-5</c:v>
                </c:pt>
                <c:pt idx="233">
                  <c:v>1.6131612934857405E-5</c:v>
                </c:pt>
                <c:pt idx="234">
                  <c:v>1.7171254890747828E-9</c:v>
                </c:pt>
                <c:pt idx="235">
                  <c:v>1.6103061339397252E-4</c:v>
                </c:pt>
                <c:pt idx="236">
                  <c:v>9.7380468549372186E-5</c:v>
                </c:pt>
                <c:pt idx="237">
                  <c:v>2.7753509397102885E-4</c:v>
                </c:pt>
                <c:pt idx="238">
                  <c:v>2.6061545257092498E-5</c:v>
                </c:pt>
                <c:pt idx="239">
                  <c:v>9.2130002229597041E-5</c:v>
                </c:pt>
                <c:pt idx="240">
                  <c:v>2.20854274995011E-5</c:v>
                </c:pt>
                <c:pt idx="241">
                  <c:v>4.3350317188077734E-5</c:v>
                </c:pt>
                <c:pt idx="242">
                  <c:v>5.256892541409622E-5</c:v>
                </c:pt>
                <c:pt idx="243">
                  <c:v>4.9423255908221091E-4</c:v>
                </c:pt>
                <c:pt idx="244">
                  <c:v>3.0074144716720668E-4</c:v>
                </c:pt>
                <c:pt idx="245">
                  <c:v>9.2876052908674451E-4</c:v>
                </c:pt>
                <c:pt idx="246">
                  <c:v>8.6256073027779674E-5</c:v>
                </c:pt>
                <c:pt idx="247">
                  <c:v>6.2755217232850907E-4</c:v>
                </c:pt>
                <c:pt idx="248">
                  <c:v>7.4445138720081357E-6</c:v>
                </c:pt>
                <c:pt idx="249">
                  <c:v>5.8520576728385089E-7</c:v>
                </c:pt>
                <c:pt idx="250">
                  <c:v>1.6250821369611342E-5</c:v>
                </c:pt>
                <c:pt idx="251">
                  <c:v>7.4450811491190685E-5</c:v>
                </c:pt>
                <c:pt idx="252">
                  <c:v>4.9161527448344719E-4</c:v>
                </c:pt>
                <c:pt idx="253">
                  <c:v>1.3111273528617723E-4</c:v>
                </c:pt>
                <c:pt idx="254">
                  <c:v>2.055162655060245E-5</c:v>
                </c:pt>
                <c:pt idx="255">
                  <c:v>1.1588466836339124E-5</c:v>
                </c:pt>
                <c:pt idx="256">
                  <c:v>4.5867074889784769E-5</c:v>
                </c:pt>
                <c:pt idx="257">
                  <c:v>9.6195174284122815E-5</c:v>
                </c:pt>
                <c:pt idx="258">
                  <c:v>5.2184347120977142E-4</c:v>
                </c:pt>
                <c:pt idx="259">
                  <c:v>2.2592046949795248E-4</c:v>
                </c:pt>
                <c:pt idx="260">
                  <c:v>1.9317476471027009E-5</c:v>
                </c:pt>
                <c:pt idx="261">
                  <c:v>4.0853193420045637E-4</c:v>
                </c:pt>
                <c:pt idx="262">
                  <c:v>8.8299721012268962E-5</c:v>
                </c:pt>
                <c:pt idx="263">
                  <c:v>8.4509510991618282E-5</c:v>
                </c:pt>
                <c:pt idx="264">
                  <c:v>5.0436161770040845E-4</c:v>
                </c:pt>
                <c:pt idx="265">
                  <c:v>4.3773617526911702E-5</c:v>
                </c:pt>
                <c:pt idx="266">
                  <c:v>3.3511585794389456E-6</c:v>
                </c:pt>
                <c:pt idx="267">
                  <c:v>6.0693177915822377E-5</c:v>
                </c:pt>
                <c:pt idx="268">
                  <c:v>4.5188801272559679E-6</c:v>
                </c:pt>
                <c:pt idx="269">
                  <c:v>1.2082623006301524E-3</c:v>
                </c:pt>
                <c:pt idx="270">
                  <c:v>3.1553041842820507E-4</c:v>
                </c:pt>
                <c:pt idx="271">
                  <c:v>2.2367526607411123E-4</c:v>
                </c:pt>
                <c:pt idx="272">
                  <c:v>1.2129132137324532E-4</c:v>
                </c:pt>
                <c:pt idx="273">
                  <c:v>9.5179776404894347E-5</c:v>
                </c:pt>
                <c:pt idx="274">
                  <c:v>3.6626823584912376E-4</c:v>
                </c:pt>
                <c:pt idx="275">
                  <c:v>2.9617178545470697E-5</c:v>
                </c:pt>
                <c:pt idx="276">
                  <c:v>9.3161083964330265E-5</c:v>
                </c:pt>
                <c:pt idx="277">
                  <c:v>4.7007809861312837E-5</c:v>
                </c:pt>
                <c:pt idx="278">
                  <c:v>2.3103320625154667E-5</c:v>
                </c:pt>
                <c:pt idx="279">
                  <c:v>3.1271007475768318E-4</c:v>
                </c:pt>
                <c:pt idx="280">
                  <c:v>1.0312688611728369E-4</c:v>
                </c:pt>
                <c:pt idx="281">
                  <c:v>4.9246780927522681E-4</c:v>
                </c:pt>
                <c:pt idx="282">
                  <c:v>5.4829227817559949E-5</c:v>
                </c:pt>
                <c:pt idx="283">
                  <c:v>2.7272127240179475E-5</c:v>
                </c:pt>
                <c:pt idx="284">
                  <c:v>2.1961135849305155E-4</c:v>
                </c:pt>
                <c:pt idx="285">
                  <c:v>4.6416226046063931E-5</c:v>
                </c:pt>
                <c:pt idx="286">
                  <c:v>7.6384266256406211E-6</c:v>
                </c:pt>
                <c:pt idx="287">
                  <c:v>8.3764176033519148E-4</c:v>
                </c:pt>
                <c:pt idx="288">
                  <c:v>1.7155150827893157E-4</c:v>
                </c:pt>
                <c:pt idx="289">
                  <c:v>2.6662190449726358E-4</c:v>
                </c:pt>
                <c:pt idx="290">
                  <c:v>2.2360536365962686E-4</c:v>
                </c:pt>
                <c:pt idx="291">
                  <c:v>4.8720992289542243E-5</c:v>
                </c:pt>
                <c:pt idx="292">
                  <c:v>3.3431383204832464E-4</c:v>
                </c:pt>
                <c:pt idx="293">
                  <c:v>2.7194936014200504E-4</c:v>
                </c:pt>
                <c:pt idx="294">
                  <c:v>6.7392535378374047E-5</c:v>
                </c:pt>
                <c:pt idx="295">
                  <c:v>6.0730350909785826E-7</c:v>
                </c:pt>
                <c:pt idx="296">
                  <c:v>2.748651855903706E-4</c:v>
                </c:pt>
                <c:pt idx="297">
                  <c:v>3.6993639168979536E-4</c:v>
                </c:pt>
                <c:pt idx="298">
                  <c:v>8.3826451495633327E-5</c:v>
                </c:pt>
                <c:pt idx="299">
                  <c:v>1.8429187367739172E-4</c:v>
                </c:pt>
                <c:pt idx="300">
                  <c:v>1.0117615431416784E-4</c:v>
                </c:pt>
                <c:pt idx="301">
                  <c:v>5.6354270224963105E-4</c:v>
                </c:pt>
                <c:pt idx="302">
                  <c:v>1.8101275326043261E-4</c:v>
                </c:pt>
                <c:pt idx="303">
                  <c:v>1.4522002176889666E-4</c:v>
                </c:pt>
                <c:pt idx="304">
                  <c:v>2.1045066312219217E-6</c:v>
                </c:pt>
                <c:pt idx="305">
                  <c:v>2.7063493897558995E-5</c:v>
                </c:pt>
                <c:pt idx="306">
                  <c:v>3.6397964942418512E-4</c:v>
                </c:pt>
                <c:pt idx="307">
                  <c:v>7.495416424654963E-5</c:v>
                </c:pt>
                <c:pt idx="308">
                  <c:v>5.3188248309821746E-5</c:v>
                </c:pt>
                <c:pt idx="309">
                  <c:v>2.2627054547345291E-5</c:v>
                </c:pt>
                <c:pt idx="310">
                  <c:v>1.3553470141416084E-4</c:v>
                </c:pt>
                <c:pt idx="311">
                  <c:v>9.3948265156420423E-5</c:v>
                </c:pt>
                <c:pt idx="312">
                  <c:v>4.5483887503408978E-5</c:v>
                </c:pt>
                <c:pt idx="313">
                  <c:v>7.102680280765424E-4</c:v>
                </c:pt>
                <c:pt idx="314">
                  <c:v>5.7112435169255358E-5</c:v>
                </c:pt>
                <c:pt idx="315">
                  <c:v>1.2597994339866181E-4</c:v>
                </c:pt>
                <c:pt idx="316">
                  <c:v>7.7905025432965013E-5</c:v>
                </c:pt>
                <c:pt idx="317">
                  <c:v>6.3428869172651109E-6</c:v>
                </c:pt>
                <c:pt idx="318">
                  <c:v>1.3983128277726844E-4</c:v>
                </c:pt>
                <c:pt idx="319">
                  <c:v>1.3948688145351124E-5</c:v>
                </c:pt>
                <c:pt idx="320">
                  <c:v>1.3008619053648881E-4</c:v>
                </c:pt>
                <c:pt idx="321">
                  <c:v>8.181850537999875E-5</c:v>
                </c:pt>
                <c:pt idx="322">
                  <c:v>4.2312568204663812E-5</c:v>
                </c:pt>
                <c:pt idx="323">
                  <c:v>4.3837338312683828E-7</c:v>
                </c:pt>
                <c:pt idx="324">
                  <c:v>5.0119573313757876E-5</c:v>
                </c:pt>
                <c:pt idx="325">
                  <c:v>5.1794443623065772E-5</c:v>
                </c:pt>
                <c:pt idx="326">
                  <c:v>7.7537653150329354E-5</c:v>
                </c:pt>
                <c:pt idx="327">
                  <c:v>7.0697066642755237E-4</c:v>
                </c:pt>
                <c:pt idx="328">
                  <c:v>2.6785151899782946E-4</c:v>
                </c:pt>
                <c:pt idx="329">
                  <c:v>7.7071722850060022E-5</c:v>
                </c:pt>
                <c:pt idx="330">
                  <c:v>2.2594500095127667E-5</c:v>
                </c:pt>
                <c:pt idx="331">
                  <c:v>1.4089836804976794E-4</c:v>
                </c:pt>
                <c:pt idx="332">
                  <c:v>1.3968089971607437E-4</c:v>
                </c:pt>
                <c:pt idx="333">
                  <c:v>5.90979388570766E-4</c:v>
                </c:pt>
                <c:pt idx="334">
                  <c:v>1.0741146129550454E-4</c:v>
                </c:pt>
                <c:pt idx="335">
                  <c:v>1.2935817136556035E-4</c:v>
                </c:pt>
                <c:pt idx="336">
                  <c:v>5.0326842823221506E-4</c:v>
                </c:pt>
                <c:pt idx="337">
                  <c:v>2.42312006343493E-6</c:v>
                </c:pt>
                <c:pt idx="338">
                  <c:v>1.8154961003352527E-5</c:v>
                </c:pt>
                <c:pt idx="339">
                  <c:v>1.2553512102759986E-6</c:v>
                </c:pt>
                <c:pt idx="340">
                  <c:v>6.7510513325941184E-5</c:v>
                </c:pt>
                <c:pt idx="341">
                  <c:v>6.5722513878133046E-6</c:v>
                </c:pt>
                <c:pt idx="342">
                  <c:v>2.5608272305170689E-7</c:v>
                </c:pt>
                <c:pt idx="343">
                  <c:v>1.4632075406618593E-5</c:v>
                </c:pt>
                <c:pt idx="344">
                  <c:v>6.6153481449019087E-4</c:v>
                </c:pt>
                <c:pt idx="345">
                  <c:v>3.3738356862483508E-5</c:v>
                </c:pt>
                <c:pt idx="346">
                  <c:v>4.7655019336377291E-6</c:v>
                </c:pt>
                <c:pt idx="347">
                  <c:v>5.1478268295669942E-4</c:v>
                </c:pt>
                <c:pt idx="348">
                  <c:v>4.8524418788959914E-6</c:v>
                </c:pt>
                <c:pt idx="349">
                  <c:v>1.2431837564741501E-5</c:v>
                </c:pt>
                <c:pt idx="350">
                  <c:v>8.1674730766126543E-5</c:v>
                </c:pt>
                <c:pt idx="351">
                  <c:v>3.6944102358538687E-4</c:v>
                </c:pt>
                <c:pt idx="352">
                  <c:v>3.1332823433583977E-5</c:v>
                </c:pt>
                <c:pt idx="353">
                  <c:v>5.1997249450055234E-5</c:v>
                </c:pt>
                <c:pt idx="354">
                  <c:v>1.3220888449708981E-4</c:v>
                </c:pt>
                <c:pt idx="355">
                  <c:v>1.3335912547348279E-3</c:v>
                </c:pt>
                <c:pt idx="356">
                  <c:v>2.0450171242709992E-4</c:v>
                </c:pt>
                <c:pt idx="357">
                  <c:v>6.0873779008380267E-6</c:v>
                </c:pt>
                <c:pt idx="358">
                  <c:v>5.8614401612480669E-5</c:v>
                </c:pt>
                <c:pt idx="359">
                  <c:v>3.0404207063545092E-6</c:v>
                </c:pt>
                <c:pt idx="360">
                  <c:v>2.2267486436495032E-5</c:v>
                </c:pt>
                <c:pt idx="361">
                  <c:v>6.3911191392582499E-6</c:v>
                </c:pt>
                <c:pt idx="362">
                  <c:v>1.4868006863235675E-5</c:v>
                </c:pt>
                <c:pt idx="363">
                  <c:v>2.2206168853087271E-5</c:v>
                </c:pt>
                <c:pt idx="364">
                  <c:v>3.5294944139772491E-5</c:v>
                </c:pt>
                <c:pt idx="365">
                  <c:v>1.7361548220856581E-4</c:v>
                </c:pt>
                <c:pt idx="366">
                  <c:v>1.0523717524005541E-5</c:v>
                </c:pt>
                <c:pt idx="367">
                  <c:v>1.8444866904938273E-3</c:v>
                </c:pt>
                <c:pt idx="368">
                  <c:v>1.8977770570797057E-4</c:v>
                </c:pt>
                <c:pt idx="369">
                  <c:v>3.4178743839442425E-4</c:v>
                </c:pt>
                <c:pt idx="370">
                  <c:v>2.0246739169510158E-4</c:v>
                </c:pt>
                <c:pt idx="371">
                  <c:v>4.1937330782081361E-4</c:v>
                </c:pt>
                <c:pt idx="372">
                  <c:v>3.2368098912551919E-8</c:v>
                </c:pt>
                <c:pt idx="373">
                  <c:v>6.8559690226844788E-5</c:v>
                </c:pt>
                <c:pt idx="374">
                  <c:v>4.605815421989607E-4</c:v>
                </c:pt>
                <c:pt idx="375">
                  <c:v>2.5509212953802598E-5</c:v>
                </c:pt>
                <c:pt idx="376">
                  <c:v>5.2327168194523138E-5</c:v>
                </c:pt>
                <c:pt idx="377">
                  <c:v>3.908502490993907E-5</c:v>
                </c:pt>
                <c:pt idx="378">
                  <c:v>4.4953508985030353E-5</c:v>
                </c:pt>
                <c:pt idx="379">
                  <c:v>1.1661253696338764E-6</c:v>
                </c:pt>
                <c:pt idx="380">
                  <c:v>1.8402628654965071E-5</c:v>
                </c:pt>
                <c:pt idx="381">
                  <c:v>1.2013565991442641E-4</c:v>
                </c:pt>
                <c:pt idx="382">
                  <c:v>2.3296348641259338E-5</c:v>
                </c:pt>
                <c:pt idx="383">
                  <c:v>5.0152230587298678E-4</c:v>
                </c:pt>
                <c:pt idx="384">
                  <c:v>1.9999353847074576E-4</c:v>
                </c:pt>
                <c:pt idx="385">
                  <c:v>4.0094904171471804E-5</c:v>
                </c:pt>
                <c:pt idx="386">
                  <c:v>1.2284970055392841E-5</c:v>
                </c:pt>
                <c:pt idx="387">
                  <c:v>9.0245702415239601E-6</c:v>
                </c:pt>
                <c:pt idx="388">
                  <c:v>4.2524623425263649E-4</c:v>
                </c:pt>
                <c:pt idx="389">
                  <c:v>3.0953126920257439E-5</c:v>
                </c:pt>
                <c:pt idx="390">
                  <c:v>4.3658724863660051E-4</c:v>
                </c:pt>
                <c:pt idx="391">
                  <c:v>9.6917853487727399E-5</c:v>
                </c:pt>
                <c:pt idx="392">
                  <c:v>1.3909816007404155E-4</c:v>
                </c:pt>
                <c:pt idx="393">
                  <c:v>3.0431093592854801E-4</c:v>
                </c:pt>
                <c:pt idx="394">
                  <c:v>8.1443970694335376E-5</c:v>
                </c:pt>
                <c:pt idx="395">
                  <c:v>2.4685122985199991E-6</c:v>
                </c:pt>
                <c:pt idx="396">
                  <c:v>2.549215553912655E-5</c:v>
                </c:pt>
                <c:pt idx="397">
                  <c:v>1.9939647446804429E-4</c:v>
                </c:pt>
                <c:pt idx="398">
                  <c:v>1.0677832489881991E-4</c:v>
                </c:pt>
                <c:pt idx="399">
                  <c:v>8.694517036087569E-5</c:v>
                </c:pt>
                <c:pt idx="400">
                  <c:v>1.6952933152244609E-6</c:v>
                </c:pt>
                <c:pt idx="401">
                  <c:v>9.2273188006222619E-6</c:v>
                </c:pt>
                <c:pt idx="402">
                  <c:v>8.9717751050871568E-5</c:v>
                </c:pt>
                <c:pt idx="403">
                  <c:v>4.7792827774739195E-4</c:v>
                </c:pt>
                <c:pt idx="404">
                  <c:v>1.987104874449775E-4</c:v>
                </c:pt>
                <c:pt idx="405">
                  <c:v>2.7354233454477561E-4</c:v>
                </c:pt>
                <c:pt idx="406">
                  <c:v>6.9197812940876235E-4</c:v>
                </c:pt>
                <c:pt idx="407">
                  <c:v>1.3067727831073321E-4</c:v>
                </c:pt>
                <c:pt idx="408">
                  <c:v>3.0906116142738086E-4</c:v>
                </c:pt>
                <c:pt idx="409">
                  <c:v>1.2326334888156142E-6</c:v>
                </c:pt>
                <c:pt idx="410">
                  <c:v>2.444807590909853E-5</c:v>
                </c:pt>
                <c:pt idx="411">
                  <c:v>1.2729789304193764E-3</c:v>
                </c:pt>
                <c:pt idx="412">
                  <c:v>2.174357321335409E-5</c:v>
                </c:pt>
                <c:pt idx="413">
                  <c:v>5.9029030780951301E-5</c:v>
                </c:pt>
                <c:pt idx="414">
                  <c:v>2.8672186099595487E-5</c:v>
                </c:pt>
                <c:pt idx="415">
                  <c:v>6.7157401499324306E-4</c:v>
                </c:pt>
                <c:pt idx="416">
                  <c:v>9.1523251998687228E-5</c:v>
                </c:pt>
                <c:pt idx="417">
                  <c:v>7.1508205086389407E-5</c:v>
                </c:pt>
                <c:pt idx="418">
                  <c:v>7.5803172859482475E-6</c:v>
                </c:pt>
                <c:pt idx="419">
                  <c:v>1.5142972474970197E-4</c:v>
                </c:pt>
                <c:pt idx="420">
                  <c:v>1.5257995231032759E-4</c:v>
                </c:pt>
                <c:pt idx="421">
                  <c:v>1.968723976332402E-4</c:v>
                </c:pt>
                <c:pt idx="422">
                  <c:v>2.3251085915955153E-6</c:v>
                </c:pt>
                <c:pt idx="423">
                  <c:v>1.5376292124630177E-5</c:v>
                </c:pt>
                <c:pt idx="424">
                  <c:v>7.6629880515570406E-8</c:v>
                </c:pt>
                <c:pt idx="425">
                  <c:v>6.9417150809119861E-5</c:v>
                </c:pt>
                <c:pt idx="426">
                  <c:v>3.8988771475882131E-4</c:v>
                </c:pt>
                <c:pt idx="427">
                  <c:v>1.2912332469355475E-5</c:v>
                </c:pt>
                <c:pt idx="428">
                  <c:v>1.4733481194036631E-5</c:v>
                </c:pt>
                <c:pt idx="429">
                  <c:v>3.2922423839378462E-4</c:v>
                </c:pt>
                <c:pt idx="430">
                  <c:v>3.0042233033467721E-5</c:v>
                </c:pt>
                <c:pt idx="431">
                  <c:v>2.0895224314581919E-5</c:v>
                </c:pt>
                <c:pt idx="432">
                  <c:v>1.9505605462789091E-5</c:v>
                </c:pt>
                <c:pt idx="433">
                  <c:v>4.1296873087423033E-4</c:v>
                </c:pt>
                <c:pt idx="434">
                  <c:v>2.6928327260940769E-4</c:v>
                </c:pt>
                <c:pt idx="435">
                  <c:v>7.4627884563049817E-5</c:v>
                </c:pt>
                <c:pt idx="436">
                  <c:v>1.2364054142484458E-4</c:v>
                </c:pt>
                <c:pt idx="437">
                  <c:v>1.463343902296761E-5</c:v>
                </c:pt>
                <c:pt idx="438">
                  <c:v>1.421482261351677E-4</c:v>
                </c:pt>
                <c:pt idx="439">
                  <c:v>1.4331450886380602E-5</c:v>
                </c:pt>
                <c:pt idx="440">
                  <c:v>5.562391809325663E-5</c:v>
                </c:pt>
                <c:pt idx="441">
                  <c:v>2.5872325243563695E-5</c:v>
                </c:pt>
                <c:pt idx="442">
                  <c:v>5.7939718622396828E-5</c:v>
                </c:pt>
                <c:pt idx="443">
                  <c:v>2.4204755235629878E-4</c:v>
                </c:pt>
                <c:pt idx="444">
                  <c:v>6.8679442102674901E-5</c:v>
                </c:pt>
                <c:pt idx="445">
                  <c:v>3.0861594806634734E-5</c:v>
                </c:pt>
                <c:pt idx="446">
                  <c:v>1.4006744321190957E-4</c:v>
                </c:pt>
                <c:pt idx="447">
                  <c:v>4.7768704840440486E-4</c:v>
                </c:pt>
                <c:pt idx="448">
                  <c:v>8.4653041680592118E-6</c:v>
                </c:pt>
                <c:pt idx="449">
                  <c:v>9.9595547921263822E-6</c:v>
                </c:pt>
                <c:pt idx="450">
                  <c:v>5.6429797288201549E-5</c:v>
                </c:pt>
                <c:pt idx="451">
                  <c:v>6.7667098840732746E-5</c:v>
                </c:pt>
                <c:pt idx="452">
                  <c:v>6.6156254055319447E-6</c:v>
                </c:pt>
                <c:pt idx="453">
                  <c:v>3.0449569510829349E-7</c:v>
                </c:pt>
                <c:pt idx="454">
                  <c:v>1.3368736708416388E-5</c:v>
                </c:pt>
                <c:pt idx="455">
                  <c:v>5.0572181771776609E-5</c:v>
                </c:pt>
                <c:pt idx="456">
                  <c:v>1.4815177686367128E-4</c:v>
                </c:pt>
                <c:pt idx="457">
                  <c:v>1.1492698900789802E-5</c:v>
                </c:pt>
                <c:pt idx="458">
                  <c:v>4.8504506340225067E-5</c:v>
                </c:pt>
                <c:pt idx="459">
                  <c:v>2.1092867161300629E-4</c:v>
                </c:pt>
                <c:pt idx="460">
                  <c:v>2.6929813221788079E-5</c:v>
                </c:pt>
                <c:pt idx="461">
                  <c:v>1.0413561761590026E-6</c:v>
                </c:pt>
                <c:pt idx="462">
                  <c:v>8.636324134788975E-8</c:v>
                </c:pt>
                <c:pt idx="463">
                  <c:v>1.2554780829055831E-5</c:v>
                </c:pt>
                <c:pt idx="464">
                  <c:v>5.5644154657710527E-4</c:v>
                </c:pt>
                <c:pt idx="465">
                  <c:v>3.8372439843849059E-6</c:v>
                </c:pt>
                <c:pt idx="466">
                  <c:v>5.8757296845865254E-6</c:v>
                </c:pt>
                <c:pt idx="467">
                  <c:v>1.3407353792532943E-4</c:v>
                </c:pt>
                <c:pt idx="468">
                  <c:v>3.2265332840207129E-6</c:v>
                </c:pt>
                <c:pt idx="469">
                  <c:v>4.6867358116100261E-5</c:v>
                </c:pt>
                <c:pt idx="470">
                  <c:v>2.3261665201786854E-4</c:v>
                </c:pt>
                <c:pt idx="471">
                  <c:v>1.2045606505945427E-5</c:v>
                </c:pt>
                <c:pt idx="472">
                  <c:v>7.4710752933903005E-5</c:v>
                </c:pt>
                <c:pt idx="473">
                  <c:v>2.6752565082715222E-4</c:v>
                </c:pt>
                <c:pt idx="474">
                  <c:v>4.5270938048919785E-4</c:v>
                </c:pt>
                <c:pt idx="475">
                  <c:v>9.8024173468392868E-4</c:v>
                </c:pt>
                <c:pt idx="476">
                  <c:v>2.2647205768677939E-6</c:v>
                </c:pt>
                <c:pt idx="477">
                  <c:v>6.0596387903057517E-6</c:v>
                </c:pt>
                <c:pt idx="478">
                  <c:v>5.4912779811567029E-7</c:v>
                </c:pt>
                <c:pt idx="479">
                  <c:v>6.5156871463504638E-7</c:v>
                </c:pt>
                <c:pt idx="480">
                  <c:v>9.5075674414687593E-4</c:v>
                </c:pt>
                <c:pt idx="481">
                  <c:v>7.7509132016383075E-5</c:v>
                </c:pt>
                <c:pt idx="482">
                  <c:v>6.8701159587285097E-5</c:v>
                </c:pt>
                <c:pt idx="483">
                  <c:v>7.7011854969464907E-6</c:v>
                </c:pt>
                <c:pt idx="484">
                  <c:v>1.8990820475961087E-6</c:v>
                </c:pt>
                <c:pt idx="485">
                  <c:v>6.8454481956902384E-7</c:v>
                </c:pt>
                <c:pt idx="486">
                  <c:v>5.4481818931313342E-5</c:v>
                </c:pt>
                <c:pt idx="487">
                  <c:v>6.8909755996567106E-5</c:v>
                </c:pt>
                <c:pt idx="488">
                  <c:v>1.3639781437625836E-5</c:v>
                </c:pt>
                <c:pt idx="489">
                  <c:v>3.6751080240393734E-7</c:v>
                </c:pt>
                <c:pt idx="490">
                  <c:v>1.6475978056931209E-4</c:v>
                </c:pt>
                <c:pt idx="491">
                  <c:v>3.5354490642310385E-7</c:v>
                </c:pt>
                <c:pt idx="492">
                  <c:v>3.6155628007808254E-5</c:v>
                </c:pt>
                <c:pt idx="493">
                  <c:v>8.3159555468941102E-6</c:v>
                </c:pt>
                <c:pt idx="494">
                  <c:v>2.4319885664746374E-5</c:v>
                </c:pt>
                <c:pt idx="495">
                  <c:v>4.2453673826089572E-5</c:v>
                </c:pt>
                <c:pt idx="496">
                  <c:v>6.4389971152704786E-4</c:v>
                </c:pt>
                <c:pt idx="497">
                  <c:v>2.0577845969015131E-4</c:v>
                </c:pt>
                <c:pt idx="498">
                  <c:v>4.6461582521475332E-5</c:v>
                </c:pt>
                <c:pt idx="499">
                  <c:v>5.3499902377100062E-5</c:v>
                </c:pt>
                <c:pt idx="500">
                  <c:v>1.3951130997632755E-5</c:v>
                </c:pt>
                <c:pt idx="501">
                  <c:v>1.6266501718929934E-4</c:v>
                </c:pt>
                <c:pt idx="502">
                  <c:v>2.7528798250358455E-4</c:v>
                </c:pt>
                <c:pt idx="503">
                  <c:v>2.3928490085893423E-6</c:v>
                </c:pt>
                <c:pt idx="504">
                  <c:v>8.7727608484674928E-5</c:v>
                </c:pt>
                <c:pt idx="505">
                  <c:v>3.8987992142327491E-6</c:v>
                </c:pt>
                <c:pt idx="506">
                  <c:v>9.2301811370296819E-5</c:v>
                </c:pt>
                <c:pt idx="507">
                  <c:v>6.459363577629131E-5</c:v>
                </c:pt>
                <c:pt idx="508">
                  <c:v>8.7841459214705966E-6</c:v>
                </c:pt>
                <c:pt idx="509">
                  <c:v>1.043454551467322E-4</c:v>
                </c:pt>
                <c:pt idx="510">
                  <c:v>6.863974285335493E-4</c:v>
                </c:pt>
                <c:pt idx="511">
                  <c:v>2.5734637816209534E-5</c:v>
                </c:pt>
                <c:pt idx="512">
                  <c:v>4.510634063308363E-4</c:v>
                </c:pt>
                <c:pt idx="513">
                  <c:v>5.6606295350575311E-6</c:v>
                </c:pt>
                <c:pt idx="514">
                  <c:v>6.6907249594609164E-4</c:v>
                </c:pt>
                <c:pt idx="515">
                  <c:v>4.2678741848516525E-7</c:v>
                </c:pt>
                <c:pt idx="516">
                  <c:v>1.5084147267718209E-5</c:v>
                </c:pt>
                <c:pt idx="517">
                  <c:v>6.7681923644543431E-6</c:v>
                </c:pt>
                <c:pt idx="518">
                  <c:v>6.6572072815420128E-4</c:v>
                </c:pt>
                <c:pt idx="519">
                  <c:v>2.8271951585374533E-7</c:v>
                </c:pt>
                <c:pt idx="520">
                  <c:v>1.0740253632407266E-5</c:v>
                </c:pt>
                <c:pt idx="521">
                  <c:v>5.2154130456049029E-7</c:v>
                </c:pt>
                <c:pt idx="522">
                  <c:v>4.0756888359146106E-5</c:v>
                </c:pt>
                <c:pt idx="523">
                  <c:v>1.6368731183437446E-4</c:v>
                </c:pt>
                <c:pt idx="524">
                  <c:v>3.2324523108458518E-5</c:v>
                </c:pt>
                <c:pt idx="525">
                  <c:v>1.0223207528582242E-4</c:v>
                </c:pt>
                <c:pt idx="526">
                  <c:v>1.5544820451110607E-5</c:v>
                </c:pt>
                <c:pt idx="527">
                  <c:v>3.9349102967350336E-5</c:v>
                </c:pt>
                <c:pt idx="528">
                  <c:v>2.5701948680085482E-4</c:v>
                </c:pt>
                <c:pt idx="529">
                  <c:v>1.4967175211321308E-5</c:v>
                </c:pt>
                <c:pt idx="530">
                  <c:v>3.9177767832570458E-4</c:v>
                </c:pt>
                <c:pt idx="531">
                  <c:v>4.8235350311739796E-5</c:v>
                </c:pt>
                <c:pt idx="532">
                  <c:v>7.0877817751973754E-5</c:v>
                </c:pt>
                <c:pt idx="533">
                  <c:v>3.6874048086128519E-4</c:v>
                </c:pt>
                <c:pt idx="534">
                  <c:v>4.8456937725051802E-5</c:v>
                </c:pt>
                <c:pt idx="535">
                  <c:v>1.8283034563330565E-5</c:v>
                </c:pt>
                <c:pt idx="536">
                  <c:v>2.5986554414023765E-6</c:v>
                </c:pt>
                <c:pt idx="537">
                  <c:v>8.5124355697539287E-5</c:v>
                </c:pt>
                <c:pt idx="538">
                  <c:v>3.7561604974264073E-5</c:v>
                </c:pt>
                <c:pt idx="539">
                  <c:v>5.8331195926674458E-4</c:v>
                </c:pt>
                <c:pt idx="540">
                  <c:v>3.995980932397772E-6</c:v>
                </c:pt>
                <c:pt idx="541">
                  <c:v>1.7123062491991893E-4</c:v>
                </c:pt>
                <c:pt idx="542">
                  <c:v>3.0452813948749932E-5</c:v>
                </c:pt>
                <c:pt idx="543">
                  <c:v>1.0725353308017631E-4</c:v>
                </c:pt>
                <c:pt idx="544">
                  <c:v>3.1047264956174326E-6</c:v>
                </c:pt>
                <c:pt idx="545">
                  <c:v>1.1929691131192079E-4</c:v>
                </c:pt>
                <c:pt idx="546">
                  <c:v>8.8250168303979145E-4</c:v>
                </c:pt>
                <c:pt idx="547">
                  <c:v>4.7446466630698883E-5</c:v>
                </c:pt>
                <c:pt idx="548">
                  <c:v>8.7804050002295031E-5</c:v>
                </c:pt>
                <c:pt idx="549">
                  <c:v>6.4501556777065506E-6</c:v>
                </c:pt>
                <c:pt idx="550">
                  <c:v>1.3236574439878375E-4</c:v>
                </c:pt>
                <c:pt idx="551">
                  <c:v>1.9393831519074498E-4</c:v>
                </c:pt>
                <c:pt idx="552">
                  <c:v>1.6318138446160728E-4</c:v>
                </c:pt>
                <c:pt idx="553">
                  <c:v>6.2211229048498421E-5</c:v>
                </c:pt>
                <c:pt idx="554">
                  <c:v>7.874357105967194E-6</c:v>
                </c:pt>
                <c:pt idx="555">
                  <c:v>1.9294843737395321E-4</c:v>
                </c:pt>
                <c:pt idx="556">
                  <c:v>6.1184133128420819E-5</c:v>
                </c:pt>
                <c:pt idx="557">
                  <c:v>1.2243631811889043E-4</c:v>
                </c:pt>
                <c:pt idx="558">
                  <c:v>2.1345686153075247E-4</c:v>
                </c:pt>
                <c:pt idx="559">
                  <c:v>3.7804693026091164E-4</c:v>
                </c:pt>
                <c:pt idx="560">
                  <c:v>2.2993045897339056E-4</c:v>
                </c:pt>
                <c:pt idx="561">
                  <c:v>2.4299573731997946E-4</c:v>
                </c:pt>
                <c:pt idx="562">
                  <c:v>1.3244356044458743E-4</c:v>
                </c:pt>
                <c:pt idx="563">
                  <c:v>1.9825344306285904E-4</c:v>
                </c:pt>
                <c:pt idx="564">
                  <c:v>3.2396357521446962E-4</c:v>
                </c:pt>
                <c:pt idx="565">
                  <c:v>5.7374061071294726E-5</c:v>
                </c:pt>
                <c:pt idx="566">
                  <c:v>6.1232497129895244E-7</c:v>
                </c:pt>
                <c:pt idx="567">
                  <c:v>9.3054030621950092E-5</c:v>
                </c:pt>
                <c:pt idx="568">
                  <c:v>3.78421415940234E-5</c:v>
                </c:pt>
                <c:pt idx="569">
                  <c:v>1.7212437887633269E-4</c:v>
                </c:pt>
                <c:pt idx="570">
                  <c:v>9.3473541704581275E-5</c:v>
                </c:pt>
                <c:pt idx="571">
                  <c:v>3.1657401611784931E-5</c:v>
                </c:pt>
                <c:pt idx="572">
                  <c:v>1.9722467462221708E-4</c:v>
                </c:pt>
                <c:pt idx="573">
                  <c:v>3.2487578763424253E-5</c:v>
                </c:pt>
                <c:pt idx="574">
                  <c:v>3.8162458284767125E-6</c:v>
                </c:pt>
                <c:pt idx="575">
                  <c:v>1.630502699561185E-6</c:v>
                </c:pt>
                <c:pt idx="576">
                  <c:v>1.7694013370357395E-4</c:v>
                </c:pt>
                <c:pt idx="577">
                  <c:v>6.417443087693759E-5</c:v>
                </c:pt>
                <c:pt idx="578">
                  <c:v>4.4801783373212966E-4</c:v>
                </c:pt>
                <c:pt idx="579">
                  <c:v>4.9658445588795228E-4</c:v>
                </c:pt>
                <c:pt idx="580">
                  <c:v>3.5039128971494141E-4</c:v>
                </c:pt>
                <c:pt idx="581">
                  <c:v>5.7144268645264789E-4</c:v>
                </c:pt>
                <c:pt idx="582">
                  <c:v>2.5909972861051415E-4</c:v>
                </c:pt>
                <c:pt idx="583">
                  <c:v>1.9017627660349644E-4</c:v>
                </c:pt>
                <c:pt idx="584">
                  <c:v>2.2417289521079929E-6</c:v>
                </c:pt>
                <c:pt idx="585">
                  <c:v>2.283559648664894E-5</c:v>
                </c:pt>
                <c:pt idx="586">
                  <c:v>9.6575900562944923E-4</c:v>
                </c:pt>
                <c:pt idx="587">
                  <c:v>1.7777744869078483E-4</c:v>
                </c:pt>
                <c:pt idx="588">
                  <c:v>1.3237235541531744E-7</c:v>
                </c:pt>
                <c:pt idx="589">
                  <c:v>3.4920938318903666E-5</c:v>
                </c:pt>
                <c:pt idx="590">
                  <c:v>6.7596181911501726E-5</c:v>
                </c:pt>
                <c:pt idx="591">
                  <c:v>2.5609321208322237E-5</c:v>
                </c:pt>
                <c:pt idx="592">
                  <c:v>9.1927973429453406E-6</c:v>
                </c:pt>
                <c:pt idx="593">
                  <c:v>1.2632357595991013E-5</c:v>
                </c:pt>
                <c:pt idx="594">
                  <c:v>2.4380656218092781E-5</c:v>
                </c:pt>
                <c:pt idx="595">
                  <c:v>5.5080308823666393E-7</c:v>
                </c:pt>
                <c:pt idx="596">
                  <c:v>3.2724677286782655E-9</c:v>
                </c:pt>
                <c:pt idx="597">
                  <c:v>7.8397154337590656E-5</c:v>
                </c:pt>
                <c:pt idx="598">
                  <c:v>1.9351109242436455E-4</c:v>
                </c:pt>
                <c:pt idx="599">
                  <c:v>9.7519515944615969E-5</c:v>
                </c:pt>
                <c:pt idx="600">
                  <c:v>4.1207915709255568E-5</c:v>
                </c:pt>
                <c:pt idx="601">
                  <c:v>1.0917863632468949E-4</c:v>
                </c:pt>
                <c:pt idx="602">
                  <c:v>7.5665722235234673E-5</c:v>
                </c:pt>
                <c:pt idx="603">
                  <c:v>9.3316317095646818E-5</c:v>
                </c:pt>
                <c:pt idx="604">
                  <c:v>2.2731483571375785E-4</c:v>
                </c:pt>
                <c:pt idx="605">
                  <c:v>5.3267814740061935E-4</c:v>
                </c:pt>
                <c:pt idx="606">
                  <c:v>8.4839220660558388E-4</c:v>
                </c:pt>
                <c:pt idx="607">
                  <c:v>3.4332261700688608E-5</c:v>
                </c:pt>
                <c:pt idx="608">
                  <c:v>1.2065042874503449E-4</c:v>
                </c:pt>
                <c:pt idx="609">
                  <c:v>1.7771541475424275E-5</c:v>
                </c:pt>
                <c:pt idx="610">
                  <c:v>1.2810171297355746E-4</c:v>
                </c:pt>
                <c:pt idx="611">
                  <c:v>1.624541484209584E-5</c:v>
                </c:pt>
                <c:pt idx="612">
                  <c:v>1.0868292092762341E-4</c:v>
                </c:pt>
                <c:pt idx="613">
                  <c:v>6.4235221820914475E-8</c:v>
                </c:pt>
                <c:pt idx="614">
                  <c:v>5.5456528585483159E-4</c:v>
                </c:pt>
                <c:pt idx="615">
                  <c:v>1.1732644656951727E-6</c:v>
                </c:pt>
                <c:pt idx="616">
                  <c:v>1.3097462667615838E-5</c:v>
                </c:pt>
                <c:pt idx="617">
                  <c:v>3.0335037092165605E-4</c:v>
                </c:pt>
                <c:pt idx="618">
                  <c:v>6.4502349985983608E-6</c:v>
                </c:pt>
                <c:pt idx="619">
                  <c:v>1.3612118370078585E-10</c:v>
                </c:pt>
                <c:pt idx="620">
                  <c:v>3.8155891952592876E-4</c:v>
                </c:pt>
                <c:pt idx="621">
                  <c:v>6.2123304753664336E-4</c:v>
                </c:pt>
                <c:pt idx="622">
                  <c:v>6.2320021552761406E-5</c:v>
                </c:pt>
                <c:pt idx="623">
                  <c:v>5.0252581754272575E-5</c:v>
                </c:pt>
                <c:pt idx="624">
                  <c:v>3.2514556831540139E-6</c:v>
                </c:pt>
                <c:pt idx="625">
                  <c:v>6.7427535561528581E-4</c:v>
                </c:pt>
                <c:pt idx="626">
                  <c:v>3.0854992876089873E-4</c:v>
                </c:pt>
                <c:pt idx="627">
                  <c:v>2.6743446413375048E-5</c:v>
                </c:pt>
                <c:pt idx="628">
                  <c:v>6.9155819739698116E-5</c:v>
                </c:pt>
                <c:pt idx="629">
                  <c:v>6.4993879652778928E-5</c:v>
                </c:pt>
                <c:pt idx="630">
                  <c:v>8.8345792540166343E-5</c:v>
                </c:pt>
                <c:pt idx="631">
                  <c:v>9.0043105594310333E-5</c:v>
                </c:pt>
                <c:pt idx="632">
                  <c:v>1.95258904961757E-5</c:v>
                </c:pt>
                <c:pt idx="633">
                  <c:v>8.1201019990112102E-5</c:v>
                </c:pt>
                <c:pt idx="634">
                  <c:v>8.6386112988893059E-5</c:v>
                </c:pt>
                <c:pt idx="635">
                  <c:v>5.1940768694655096E-5</c:v>
                </c:pt>
                <c:pt idx="636">
                  <c:v>1.9748266041774082E-5</c:v>
                </c:pt>
                <c:pt idx="637">
                  <c:v>1.3757411325846314E-4</c:v>
                </c:pt>
                <c:pt idx="638">
                  <c:v>7.085077201541152E-4</c:v>
                </c:pt>
                <c:pt idx="639">
                  <c:v>2.8387701897635226E-4</c:v>
                </c:pt>
                <c:pt idx="640">
                  <c:v>2.6433309954381594E-5</c:v>
                </c:pt>
                <c:pt idx="641">
                  <c:v>5.9141403238215261E-5</c:v>
                </c:pt>
                <c:pt idx="642">
                  <c:v>9.5379733287221708E-6</c:v>
                </c:pt>
                <c:pt idx="643">
                  <c:v>1.468608442619256E-4</c:v>
                </c:pt>
                <c:pt idx="644">
                  <c:v>3.8758051762312904E-4</c:v>
                </c:pt>
                <c:pt idx="645">
                  <c:v>8.60505105705685E-4</c:v>
                </c:pt>
                <c:pt idx="646">
                  <c:v>6.1033887494705804E-4</c:v>
                </c:pt>
                <c:pt idx="647">
                  <c:v>1.8065909147519342E-4</c:v>
                </c:pt>
                <c:pt idx="648">
                  <c:v>2.3556467875730715E-5</c:v>
                </c:pt>
                <c:pt idx="649">
                  <c:v>4.8948930399733635E-5</c:v>
                </c:pt>
                <c:pt idx="650">
                  <c:v>1.2815019913843437E-5</c:v>
                </c:pt>
                <c:pt idx="651">
                  <c:v>2.0748837137823378E-4</c:v>
                </c:pt>
                <c:pt idx="652">
                  <c:v>2.780079734768747E-6</c:v>
                </c:pt>
                <c:pt idx="653">
                  <c:v>1.6001024160810278E-4</c:v>
                </c:pt>
                <c:pt idx="654">
                  <c:v>9.3072299332539935E-5</c:v>
                </c:pt>
                <c:pt idx="655">
                  <c:v>2.2563085207421841E-4</c:v>
                </c:pt>
                <c:pt idx="656">
                  <c:v>5.0912867679423781E-4</c:v>
                </c:pt>
                <c:pt idx="657">
                  <c:v>4.9478301956949755E-4</c:v>
                </c:pt>
                <c:pt idx="658">
                  <c:v>6.815495428845688E-6</c:v>
                </c:pt>
                <c:pt idx="659">
                  <c:v>3.7994791458116827E-5</c:v>
                </c:pt>
                <c:pt idx="660">
                  <c:v>3.4644504274274508E-7</c:v>
                </c:pt>
                <c:pt idx="661">
                  <c:v>5.0424395706022711E-4</c:v>
                </c:pt>
                <c:pt idx="662">
                  <c:v>8.8264516886690561E-5</c:v>
                </c:pt>
                <c:pt idx="663">
                  <c:v>1.4192579370824401E-4</c:v>
                </c:pt>
                <c:pt idx="664">
                  <c:v>2.315559541535833E-6</c:v>
                </c:pt>
                <c:pt idx="665">
                  <c:v>5.6506439625554975E-7</c:v>
                </c:pt>
                <c:pt idx="666">
                  <c:v>4.6025267594588327E-5</c:v>
                </c:pt>
                <c:pt idx="667">
                  <c:v>1.1426740964392778E-4</c:v>
                </c:pt>
                <c:pt idx="668">
                  <c:v>1.252412096405686E-5</c:v>
                </c:pt>
                <c:pt idx="669">
                  <c:v>5.0656261151410748E-4</c:v>
                </c:pt>
                <c:pt idx="670">
                  <c:v>1.8874393363214203E-4</c:v>
                </c:pt>
                <c:pt idx="671">
                  <c:v>9.990267314269833E-6</c:v>
                </c:pt>
                <c:pt idx="672">
                  <c:v>1.9235436095788585E-5</c:v>
                </c:pt>
                <c:pt idx="673">
                  <c:v>3.413838589679422E-6</c:v>
                </c:pt>
                <c:pt idx="674">
                  <c:v>2.5537089732880614E-4</c:v>
                </c:pt>
                <c:pt idx="675">
                  <c:v>8.8860128637153541E-5</c:v>
                </c:pt>
                <c:pt idx="676">
                  <c:v>3.0558486773785513E-5</c:v>
                </c:pt>
                <c:pt idx="677">
                  <c:v>2.6643281033235697E-4</c:v>
                </c:pt>
                <c:pt idx="678">
                  <c:v>6.0516014206151664E-5</c:v>
                </c:pt>
                <c:pt idx="679">
                  <c:v>1.9682393914684887E-5</c:v>
                </c:pt>
                <c:pt idx="680">
                  <c:v>1.5151544124576807E-5</c:v>
                </c:pt>
                <c:pt idx="681">
                  <c:v>2.0900267503629025E-4</c:v>
                </c:pt>
                <c:pt idx="682">
                  <c:v>4.6052115705099718E-4</c:v>
                </c:pt>
                <c:pt idx="683">
                  <c:v>2.1763141606844037E-4</c:v>
                </c:pt>
                <c:pt idx="684">
                  <c:v>7.1381467495764078E-4</c:v>
                </c:pt>
                <c:pt idx="685">
                  <c:v>3.4868722374061949E-4</c:v>
                </c:pt>
                <c:pt idx="686">
                  <c:v>1.1724490940957417E-4</c:v>
                </c:pt>
                <c:pt idx="687">
                  <c:v>1.3046432899829973E-5</c:v>
                </c:pt>
                <c:pt idx="688">
                  <c:v>3.9798854007048519E-6</c:v>
                </c:pt>
                <c:pt idx="689">
                  <c:v>1.1716839900781038E-5</c:v>
                </c:pt>
                <c:pt idx="690">
                  <c:v>1.5164689168663995E-5</c:v>
                </c:pt>
                <c:pt idx="691">
                  <c:v>1.8161169474659158E-5</c:v>
                </c:pt>
                <c:pt idx="692">
                  <c:v>3.0435264447069651E-4</c:v>
                </c:pt>
                <c:pt idx="693">
                  <c:v>1.6342278584448554E-5</c:v>
                </c:pt>
                <c:pt idx="694">
                  <c:v>3.5638140383316892E-6</c:v>
                </c:pt>
                <c:pt idx="695">
                  <c:v>7.0697075642859664E-4</c:v>
                </c:pt>
                <c:pt idx="696">
                  <c:v>1.593154889816194E-4</c:v>
                </c:pt>
                <c:pt idx="697">
                  <c:v>1.999136707513671E-4</c:v>
                </c:pt>
                <c:pt idx="698">
                  <c:v>1.8586330845181572E-4</c:v>
                </c:pt>
                <c:pt idx="699">
                  <c:v>1.0235629231718243E-7</c:v>
                </c:pt>
                <c:pt idx="700">
                  <c:v>5.315104071336494E-4</c:v>
                </c:pt>
                <c:pt idx="701">
                  <c:v>4.8182290072328334E-5</c:v>
                </c:pt>
                <c:pt idx="702">
                  <c:v>9.1646066764580501E-5</c:v>
                </c:pt>
                <c:pt idx="703">
                  <c:v>4.6892314130427139E-4</c:v>
                </c:pt>
                <c:pt idx="704">
                  <c:v>2.6140601032494595E-9</c:v>
                </c:pt>
                <c:pt idx="705">
                  <c:v>6.4826410813854132E-5</c:v>
                </c:pt>
                <c:pt idx="706">
                  <c:v>1.3149302654019594E-5</c:v>
                </c:pt>
                <c:pt idx="707">
                  <c:v>1.6864017946420352E-4</c:v>
                </c:pt>
                <c:pt idx="708">
                  <c:v>9.7629766762257457E-5</c:v>
                </c:pt>
                <c:pt idx="709">
                  <c:v>8.3411945487420159E-5</c:v>
                </c:pt>
                <c:pt idx="710">
                  <c:v>4.3479952469068212E-6</c:v>
                </c:pt>
                <c:pt idx="711">
                  <c:v>8.8129375332814246E-6</c:v>
                </c:pt>
                <c:pt idx="712">
                  <c:v>4.6682220362199794E-4</c:v>
                </c:pt>
                <c:pt idx="713">
                  <c:v>1.3996784776973591E-5</c:v>
                </c:pt>
                <c:pt idx="714">
                  <c:v>9.7070815891177445E-5</c:v>
                </c:pt>
                <c:pt idx="715">
                  <c:v>8.3088841845307347E-5</c:v>
                </c:pt>
                <c:pt idx="716">
                  <c:v>4.2882077241857781E-5</c:v>
                </c:pt>
                <c:pt idx="717">
                  <c:v>2.8496165291577269E-5</c:v>
                </c:pt>
                <c:pt idx="718">
                  <c:v>9.8426082124139655E-6</c:v>
                </c:pt>
                <c:pt idx="719">
                  <c:v>1.0963450940574308E-4</c:v>
                </c:pt>
                <c:pt idx="720">
                  <c:v>1.6703106444200845E-4</c:v>
                </c:pt>
                <c:pt idx="721">
                  <c:v>4.2689396533349583E-5</c:v>
                </c:pt>
                <c:pt idx="722">
                  <c:v>3.875654803387822E-5</c:v>
                </c:pt>
                <c:pt idx="723">
                  <c:v>1.4256583916798777E-4</c:v>
                </c:pt>
                <c:pt idx="724">
                  <c:v>1.4634483730557791E-5</c:v>
                </c:pt>
                <c:pt idx="725">
                  <c:v>2.0808873446477913E-5</c:v>
                </c:pt>
                <c:pt idx="726">
                  <c:v>1.4650084315509114E-4</c:v>
                </c:pt>
                <c:pt idx="727">
                  <c:v>1.6064275948784592E-4</c:v>
                </c:pt>
                <c:pt idx="728">
                  <c:v>8.6989041732809798E-5</c:v>
                </c:pt>
                <c:pt idx="729">
                  <c:v>2.0942725780497166E-4</c:v>
                </c:pt>
                <c:pt idx="730">
                  <c:v>1.8746820455881253E-5</c:v>
                </c:pt>
                <c:pt idx="731">
                  <c:v>2.1108524505873198E-5</c:v>
                </c:pt>
                <c:pt idx="732">
                  <c:v>1.3250336214128681E-4</c:v>
                </c:pt>
                <c:pt idx="733">
                  <c:v>1.6799154195765998E-6</c:v>
                </c:pt>
                <c:pt idx="734">
                  <c:v>4.8352733270139062E-6</c:v>
                </c:pt>
                <c:pt idx="735">
                  <c:v>1.4267933106348828E-4</c:v>
                </c:pt>
                <c:pt idx="736">
                  <c:v>3.2824771747845495E-7</c:v>
                </c:pt>
                <c:pt idx="737">
                  <c:v>3.1628445888556785E-4</c:v>
                </c:pt>
                <c:pt idx="738">
                  <c:v>1.5374192146218153E-3</c:v>
                </c:pt>
                <c:pt idx="739">
                  <c:v>1.4547523432828134E-5</c:v>
                </c:pt>
                <c:pt idx="740">
                  <c:v>5.7531117012263027E-6</c:v>
                </c:pt>
                <c:pt idx="741">
                  <c:v>2.1459478358295961E-4</c:v>
                </c:pt>
                <c:pt idx="742">
                  <c:v>6.5098821064288443E-8</c:v>
                </c:pt>
                <c:pt idx="743">
                  <c:v>3.4249860741530149E-4</c:v>
                </c:pt>
                <c:pt idx="744">
                  <c:v>1.0241922552486999E-4</c:v>
                </c:pt>
                <c:pt idx="745">
                  <c:v>1.9057278471945981E-7</c:v>
                </c:pt>
                <c:pt idx="746">
                  <c:v>8.8580615051224475E-6</c:v>
                </c:pt>
                <c:pt idx="747">
                  <c:v>1.1128648223530099E-4</c:v>
                </c:pt>
                <c:pt idx="748">
                  <c:v>6.1879024392158007E-5</c:v>
                </c:pt>
                <c:pt idx="749">
                  <c:v>8.435122399527451E-5</c:v>
                </c:pt>
                <c:pt idx="750">
                  <c:v>2.5846239631392027E-5</c:v>
                </c:pt>
                <c:pt idx="751">
                  <c:v>1.2271542326643E-5</c:v>
                </c:pt>
                <c:pt idx="752">
                  <c:v>4.6700707569004117E-5</c:v>
                </c:pt>
                <c:pt idx="753">
                  <c:v>2.7342507079997888E-4</c:v>
                </c:pt>
                <c:pt idx="754">
                  <c:v>1.9457351983605245E-4</c:v>
                </c:pt>
                <c:pt idx="755">
                  <c:v>2.7358830903864343E-5</c:v>
                </c:pt>
                <c:pt idx="756">
                  <c:v>1.5819399010730898E-5</c:v>
                </c:pt>
                <c:pt idx="757">
                  <c:v>1.1390290127012608E-4</c:v>
                </c:pt>
                <c:pt idx="758">
                  <c:v>3.0735269196537443E-4</c:v>
                </c:pt>
                <c:pt idx="759">
                  <c:v>1.4617983679837113E-4</c:v>
                </c:pt>
                <c:pt idx="760">
                  <c:v>5.4974098343896793E-5</c:v>
                </c:pt>
                <c:pt idx="761">
                  <c:v>3.1530148686223855E-4</c:v>
                </c:pt>
                <c:pt idx="762">
                  <c:v>3.0084935190105967E-5</c:v>
                </c:pt>
                <c:pt idx="763">
                  <c:v>2.8854835288764555E-4</c:v>
                </c:pt>
                <c:pt idx="764">
                  <c:v>3.5372096042078459E-4</c:v>
                </c:pt>
                <c:pt idx="765">
                  <c:v>2.8025114421853933E-5</c:v>
                </c:pt>
                <c:pt idx="766">
                  <c:v>1.1523225282483452E-5</c:v>
                </c:pt>
                <c:pt idx="767">
                  <c:v>1.0353249886921748E-5</c:v>
                </c:pt>
                <c:pt idx="768">
                  <c:v>4.6548849175485018E-4</c:v>
                </c:pt>
                <c:pt idx="769">
                  <c:v>6.64092234140498E-5</c:v>
                </c:pt>
                <c:pt idx="770">
                  <c:v>3.7560891687858933E-5</c:v>
                </c:pt>
                <c:pt idx="771">
                  <c:v>1.95839926088085E-7</c:v>
                </c:pt>
                <c:pt idx="772">
                  <c:v>4.8192001290436849E-5</c:v>
                </c:pt>
                <c:pt idx="773">
                  <c:v>1.1316570146814842E-4</c:v>
                </c:pt>
                <c:pt idx="774">
                  <c:v>3.1594921619344298E-7</c:v>
                </c:pt>
                <c:pt idx="775">
                  <c:v>6.4567113371859778E-7</c:v>
                </c:pt>
                <c:pt idx="776">
                  <c:v>1.2728730991958808E-4</c:v>
                </c:pt>
                <c:pt idx="777">
                  <c:v>3.148845542351927E-6</c:v>
                </c:pt>
                <c:pt idx="778">
                  <c:v>2.4904382282124961E-6</c:v>
                </c:pt>
                <c:pt idx="779">
                  <c:v>4.140524680592831E-4</c:v>
                </c:pt>
                <c:pt idx="780">
                  <c:v>2.255054831290435E-4</c:v>
                </c:pt>
                <c:pt idx="781">
                  <c:v>2.326327980672885E-5</c:v>
                </c:pt>
                <c:pt idx="782">
                  <c:v>4.2500245901335733E-6</c:v>
                </c:pt>
                <c:pt idx="783">
                  <c:v>1.1642645234852901E-6</c:v>
                </c:pt>
                <c:pt idx="784">
                  <c:v>3.4181125321024604E-4</c:v>
                </c:pt>
                <c:pt idx="785">
                  <c:v>2.1869217269096042E-4</c:v>
                </c:pt>
                <c:pt idx="786">
                  <c:v>7.8605493031501554E-5</c:v>
                </c:pt>
                <c:pt idx="787">
                  <c:v>7.3007563995660125E-5</c:v>
                </c:pt>
                <c:pt idx="788">
                  <c:v>1.2535946412686947E-4</c:v>
                </c:pt>
                <c:pt idx="789">
                  <c:v>2.9821237284825174E-4</c:v>
                </c:pt>
                <c:pt idx="790">
                  <c:v>5.2270813287780755E-5</c:v>
                </c:pt>
                <c:pt idx="791">
                  <c:v>3.1648030431037118E-5</c:v>
                </c:pt>
                <c:pt idx="792">
                  <c:v>1.3626038596493419E-3</c:v>
                </c:pt>
                <c:pt idx="793">
                  <c:v>5.022472252145453E-4</c:v>
                </c:pt>
                <c:pt idx="794">
                  <c:v>1.3150176087322621E-5</c:v>
                </c:pt>
                <c:pt idx="795">
                  <c:v>1.0861504109239595E-5</c:v>
                </c:pt>
                <c:pt idx="796">
                  <c:v>3.1938565051131625E-4</c:v>
                </c:pt>
                <c:pt idx="797">
                  <c:v>1.4456909862171083E-4</c:v>
                </c:pt>
                <c:pt idx="798">
                  <c:v>1.2789334459960335E-5</c:v>
                </c:pt>
                <c:pt idx="799">
                  <c:v>6.5082797100639777E-5</c:v>
                </c:pt>
                <c:pt idx="800">
                  <c:v>1.775964091444103E-5</c:v>
                </c:pt>
                <c:pt idx="801">
                  <c:v>1.7262931324145704E-5</c:v>
                </c:pt>
                <c:pt idx="802">
                  <c:v>2.414199581579834E-5</c:v>
                </c:pt>
                <c:pt idx="803">
                  <c:v>3.9739995140836148E-4</c:v>
                </c:pt>
                <c:pt idx="804">
                  <c:v>8.2000987193015808E-6</c:v>
                </c:pt>
                <c:pt idx="805">
                  <c:v>2.78778465006461E-4</c:v>
                </c:pt>
                <c:pt idx="806">
                  <c:v>1.1957833145024829E-5</c:v>
                </c:pt>
                <c:pt idx="807">
                  <c:v>3.8209237463749944E-5</c:v>
                </c:pt>
                <c:pt idx="808">
                  <c:v>2.2177031177475015E-5</c:v>
                </c:pt>
                <c:pt idx="809">
                  <c:v>8.8366628661518663E-5</c:v>
                </c:pt>
                <c:pt idx="810">
                  <c:v>3.7435950122240334E-7</c:v>
                </c:pt>
                <c:pt idx="811">
                  <c:v>9.2657489364126851E-4</c:v>
                </c:pt>
                <c:pt idx="812">
                  <c:v>3.6927835762710222E-7</c:v>
                </c:pt>
                <c:pt idx="813">
                  <c:v>5.2587582932586014E-5</c:v>
                </c:pt>
                <c:pt idx="814">
                  <c:v>1.3509832534956253E-4</c:v>
                </c:pt>
                <c:pt idx="815">
                  <c:v>1.9256687616883906E-4</c:v>
                </c:pt>
                <c:pt idx="816">
                  <c:v>5.9038777583928337E-5</c:v>
                </c:pt>
                <c:pt idx="817">
                  <c:v>5.4632832055745569E-4</c:v>
                </c:pt>
                <c:pt idx="818">
                  <c:v>6.0264755445764494E-4</c:v>
                </c:pt>
                <c:pt idx="819">
                  <c:v>3.3951367244792506E-5</c:v>
                </c:pt>
                <c:pt idx="820">
                  <c:v>2.2125221767438965E-6</c:v>
                </c:pt>
                <c:pt idx="821">
                  <c:v>8.4223829606525576E-5</c:v>
                </c:pt>
                <c:pt idx="822">
                  <c:v>1.4671777496327304E-4</c:v>
                </c:pt>
                <c:pt idx="823">
                  <c:v>1.7946116393434164E-4</c:v>
                </c:pt>
                <c:pt idx="824">
                  <c:v>9.2734553178610356E-9</c:v>
                </c:pt>
                <c:pt idx="825">
                  <c:v>7.0508408922705959E-7</c:v>
                </c:pt>
                <c:pt idx="826">
                  <c:v>2.2204389126771228E-4</c:v>
                </c:pt>
                <c:pt idx="827">
                  <c:v>6.832677015791245E-7</c:v>
                </c:pt>
                <c:pt idx="828">
                  <c:v>2.5891237833282533E-4</c:v>
                </c:pt>
                <c:pt idx="829">
                  <c:v>4.3841759657529885E-4</c:v>
                </c:pt>
                <c:pt idx="830">
                  <c:v>1.5515398166676031E-5</c:v>
                </c:pt>
                <c:pt idx="831">
                  <c:v>4.3868665215076858E-5</c:v>
                </c:pt>
                <c:pt idx="832">
                  <c:v>1.67184107171511E-4</c:v>
                </c:pt>
                <c:pt idx="833">
                  <c:v>1.4572828216551187E-5</c:v>
                </c:pt>
                <c:pt idx="834">
                  <c:v>1.3540213730226121E-4</c:v>
                </c:pt>
                <c:pt idx="835">
                  <c:v>6.888130249776742E-6</c:v>
                </c:pt>
                <c:pt idx="836">
                  <c:v>4.8732432880124206E-4</c:v>
                </c:pt>
                <c:pt idx="837">
                  <c:v>3.3136210198770173E-4</c:v>
                </c:pt>
                <c:pt idx="838">
                  <c:v>1.4223532893477815E-4</c:v>
                </c:pt>
                <c:pt idx="839">
                  <c:v>1.4178156565691945E-4</c:v>
                </c:pt>
                <c:pt idx="840">
                  <c:v>4.891893909694556E-4</c:v>
                </c:pt>
                <c:pt idx="841">
                  <c:v>9.0221343742162544E-5</c:v>
                </c:pt>
                <c:pt idx="842">
                  <c:v>5.1965998376786748E-5</c:v>
                </c:pt>
                <c:pt idx="843">
                  <c:v>2.2487312232193928E-4</c:v>
                </c:pt>
                <c:pt idx="844">
                  <c:v>1.9465259334157014E-5</c:v>
                </c:pt>
                <c:pt idx="845">
                  <c:v>1.0357177644005005E-4</c:v>
                </c:pt>
                <c:pt idx="846">
                  <c:v>1.547874610910895E-5</c:v>
                </c:pt>
                <c:pt idx="847">
                  <c:v>2.4996493828877055E-4</c:v>
                </c:pt>
                <c:pt idx="848">
                  <c:v>4.3306082736490605E-7</c:v>
                </c:pt>
                <c:pt idx="849">
                  <c:v>2.427778355351473E-5</c:v>
                </c:pt>
                <c:pt idx="850">
                  <c:v>1.3178816169629793E-4</c:v>
                </c:pt>
                <c:pt idx="851">
                  <c:v>3.691217206094568E-5</c:v>
                </c:pt>
                <c:pt idx="852">
                  <c:v>2.6771785955155542E-4</c:v>
                </c:pt>
                <c:pt idx="853">
                  <c:v>3.3576390297088009E-5</c:v>
                </c:pt>
                <c:pt idx="854">
                  <c:v>3.3070158597094044E-6</c:v>
                </c:pt>
                <c:pt idx="855">
                  <c:v>1.6959730832038684E-6</c:v>
                </c:pt>
                <c:pt idx="856">
                  <c:v>8.7783634982512761E-5</c:v>
                </c:pt>
                <c:pt idx="857">
                  <c:v>1.9858766765308282E-4</c:v>
                </c:pt>
                <c:pt idx="858">
                  <c:v>6.3517054563694541E-5</c:v>
                </c:pt>
                <c:pt idx="859">
                  <c:v>8.4784083644609963E-6</c:v>
                </c:pt>
                <c:pt idx="860">
                  <c:v>6.9348732142848329E-5</c:v>
                </c:pt>
                <c:pt idx="861">
                  <c:v>3.4607214207658569E-4</c:v>
                </c:pt>
                <c:pt idx="862">
                  <c:v>2.1839331028704464E-4</c:v>
                </c:pt>
                <c:pt idx="863">
                  <c:v>4.2769645233681632E-5</c:v>
                </c:pt>
                <c:pt idx="864">
                  <c:v>3.6541535955103745E-4</c:v>
                </c:pt>
                <c:pt idx="865">
                  <c:v>7.4350131203808565E-5</c:v>
                </c:pt>
                <c:pt idx="866">
                  <c:v>1.7699805402432951E-4</c:v>
                </c:pt>
                <c:pt idx="867">
                  <c:v>1.4452461053385127E-5</c:v>
                </c:pt>
                <c:pt idx="868">
                  <c:v>1.8582821188555221E-4</c:v>
                </c:pt>
                <c:pt idx="869">
                  <c:v>3.4262754878717831E-6</c:v>
                </c:pt>
                <c:pt idx="870">
                  <c:v>1.1007180600776184E-5</c:v>
                </c:pt>
                <c:pt idx="871">
                  <c:v>2.4095020860011676E-4</c:v>
                </c:pt>
                <c:pt idx="872">
                  <c:v>2.12173110483838E-4</c:v>
                </c:pt>
                <c:pt idx="873">
                  <c:v>2.6687017392643455E-5</c:v>
                </c:pt>
                <c:pt idx="874">
                  <c:v>9.5621194797237129E-6</c:v>
                </c:pt>
                <c:pt idx="875">
                  <c:v>1.6464964554432375E-5</c:v>
                </c:pt>
                <c:pt idx="876">
                  <c:v>2.2020023432605217E-4</c:v>
                </c:pt>
                <c:pt idx="877">
                  <c:v>1.3972286525563559E-4</c:v>
                </c:pt>
                <c:pt idx="878">
                  <c:v>1.610910455600093E-4</c:v>
                </c:pt>
                <c:pt idx="879">
                  <c:v>7.2758532829059246E-5</c:v>
                </c:pt>
                <c:pt idx="880">
                  <c:v>2.3897406495356209E-4</c:v>
                </c:pt>
                <c:pt idx="881">
                  <c:v>4.129564351519937E-5</c:v>
                </c:pt>
                <c:pt idx="882">
                  <c:v>8.5700515622207562E-4</c:v>
                </c:pt>
                <c:pt idx="883">
                  <c:v>3.2243001718164143E-4</c:v>
                </c:pt>
                <c:pt idx="884">
                  <c:v>9.0941077585096004E-5</c:v>
                </c:pt>
                <c:pt idx="885">
                  <c:v>1.1951485799569796E-4</c:v>
                </c:pt>
                <c:pt idx="886">
                  <c:v>1.6461092525409826E-5</c:v>
                </c:pt>
                <c:pt idx="887">
                  <c:v>1.2547599572307581E-5</c:v>
                </c:pt>
                <c:pt idx="888">
                  <c:v>8.9933027524705632E-4</c:v>
                </c:pt>
                <c:pt idx="889">
                  <c:v>6.0860592327232883E-4</c:v>
                </c:pt>
                <c:pt idx="890">
                  <c:v>3.65494475838355E-4</c:v>
                </c:pt>
                <c:pt idx="891">
                  <c:v>1.2642463624988081E-4</c:v>
                </c:pt>
                <c:pt idx="892">
                  <c:v>3.4588924403811849E-8</c:v>
                </c:pt>
                <c:pt idx="893">
                  <c:v>1.7480281147952836E-7</c:v>
                </c:pt>
                <c:pt idx="894">
                  <c:v>2.2812848128044474E-5</c:v>
                </c:pt>
                <c:pt idx="895">
                  <c:v>3.15328376572556E-5</c:v>
                </c:pt>
                <c:pt idx="896">
                  <c:v>8.4213561389333147E-5</c:v>
                </c:pt>
                <c:pt idx="897">
                  <c:v>1.7640984752242687E-4</c:v>
                </c:pt>
                <c:pt idx="898">
                  <c:v>1.3716459866585043E-4</c:v>
                </c:pt>
                <c:pt idx="899">
                  <c:v>1.3035091305737891E-4</c:v>
                </c:pt>
                <c:pt idx="900">
                  <c:v>3.4432645016059635E-4</c:v>
                </c:pt>
                <c:pt idx="901">
                  <c:v>4.1448713298570053E-4</c:v>
                </c:pt>
                <c:pt idx="902">
                  <c:v>1.2370787435605295E-5</c:v>
                </c:pt>
                <c:pt idx="903">
                  <c:v>1.2429829404454697E-4</c:v>
                </c:pt>
                <c:pt idx="904">
                  <c:v>1.6188971180323023E-4</c:v>
                </c:pt>
                <c:pt idx="905">
                  <c:v>3.0574720624507668E-6</c:v>
                </c:pt>
                <c:pt idx="906">
                  <c:v>7.6858299609437874E-6</c:v>
                </c:pt>
                <c:pt idx="907">
                  <c:v>4.3707138738729313E-5</c:v>
                </c:pt>
                <c:pt idx="908">
                  <c:v>2.1505789324844821E-4</c:v>
                </c:pt>
                <c:pt idx="909">
                  <c:v>1.8653925124945413E-5</c:v>
                </c:pt>
                <c:pt idx="910">
                  <c:v>8.2154108072327508E-5</c:v>
                </c:pt>
                <c:pt idx="911">
                  <c:v>7.5119332826261313E-6</c:v>
                </c:pt>
                <c:pt idx="912">
                  <c:v>1.0183584773041329E-3</c:v>
                </c:pt>
                <c:pt idx="913">
                  <c:v>2.0920866560744387E-4</c:v>
                </c:pt>
                <c:pt idx="914">
                  <c:v>5.6981908563513157E-5</c:v>
                </c:pt>
                <c:pt idx="915">
                  <c:v>1.0690550448325864E-5</c:v>
                </c:pt>
                <c:pt idx="916">
                  <c:v>6.1440826943123659E-5</c:v>
                </c:pt>
                <c:pt idx="917">
                  <c:v>2.1004321740367729E-4</c:v>
                </c:pt>
                <c:pt idx="918">
                  <c:v>1.5580364699113953E-7</c:v>
                </c:pt>
                <c:pt idx="919">
                  <c:v>9.9753145689935328E-9</c:v>
                </c:pt>
                <c:pt idx="920">
                  <c:v>1.508795056976553E-4</c:v>
                </c:pt>
                <c:pt idx="921">
                  <c:v>6.4214580277637199E-5</c:v>
                </c:pt>
                <c:pt idx="922">
                  <c:v>1.3493270981393266E-4</c:v>
                </c:pt>
                <c:pt idx="923">
                  <c:v>1.5791961778858373E-4</c:v>
                </c:pt>
                <c:pt idx="924">
                  <c:v>4.621930662971649E-5</c:v>
                </c:pt>
                <c:pt idx="925">
                  <c:v>4.944262693392439E-4</c:v>
                </c:pt>
                <c:pt idx="926">
                  <c:v>3.3378143455647019E-4</c:v>
                </c:pt>
                <c:pt idx="927">
                  <c:v>2.4138495539978024E-5</c:v>
                </c:pt>
                <c:pt idx="928">
                  <c:v>9.7505918937044729E-4</c:v>
                </c:pt>
                <c:pt idx="929">
                  <c:v>1.8532788769605769E-4</c:v>
                </c:pt>
                <c:pt idx="930">
                  <c:v>4.4045132045856453E-6</c:v>
                </c:pt>
                <c:pt idx="931">
                  <c:v>2.0797038256276898E-4</c:v>
                </c:pt>
                <c:pt idx="932">
                  <c:v>2.822608989898242E-4</c:v>
                </c:pt>
                <c:pt idx="933">
                  <c:v>1.6411515166043094E-5</c:v>
                </c:pt>
                <c:pt idx="934">
                  <c:v>1.6729022735002255E-4</c:v>
                </c:pt>
                <c:pt idx="935">
                  <c:v>2.5876940984063056E-5</c:v>
                </c:pt>
                <c:pt idx="936">
                  <c:v>3.3994765692203126E-4</c:v>
                </c:pt>
                <c:pt idx="937">
                  <c:v>4.191430521914381E-4</c:v>
                </c:pt>
                <c:pt idx="938">
                  <c:v>1.4841651690171329E-5</c:v>
                </c:pt>
                <c:pt idx="939">
                  <c:v>4.4732498271947219E-5</c:v>
                </c:pt>
                <c:pt idx="940">
                  <c:v>3.8022253464716043E-5</c:v>
                </c:pt>
                <c:pt idx="941">
                  <c:v>1.1613979782846002E-4</c:v>
                </c:pt>
                <c:pt idx="942">
                  <c:v>9.2520130098880198E-6</c:v>
                </c:pt>
                <c:pt idx="943">
                  <c:v>4.0540899701562805E-5</c:v>
                </c:pt>
                <c:pt idx="944">
                  <c:v>1.3925236642717306E-4</c:v>
                </c:pt>
                <c:pt idx="945">
                  <c:v>2.0243734075542766E-5</c:v>
                </c:pt>
                <c:pt idx="946">
                  <c:v>1.0523164295304515E-6</c:v>
                </c:pt>
                <c:pt idx="947">
                  <c:v>4.1103945617880267E-6</c:v>
                </c:pt>
                <c:pt idx="948">
                  <c:v>4.7377418115543521E-4</c:v>
                </c:pt>
                <c:pt idx="949">
                  <c:v>3.6536078308436679E-4</c:v>
                </c:pt>
                <c:pt idx="950">
                  <c:v>3.8397917220508951E-6</c:v>
                </c:pt>
                <c:pt idx="951">
                  <c:v>8.5312090085027314E-5</c:v>
                </c:pt>
                <c:pt idx="952">
                  <c:v>2.7254882510512079E-4</c:v>
                </c:pt>
                <c:pt idx="953">
                  <c:v>1.2832013414093902E-5</c:v>
                </c:pt>
                <c:pt idx="954">
                  <c:v>9.8616846173831395E-5</c:v>
                </c:pt>
                <c:pt idx="955">
                  <c:v>2.9495268352840058E-6</c:v>
                </c:pt>
                <c:pt idx="956">
                  <c:v>9.9390561102742105E-5</c:v>
                </c:pt>
                <c:pt idx="957">
                  <c:v>1.2219174342482435E-5</c:v>
                </c:pt>
                <c:pt idx="958">
                  <c:v>9.3103363794401294E-5</c:v>
                </c:pt>
                <c:pt idx="959">
                  <c:v>1.0622006529796364E-6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79-45AA-95C5-6C2816929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678111"/>
        <c:axId val="629679551"/>
      </c:barChart>
      <c:catAx>
        <c:axId val="629678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679551"/>
        <c:crosses val="autoZero"/>
        <c:auto val="1"/>
        <c:lblAlgn val="ctr"/>
        <c:lblOffset val="100"/>
        <c:noMultiLvlLbl val="0"/>
      </c:catAx>
      <c:valAx>
        <c:axId val="62967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67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'MSFT stddev + ACF'!$H$27:$H$252</c:f>
              <c:numCache>
                <c:formatCode>General</c:formatCode>
                <c:ptCount val="226"/>
                <c:pt idx="0">
                  <c:v>-6.1683914818778642E-2</c:v>
                </c:pt>
                <c:pt idx="1">
                  <c:v>-6.7497068528367732E-2</c:v>
                </c:pt>
                <c:pt idx="2">
                  <c:v>-7.4831592162113519E-2</c:v>
                </c:pt>
                <c:pt idx="3">
                  <c:v>-9.5577411582120228E-2</c:v>
                </c:pt>
                <c:pt idx="4">
                  <c:v>-9.138202779138703E-2</c:v>
                </c:pt>
                <c:pt idx="5">
                  <c:v>-9.0600325818953636E-2</c:v>
                </c:pt>
                <c:pt idx="6">
                  <c:v>4.9546087535020308E-2</c:v>
                </c:pt>
                <c:pt idx="7">
                  <c:v>-0.11912779499654783</c:v>
                </c:pt>
                <c:pt idx="8">
                  <c:v>-9.8291311778819265E-2</c:v>
                </c:pt>
                <c:pt idx="9">
                  <c:v>-9.3406307741345881E-2</c:v>
                </c:pt>
                <c:pt idx="10">
                  <c:v>-8.0015686700896246E-2</c:v>
                </c:pt>
                <c:pt idx="11">
                  <c:v>-7.8744160080222017E-2</c:v>
                </c:pt>
                <c:pt idx="12">
                  <c:v>-0.10036679873211941</c:v>
                </c:pt>
                <c:pt idx="13">
                  <c:v>-0.13041689979479473</c:v>
                </c:pt>
                <c:pt idx="14">
                  <c:v>-5.7913254736398856E-2</c:v>
                </c:pt>
                <c:pt idx="15">
                  <c:v>4.4005534709071634E-2</c:v>
                </c:pt>
                <c:pt idx="16">
                  <c:v>6.935528791171962E-3</c:v>
                </c:pt>
                <c:pt idx="17">
                  <c:v>4.1625840680783399E-2</c:v>
                </c:pt>
                <c:pt idx="18">
                  <c:v>-0.12316986649618189</c:v>
                </c:pt>
                <c:pt idx="19">
                  <c:v>-0.13532375377577258</c:v>
                </c:pt>
                <c:pt idx="20">
                  <c:v>-0.10981877572117298</c:v>
                </c:pt>
                <c:pt idx="21">
                  <c:v>-0.15315930113131604</c:v>
                </c:pt>
                <c:pt idx="22">
                  <c:v>-0.1363604427195948</c:v>
                </c:pt>
                <c:pt idx="23">
                  <c:v>-0.1422427165869477</c:v>
                </c:pt>
                <c:pt idx="24">
                  <c:v>-8.7248136568895435E-2</c:v>
                </c:pt>
                <c:pt idx="25">
                  <c:v>-1.9053359268842752E-2</c:v>
                </c:pt>
                <c:pt idx="26">
                  <c:v>-6.8861376425910954E-3</c:v>
                </c:pt>
                <c:pt idx="27">
                  <c:v>-2.2686591710062397E-2</c:v>
                </c:pt>
                <c:pt idx="28">
                  <c:v>-2.6852915240340282E-3</c:v>
                </c:pt>
                <c:pt idx="29">
                  <c:v>-5.0470923316329512E-2</c:v>
                </c:pt>
                <c:pt idx="30">
                  <c:v>-8.1519801298992056E-2</c:v>
                </c:pt>
                <c:pt idx="31">
                  <c:v>-6.154318897226066E-2</c:v>
                </c:pt>
                <c:pt idx="32">
                  <c:v>-6.1868788472098604E-2</c:v>
                </c:pt>
                <c:pt idx="33">
                  <c:v>-6.9012246791767637E-2</c:v>
                </c:pt>
                <c:pt idx="34">
                  <c:v>-7.1722551253286734E-2</c:v>
                </c:pt>
                <c:pt idx="35">
                  <c:v>-6.0794390437001813E-2</c:v>
                </c:pt>
                <c:pt idx="36">
                  <c:v>-4.4915955079670569E-2</c:v>
                </c:pt>
                <c:pt idx="37">
                  <c:v>-3.8423240152873642E-2</c:v>
                </c:pt>
                <c:pt idx="38">
                  <c:v>-2.6977260794259824E-2</c:v>
                </c:pt>
                <c:pt idx="39">
                  <c:v>-1.3261996169167539E-2</c:v>
                </c:pt>
                <c:pt idx="40">
                  <c:v>-1.8226538710199539E-2</c:v>
                </c:pt>
                <c:pt idx="41">
                  <c:v>0.10562536449974368</c:v>
                </c:pt>
                <c:pt idx="42">
                  <c:v>0.16676305613621731</c:v>
                </c:pt>
                <c:pt idx="43">
                  <c:v>0.17147280568283171</c:v>
                </c:pt>
                <c:pt idx="44">
                  <c:v>0.19095041868472526</c:v>
                </c:pt>
                <c:pt idx="45">
                  <c:v>0.18070862565725235</c:v>
                </c:pt>
                <c:pt idx="46">
                  <c:v>0.17184242685103365</c:v>
                </c:pt>
                <c:pt idx="47">
                  <c:v>0.23530542812640945</c:v>
                </c:pt>
                <c:pt idx="48">
                  <c:v>-4.5228613322914606E-2</c:v>
                </c:pt>
                <c:pt idx="49">
                  <c:v>-0.23434808618003741</c:v>
                </c:pt>
                <c:pt idx="50">
                  <c:v>-0.19733782291778471</c:v>
                </c:pt>
                <c:pt idx="51">
                  <c:v>-0.1898164936418644</c:v>
                </c:pt>
                <c:pt idx="52">
                  <c:v>-0.15169153840402563</c:v>
                </c:pt>
                <c:pt idx="53">
                  <c:v>-8.4341694877574799E-2</c:v>
                </c:pt>
                <c:pt idx="54">
                  <c:v>-0.10487593561683223</c:v>
                </c:pt>
                <c:pt idx="55">
                  <c:v>-0.12349144325434148</c:v>
                </c:pt>
                <c:pt idx="56">
                  <c:v>-0.1105951004720459</c:v>
                </c:pt>
                <c:pt idx="57">
                  <c:v>-9.444321756552089E-2</c:v>
                </c:pt>
                <c:pt idx="58">
                  <c:v>-4.3161388777227819E-2</c:v>
                </c:pt>
                <c:pt idx="59">
                  <c:v>-7.9182609191119982E-2</c:v>
                </c:pt>
                <c:pt idx="60">
                  <c:v>-0.13078929691532423</c:v>
                </c:pt>
                <c:pt idx="61">
                  <c:v>-0.21445076185685344</c:v>
                </c:pt>
                <c:pt idx="62">
                  <c:v>-0.20148356237973206</c:v>
                </c:pt>
                <c:pt idx="63">
                  <c:v>-0.26735412497838423</c:v>
                </c:pt>
                <c:pt idx="64">
                  <c:v>-0.32009928325556503</c:v>
                </c:pt>
                <c:pt idx="65">
                  <c:v>-0.2775378273312179</c:v>
                </c:pt>
                <c:pt idx="66">
                  <c:v>-0.23526345264694112</c:v>
                </c:pt>
                <c:pt idx="67">
                  <c:v>-0.25008130078505908</c:v>
                </c:pt>
                <c:pt idx="68">
                  <c:v>-0.30773703836834493</c:v>
                </c:pt>
                <c:pt idx="69">
                  <c:v>-0.27784686890960381</c:v>
                </c:pt>
                <c:pt idx="70">
                  <c:v>-0.269454188505723</c:v>
                </c:pt>
                <c:pt idx="71">
                  <c:v>-0.27643087493640467</c:v>
                </c:pt>
                <c:pt idx="72">
                  <c:v>-7.6016071904851684E-2</c:v>
                </c:pt>
                <c:pt idx="73">
                  <c:v>-1.678497076363555E-2</c:v>
                </c:pt>
                <c:pt idx="74">
                  <c:v>-7.0812956133082319E-2</c:v>
                </c:pt>
                <c:pt idx="75">
                  <c:v>-0.13006887832743863</c:v>
                </c:pt>
                <c:pt idx="76">
                  <c:v>-0.16558706881658558</c:v>
                </c:pt>
                <c:pt idx="77">
                  <c:v>-0.16430672881442487</c:v>
                </c:pt>
                <c:pt idx="78">
                  <c:v>-0.15803289491505523</c:v>
                </c:pt>
                <c:pt idx="79">
                  <c:v>-0.15045038789782081</c:v>
                </c:pt>
                <c:pt idx="80">
                  <c:v>-0.12854749426100928</c:v>
                </c:pt>
                <c:pt idx="81">
                  <c:v>-0.12995378023155468</c:v>
                </c:pt>
                <c:pt idx="82">
                  <c:v>-0.13672388483504042</c:v>
                </c:pt>
                <c:pt idx="83">
                  <c:v>-7.5562441640422806E-2</c:v>
                </c:pt>
                <c:pt idx="84">
                  <c:v>1.5065437697365704E-3</c:v>
                </c:pt>
                <c:pt idx="85">
                  <c:v>-2.6483169916324011E-2</c:v>
                </c:pt>
                <c:pt idx="86">
                  <c:v>4.1113615833002937E-2</c:v>
                </c:pt>
                <c:pt idx="87">
                  <c:v>0.1243118149810124</c:v>
                </c:pt>
                <c:pt idx="88">
                  <c:v>-1.0301119991146733E-2</c:v>
                </c:pt>
                <c:pt idx="89">
                  <c:v>0.4496266729126015</c:v>
                </c:pt>
                <c:pt idx="90">
                  <c:v>0.23608938382387856</c:v>
                </c:pt>
                <c:pt idx="91">
                  <c:v>0.21860280679297647</c:v>
                </c:pt>
                <c:pt idx="92">
                  <c:v>0.17361655670197276</c:v>
                </c:pt>
                <c:pt idx="93">
                  <c:v>0.12887227338104859</c:v>
                </c:pt>
                <c:pt idx="94">
                  <c:v>0.11212527456858326</c:v>
                </c:pt>
                <c:pt idx="95">
                  <c:v>0.1067136570234605</c:v>
                </c:pt>
                <c:pt idx="96">
                  <c:v>0.10113609321373765</c:v>
                </c:pt>
                <c:pt idx="97">
                  <c:v>0.11332116250333353</c:v>
                </c:pt>
                <c:pt idx="98">
                  <c:v>0.1572903897156776</c:v>
                </c:pt>
                <c:pt idx="99">
                  <c:v>0.19369325099980619</c:v>
                </c:pt>
                <c:pt idx="100">
                  <c:v>0.15364864373271273</c:v>
                </c:pt>
                <c:pt idx="101">
                  <c:v>0.11890058475230147</c:v>
                </c:pt>
                <c:pt idx="102">
                  <c:v>0.12088600228344812</c:v>
                </c:pt>
                <c:pt idx="103">
                  <c:v>0.12223783000796498</c:v>
                </c:pt>
                <c:pt idx="104">
                  <c:v>0.11452546870076379</c:v>
                </c:pt>
                <c:pt idx="105">
                  <c:v>0.11583360907420523</c:v>
                </c:pt>
                <c:pt idx="106">
                  <c:v>0.10026186227548811</c:v>
                </c:pt>
                <c:pt idx="107">
                  <c:v>7.2095110489373643E-2</c:v>
                </c:pt>
                <c:pt idx="108">
                  <c:v>7.0998289880913487E-2</c:v>
                </c:pt>
                <c:pt idx="109">
                  <c:v>7.5564085687196997E-2</c:v>
                </c:pt>
                <c:pt idx="110">
                  <c:v>8.1573608241534382E-2</c:v>
                </c:pt>
                <c:pt idx="111">
                  <c:v>0.17541348708674584</c:v>
                </c:pt>
                <c:pt idx="112">
                  <c:v>-0.30382881951400204</c:v>
                </c:pt>
                <c:pt idx="113">
                  <c:v>-0.2743431457810328</c:v>
                </c:pt>
                <c:pt idx="114">
                  <c:v>-0.22188779402371606</c:v>
                </c:pt>
                <c:pt idx="115">
                  <c:v>-0.16365239087074801</c:v>
                </c:pt>
                <c:pt idx="116">
                  <c:v>-8.5381197765111883E-2</c:v>
                </c:pt>
                <c:pt idx="117">
                  <c:v>-5.9563201715816449E-3</c:v>
                </c:pt>
                <c:pt idx="118">
                  <c:v>9.2036013305470069E-3</c:v>
                </c:pt>
                <c:pt idx="119">
                  <c:v>2.4189071145895899E-2</c:v>
                </c:pt>
                <c:pt idx="120">
                  <c:v>3.288667333726266E-2</c:v>
                </c:pt>
                <c:pt idx="121">
                  <c:v>4.1352369799485013E-2</c:v>
                </c:pt>
                <c:pt idx="122">
                  <c:v>4.504070795204921E-2</c:v>
                </c:pt>
                <c:pt idx="123">
                  <c:v>3.1269689640916219E-2</c:v>
                </c:pt>
                <c:pt idx="124">
                  <c:v>0.15396535602660005</c:v>
                </c:pt>
                <c:pt idx="125">
                  <c:v>0.13600094751397263</c:v>
                </c:pt>
                <c:pt idx="126">
                  <c:v>0.15608506967367361</c:v>
                </c:pt>
                <c:pt idx="127">
                  <c:v>0.24633251757253349</c:v>
                </c:pt>
                <c:pt idx="128">
                  <c:v>0.19138512246931899</c:v>
                </c:pt>
                <c:pt idx="129">
                  <c:v>7.1394007688254046E-2</c:v>
                </c:pt>
                <c:pt idx="130">
                  <c:v>5.9836933706380095E-2</c:v>
                </c:pt>
                <c:pt idx="131">
                  <c:v>7.2526117425354392E-2</c:v>
                </c:pt>
                <c:pt idx="132">
                  <c:v>0.11754142400613019</c:v>
                </c:pt>
                <c:pt idx="133">
                  <c:v>0.11670874342511899</c:v>
                </c:pt>
                <c:pt idx="134">
                  <c:v>9.3445823626082822E-2</c:v>
                </c:pt>
                <c:pt idx="135">
                  <c:v>5.7242103615902887E-2</c:v>
                </c:pt>
                <c:pt idx="136">
                  <c:v>7.104832743132368E-2</c:v>
                </c:pt>
                <c:pt idx="137">
                  <c:v>9.5475553399600649E-2</c:v>
                </c:pt>
                <c:pt idx="138">
                  <c:v>-7.1694300300344611E-3</c:v>
                </c:pt>
                <c:pt idx="139">
                  <c:v>-6.5502878281700372E-2</c:v>
                </c:pt>
                <c:pt idx="140">
                  <c:v>-0.10870345777385476</c:v>
                </c:pt>
                <c:pt idx="141">
                  <c:v>-0.13795986542605854</c:v>
                </c:pt>
                <c:pt idx="142">
                  <c:v>-0.14084387350327879</c:v>
                </c:pt>
                <c:pt idx="143">
                  <c:v>-0.14264924092385906</c:v>
                </c:pt>
                <c:pt idx="144">
                  <c:v>-0.12909230893050924</c:v>
                </c:pt>
                <c:pt idx="145">
                  <c:v>-0.14038616745539795</c:v>
                </c:pt>
                <c:pt idx="146">
                  <c:v>-6.0943074551702392E-2</c:v>
                </c:pt>
                <c:pt idx="147">
                  <c:v>-0.27292177735833284</c:v>
                </c:pt>
                <c:pt idx="148">
                  <c:v>-0.2544174440309484</c:v>
                </c:pt>
                <c:pt idx="149">
                  <c:v>-0.27138179665075818</c:v>
                </c:pt>
                <c:pt idx="150">
                  <c:v>-0.28215316602752039</c:v>
                </c:pt>
                <c:pt idx="151">
                  <c:v>-0.26888717421126584</c:v>
                </c:pt>
                <c:pt idx="152">
                  <c:v>-0.2971862356756928</c:v>
                </c:pt>
                <c:pt idx="153">
                  <c:v>-0.3481007207190418</c:v>
                </c:pt>
                <c:pt idx="154">
                  <c:v>-0.34679038200639029</c:v>
                </c:pt>
                <c:pt idx="155">
                  <c:v>-0.10244984684405171</c:v>
                </c:pt>
                <c:pt idx="156">
                  <c:v>-7.7561562997919539E-2</c:v>
                </c:pt>
                <c:pt idx="157">
                  <c:v>-5.0224029857703516E-2</c:v>
                </c:pt>
                <c:pt idx="158">
                  <c:v>-4.9168956298418151E-2</c:v>
                </c:pt>
                <c:pt idx="159">
                  <c:v>-0.12017871674536829</c:v>
                </c:pt>
                <c:pt idx="160">
                  <c:v>-0.19195013078407674</c:v>
                </c:pt>
                <c:pt idx="161">
                  <c:v>-0.17318436153648717</c:v>
                </c:pt>
                <c:pt idx="162">
                  <c:v>-0.13758023750884565</c:v>
                </c:pt>
                <c:pt idx="163">
                  <c:v>-9.3737422328969644E-2</c:v>
                </c:pt>
                <c:pt idx="164">
                  <c:v>-9.6491935691897665E-2</c:v>
                </c:pt>
                <c:pt idx="165">
                  <c:v>-9.316345535473286E-2</c:v>
                </c:pt>
                <c:pt idx="166">
                  <c:v>-8.6539338206250038E-2</c:v>
                </c:pt>
                <c:pt idx="167">
                  <c:v>-9.1101109063714686E-2</c:v>
                </c:pt>
                <c:pt idx="168">
                  <c:v>-6.5841337651784737E-2</c:v>
                </c:pt>
                <c:pt idx="169">
                  <c:v>-0.13035754765457491</c:v>
                </c:pt>
                <c:pt idx="170">
                  <c:v>-0.18784984426575466</c:v>
                </c:pt>
                <c:pt idx="171">
                  <c:v>-0.18653938096633035</c:v>
                </c:pt>
                <c:pt idx="172">
                  <c:v>-0.17466150466966671</c:v>
                </c:pt>
                <c:pt idx="173">
                  <c:v>-0.15452685266429136</c:v>
                </c:pt>
                <c:pt idx="174">
                  <c:v>-0.18579729653296323</c:v>
                </c:pt>
                <c:pt idx="175">
                  <c:v>-0.18656186458749921</c:v>
                </c:pt>
                <c:pt idx="176">
                  <c:v>-0.15304484260833223</c:v>
                </c:pt>
                <c:pt idx="177">
                  <c:v>-0.16595959374241265</c:v>
                </c:pt>
                <c:pt idx="178">
                  <c:v>-0.28720686534700746</c:v>
                </c:pt>
                <c:pt idx="179">
                  <c:v>-0.31824300446495429</c:v>
                </c:pt>
                <c:pt idx="180">
                  <c:v>-0.33557549597205028</c:v>
                </c:pt>
                <c:pt idx="181">
                  <c:v>-0.31884871166875078</c:v>
                </c:pt>
                <c:pt idx="182">
                  <c:v>-0.31772540293206786</c:v>
                </c:pt>
                <c:pt idx="183">
                  <c:v>-0.32310178316510801</c:v>
                </c:pt>
                <c:pt idx="184">
                  <c:v>-0.34465472705906025</c:v>
                </c:pt>
                <c:pt idx="185">
                  <c:v>-0.25428812848941756</c:v>
                </c:pt>
                <c:pt idx="186">
                  <c:v>-0.27528330997765416</c:v>
                </c:pt>
                <c:pt idx="187">
                  <c:v>-0.25065490575431953</c:v>
                </c:pt>
                <c:pt idx="188">
                  <c:v>-0.25611421884597335</c:v>
                </c:pt>
                <c:pt idx="189">
                  <c:v>-0.26397166738702221</c:v>
                </c:pt>
                <c:pt idx="190">
                  <c:v>-0.27064872458170325</c:v>
                </c:pt>
                <c:pt idx="191">
                  <c:v>-0.29387154330588944</c:v>
                </c:pt>
                <c:pt idx="192">
                  <c:v>-0.2626258411227404</c:v>
                </c:pt>
                <c:pt idx="193">
                  <c:v>-0.21220064302781519</c:v>
                </c:pt>
                <c:pt idx="194">
                  <c:v>-0.20519997153690597</c:v>
                </c:pt>
                <c:pt idx="195">
                  <c:v>-0.21022333133590884</c:v>
                </c:pt>
                <c:pt idx="196">
                  <c:v>-0.22595561224084615</c:v>
                </c:pt>
                <c:pt idx="197">
                  <c:v>-0.20702518457435226</c:v>
                </c:pt>
                <c:pt idx="198">
                  <c:v>-0.18734849552353761</c:v>
                </c:pt>
                <c:pt idx="199">
                  <c:v>-0.21832257509092887</c:v>
                </c:pt>
                <c:pt idx="200">
                  <c:v>-0.18901279179688399</c:v>
                </c:pt>
                <c:pt idx="201">
                  <c:v>-0.10886677131468978</c:v>
                </c:pt>
                <c:pt idx="202">
                  <c:v>-7.298863090002837E-2</c:v>
                </c:pt>
                <c:pt idx="203">
                  <c:v>-5.8511202059792579E-2</c:v>
                </c:pt>
                <c:pt idx="204">
                  <c:v>-6.9290828804544582E-2</c:v>
                </c:pt>
                <c:pt idx="205">
                  <c:v>3.323481889290416E-2</c:v>
                </c:pt>
                <c:pt idx="206">
                  <c:v>0.10964672130246017</c:v>
                </c:pt>
                <c:pt idx="207">
                  <c:v>0.28733949069912318</c:v>
                </c:pt>
                <c:pt idx="208">
                  <c:v>-0.14273279345382442</c:v>
                </c:pt>
                <c:pt idx="209">
                  <c:v>-2.5566588526734161E-4</c:v>
                </c:pt>
                <c:pt idx="210">
                  <c:v>-1.7999557126374546E-2</c:v>
                </c:pt>
                <c:pt idx="211">
                  <c:v>-5.8915149575309994E-2</c:v>
                </c:pt>
                <c:pt idx="212">
                  <c:v>-0.10200349535847583</c:v>
                </c:pt>
                <c:pt idx="213">
                  <c:v>-0.1809601088548958</c:v>
                </c:pt>
                <c:pt idx="214">
                  <c:v>4.3189429431385686E-2</c:v>
                </c:pt>
                <c:pt idx="215">
                  <c:v>4.2421301050474286E-2</c:v>
                </c:pt>
                <c:pt idx="216">
                  <c:v>-3.049293112770312E-2</c:v>
                </c:pt>
                <c:pt idx="217">
                  <c:v>-2.9973627270008508E-2</c:v>
                </c:pt>
                <c:pt idx="218">
                  <c:v>-4.7869826263208973E-2</c:v>
                </c:pt>
                <c:pt idx="219">
                  <c:v>-8.8759855979527125E-2</c:v>
                </c:pt>
                <c:pt idx="220">
                  <c:v>-9.558565862317718E-2</c:v>
                </c:pt>
                <c:pt idx="221">
                  <c:v>-0.13422080937615155</c:v>
                </c:pt>
                <c:pt idx="222">
                  <c:v>-9.7970734694276029E-2</c:v>
                </c:pt>
                <c:pt idx="223">
                  <c:v>-4.8496031388507707E-2</c:v>
                </c:pt>
                <c:pt idx="224">
                  <c:v>-5.3529521142178134E-2</c:v>
                </c:pt>
                <c:pt idx="225">
                  <c:v>-4.9687320456452376E-2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7E-4721-8BDE-D2C3A70B7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977568"/>
        <c:axId val="162031120"/>
      </c:lineChart>
      <c:catAx>
        <c:axId val="172977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31120"/>
        <c:crosses val="autoZero"/>
        <c:auto val="1"/>
        <c:lblAlgn val="ctr"/>
        <c:lblOffset val="100"/>
        <c:noMultiLvlLbl val="0"/>
      </c:catAx>
      <c:valAx>
        <c:axId val="16203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7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'MSFT stddev + ACF'!$I$27:$I$252</c:f>
              <c:numCache>
                <c:formatCode>General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D9-4EAC-B1AA-31C18B118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53616"/>
        <c:axId val="183453136"/>
      </c:scatterChart>
      <c:valAx>
        <c:axId val="18345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53136"/>
        <c:crosses val="autoZero"/>
        <c:crossBetween val="midCat"/>
      </c:valAx>
      <c:valAx>
        <c:axId val="18345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5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47</xdr:row>
      <xdr:rowOff>64770</xdr:rowOff>
    </xdr:from>
    <xdr:to>
      <xdr:col>15</xdr:col>
      <xdr:colOff>175260</xdr:colOff>
      <xdr:row>62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4CA5DB-210C-9659-63D1-74D3EBDB2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281940</xdr:colOff>
      <xdr:row>15</xdr:row>
      <xdr:rowOff>57150</xdr:rowOff>
    </xdr:from>
    <xdr:to>
      <xdr:col>19</xdr:col>
      <xdr:colOff>586740</xdr:colOff>
      <xdr:row>30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58C2B-58C1-9BD3-05E0-E5A38E4B6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</xdr:colOff>
      <xdr:row>2</xdr:row>
      <xdr:rowOff>171450</xdr:rowOff>
    </xdr:from>
    <xdr:to>
      <xdr:col>17</xdr:col>
      <xdr:colOff>327660</xdr:colOff>
      <xdr:row>17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132959-844A-D7FB-76F6-5C63C3DB5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388620</xdr:colOff>
      <xdr:row>0</xdr:row>
      <xdr:rowOff>91441</xdr:rowOff>
    </xdr:from>
    <xdr:to>
      <xdr:col>18</xdr:col>
      <xdr:colOff>91440</xdr:colOff>
      <xdr:row>12</xdr:row>
      <xdr:rowOff>143863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66A3CE-ABA0-1B02-9AD0-3F8C8808B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8060" y="91441"/>
          <a:ext cx="3970020" cy="2246982"/>
        </a:xfrm>
        <a:prstGeom prst="rect">
          <a:avLst/>
        </a:prstGeom>
      </xdr:spPr>
    </xdr:pic>
    <xdr:clientData/>
  </xdr:twoCellAnchor>
  <xdr:twoCellAnchor editAs="oneCell">
    <xdr:from>
      <xdr:col>19</xdr:col>
      <xdr:colOff>1</xdr:colOff>
      <xdr:row>0</xdr:row>
      <xdr:rowOff>0</xdr:rowOff>
    </xdr:from>
    <xdr:to>
      <xdr:col>27</xdr:col>
      <xdr:colOff>217714</xdr:colOff>
      <xdr:row>12</xdr:row>
      <xdr:rowOff>125117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A5FB6C-6669-4A14-6C39-EC6C2059F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56572" y="0"/>
          <a:ext cx="5069633" cy="23644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388620</xdr:colOff>
      <xdr:row>0</xdr:row>
      <xdr:rowOff>7621</xdr:rowOff>
    </xdr:from>
    <xdr:to>
      <xdr:col>20</xdr:col>
      <xdr:colOff>388620</xdr:colOff>
      <xdr:row>8</xdr:row>
      <xdr:rowOff>167641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C687B6-9D60-BA1E-C694-F7D3C0641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7621"/>
          <a:ext cx="6705600" cy="167640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252">
    <v t="i">0</v>
    <v t="i">1</v>
    <v t="i">2</v>
    <v t="i">3</v>
    <v t="i">6</v>
    <v t="i">7</v>
    <v t="i">8</v>
    <v t="i">9</v>
    <v t="i">10</v>
    <v t="i">14</v>
    <v t="i">15</v>
    <v t="i">16</v>
    <v t="i">17</v>
    <v t="i">20</v>
    <v t="i">21</v>
    <v t="i">22</v>
    <v t="i">23</v>
    <v t="i">24</v>
    <v t="i">27</v>
    <v t="i">28</v>
    <v t="i">29</v>
    <v t="i">30</v>
    <v t="i">31</v>
    <v t="i">35</v>
    <v t="i">36</v>
    <v t="i">37</v>
    <v t="i">38</v>
    <v t="i">41</v>
    <v t="i">42</v>
    <v t="i">43</v>
    <v t="i">44</v>
    <v t="i">45</v>
    <v t="i">48</v>
    <v t="i">50</v>
    <v t="i">51</v>
    <v t="i">52</v>
    <v t="i">55</v>
    <v t="i">56</v>
    <v t="i">57</v>
    <v t="i">58</v>
    <v t="i">59</v>
    <v t="i">62</v>
    <v t="i">63</v>
    <v t="i">64</v>
    <v t="i">65</v>
    <v t="i">66</v>
    <v t="i">69</v>
    <v t="i">70</v>
    <v t="i">71</v>
    <v t="i">72</v>
    <v t="i">73</v>
    <v t="i">76</v>
    <v t="i">77</v>
    <v t="i">78</v>
    <v t="i">79</v>
    <v t="i">80</v>
    <v t="i">83</v>
    <v t="i">84</v>
    <v t="i">85</v>
    <v t="i">86</v>
    <v t="i">87</v>
    <v t="i">90</v>
    <v t="i">91</v>
    <v t="i">92</v>
    <v t="i">93</v>
    <v t="i">94</v>
    <v t="i">97</v>
    <v t="i">98</v>
    <v t="i">99</v>
    <v t="i">100</v>
    <v t="i">101</v>
    <v t="i">104</v>
    <v t="i">105</v>
    <v t="i">106</v>
    <v t="i">107</v>
    <v t="i">108</v>
    <v t="i">112</v>
    <v t="i">113</v>
    <v t="i">114</v>
    <v t="i">115</v>
    <v t="i">118</v>
    <v t="i">119</v>
    <v t="i">120</v>
    <v t="i">121</v>
    <v t="i">122</v>
    <v t="i">125</v>
    <v t="i">126</v>
    <v t="i">127</v>
    <v t="i">128</v>
    <v t="i">129</v>
    <v t="i">132</v>
    <v t="i">133</v>
    <v t="i">134</v>
    <v t="i">135</v>
    <v t="i">136</v>
    <v t="i">139</v>
    <v t="i">140</v>
    <v t="i">141</v>
    <v t="i">142</v>
    <v t="i">143</v>
    <v t="i">146</v>
    <v t="i">147</v>
    <v t="i">148</v>
    <v t="i">149</v>
    <v t="i">150</v>
    <v t="i">153</v>
    <v t="i">154</v>
    <v t="i">155</v>
    <v t="i">156</v>
    <v t="i">157</v>
    <v t="i">160</v>
    <v t="i">161</v>
    <v t="i">162</v>
    <v t="i">163</v>
    <v t="i">164</v>
    <v t="i">167</v>
    <v t="i">168</v>
    <v t="i">169</v>
    <v t="i">170</v>
    <v t="i">171</v>
    <v t="i">174</v>
    <v t="i">175</v>
    <v t="i">176</v>
    <v t="i">177</v>
    <v t="i">178</v>
    <v t="i">181</v>
    <v t="i">182</v>
    <v t="i">183</v>
    <v t="i">184</v>
    <v t="i">185</v>
    <v t="i">188</v>
    <v t="i">189</v>
    <v t="i">190</v>
    <v t="i">192</v>
    <v t="i">195</v>
    <v t="i">196</v>
    <v t="i">197</v>
    <v t="i">198</v>
    <v t="i">199</v>
    <v t="i">202</v>
    <v t="i">203</v>
    <v t="i">204</v>
    <v t="i">205</v>
    <v t="i">206</v>
    <v t="i">209</v>
    <v t="i">210</v>
    <v t="i">211</v>
    <v t="i">212</v>
    <v t="i">213</v>
    <v t="i">216</v>
    <v t="i">217</v>
    <v t="i">218</v>
    <v t="i">219</v>
    <v t="i">220</v>
    <v t="i">224</v>
    <v t="i">225</v>
    <v t="i">226</v>
    <v t="i">227</v>
    <v t="i">231</v>
    <v t="i">232</v>
    <v t="i">233</v>
    <v t="i">234</v>
    <v t="i">237</v>
    <v t="i">238</v>
    <v t="i">239</v>
    <v t="i">240</v>
    <v t="i">241</v>
    <v t="i">245</v>
    <v t="i">246</v>
    <v t="i">247</v>
    <v t="i">248</v>
    <v t="i">251</v>
    <v t="i">252</v>
    <v t="i">253</v>
    <v t="i">254</v>
    <v t="i">255</v>
    <v t="i">258</v>
    <v t="i">259</v>
    <v t="i">260</v>
    <v t="i">261</v>
    <v t="i">262</v>
    <v t="i">265</v>
    <v t="i">266</v>
    <v t="i">267</v>
    <v t="i">268</v>
    <v t="i">269</v>
    <v t="i">272</v>
    <v t="i">273</v>
    <v t="i">274</v>
    <v t="i">275</v>
    <v t="i">276</v>
    <v t="i">280</v>
    <v t="i">281</v>
    <v t="i">282</v>
    <v t="i">283</v>
    <v t="i">286</v>
    <v t="i">287</v>
    <v t="i">288</v>
    <v t="i">289</v>
    <v t="i">290</v>
    <v t="i">293</v>
    <v t="i">294</v>
    <v t="i">295</v>
    <v t="i">296</v>
    <v t="i">297</v>
    <v t="i">300</v>
    <v t="i">301</v>
    <v t="i">302</v>
    <v t="i">303</v>
    <v t="i">304</v>
    <v t="i">307</v>
    <v t="i">308</v>
    <v t="i">309</v>
    <v t="i">310</v>
    <v t="i">311</v>
    <v t="i">314</v>
    <v t="i">315</v>
    <v t="i">316</v>
    <v t="i">317</v>
    <v t="i">321</v>
    <v t="i">322</v>
    <v t="i">323</v>
    <v t="i">324</v>
    <v t="i">325</v>
    <v t="i">328</v>
    <v t="i">329</v>
    <v t="i">330</v>
    <v t="i">331</v>
    <v t="i">332</v>
    <v t="i">335</v>
    <v t="i">336</v>
    <v t="i">337</v>
    <v t="i">338</v>
    <v t="i">339</v>
    <v t="i">342</v>
    <v t="i">343</v>
    <v t="i">344</v>
    <v t="i">345</v>
    <v t="i">346</v>
    <v t="i">349</v>
    <v t="i">350</v>
    <v t="i">351</v>
    <v t="i">352</v>
    <v t="i">353</v>
    <v t="i">356</v>
    <v t="i">357</v>
    <v t="i">358</v>
    <v t="i">359</v>
    <v t="i">360</v>
    <v t="i">363</v>
    <v t="i">364</v>
    <v t="i">365</v>
  </a>
  <a r="1" c="252">
    <v>311.74</v>
    <v>314</v>
    <v>318.52</v>
    <v>318.33999999999997</v>
    <v>321.18</v>
    <v>315.26</v>
    <v>313.85000000000002</v>
    <v>325.92</v>
    <v>332.89</v>
    <v>331.21</v>
    <v>328.39</v>
    <v>332.58</v>
    <v>335.4</v>
    <v>335.94</v>
    <v>333.68</v>
    <v>323.38</v>
    <v>325.26</v>
    <v>326.79000000000002</v>
    <v>331.85</v>
    <v>334.29</v>
    <v>337.34</v>
    <v>348.1</v>
    <v>342.33</v>
    <v>338.05</v>
    <v>333.56</v>
    <v>339.71</v>
    <v>335.02</v>
    <v>328.6</v>
    <v>334.57</v>
    <v>335.85</v>
    <v>335.05</v>
    <v>340.54</v>
    <v>337.99</v>
    <v>338.15</v>
    <v>341.27</v>
    <v>337.22</v>
    <v>331.83</v>
    <v>332.47</v>
    <v>337.2</v>
    <v>342.66</v>
    <v>345.24</v>
    <v>345.73</v>
    <v>359.49</v>
    <v>355.08</v>
    <v>346.87</v>
    <v>343.77</v>
    <v>345.11</v>
    <v>350.98</v>
    <v>337.77</v>
    <v>330.72</v>
    <v>338.37</v>
    <v>335.92</v>
    <v>336.34</v>
    <v>327.5</v>
    <v>326.66000000000003</v>
    <v>327.78</v>
    <v>330.11</v>
    <v>326.05</v>
    <v>322.23</v>
    <v>322.93</v>
    <v>321.01</v>
    <v>324.04000000000002</v>
    <v>321.86</v>
    <v>320.39999999999998</v>
    <v>316.88</v>
    <v>316.48</v>
    <v>321.88</v>
    <v>322.45999999999998</v>
    <v>327</v>
    <v>319.97000000000003</v>
    <v>322.98</v>
    <v>323.7</v>
    <v>328.41</v>
    <v>328.79</v>
    <v>327.76</v>
    <v>328.66</v>
    <v>333.55</v>
    <v>332.88</v>
    <v>329.91</v>
    <v>334.27</v>
    <v>337.94</v>
    <v>331.77</v>
    <v>336.06</v>
    <v>338.7</v>
    <v>330.22</v>
    <v>329.06</v>
    <v>328.65</v>
    <v>320.77</v>
    <v>319.52999999999997</v>
    <v>317.01</v>
    <v>317.54000000000002</v>
    <v>312.14</v>
    <v>312.79000000000002</v>
    <v>313.64</v>
    <v>315.75</v>
    <v>321.8</v>
    <v>313.39</v>
    <v>318.95499999999998</v>
    <v>319.36</v>
    <v>327.26</v>
    <v>329.82</v>
    <v>328.39</v>
    <v>332.42</v>
    <v>331.16</v>
    <v>327.73</v>
    <v>332.64</v>
    <v>332.06</v>
    <v>330.11</v>
    <v>331.32</v>
    <v>326.67</v>
    <v>329.32</v>
    <v>330.53</v>
    <v>340.67</v>
    <v>327.89</v>
    <v>329.81</v>
    <v>337.31</v>
    <v>338.11</v>
    <v>346.07</v>
    <v>348.32</v>
    <v>352.8</v>
    <v>356.53</v>
    <v>360.53</v>
    <v>363.2</v>
    <v>360.69</v>
    <v>369.67</v>
    <v>366.68</v>
    <v>370.27</v>
    <v>369.67</v>
    <v>376.17</v>
    <v>369.85</v>
    <v>377.44</v>
    <v>373.07</v>
    <v>377.85</v>
    <v>377.43</v>
    <v>378.61</v>
    <v>382.7</v>
    <v>378.85</v>
    <v>378.91</v>
    <v>374.51</v>
    <v>369.14</v>
    <v>372.52</v>
    <v>368.8</v>
    <v>370.95</v>
    <v>374.23</v>
    <v>371.3</v>
    <v>374.38</v>
    <v>374.37</v>
    <v>365.93</v>
    <v>370.73</v>
    <v>372.65</v>
    <v>373.26</v>
    <v>370.62</v>
    <v>373.54</v>
    <v>374.58</v>
    <v>374.66</v>
    <v>374.07</v>
    <v>375.28</v>
    <v>376.04</v>
    <v>370.87</v>
    <v>370.6</v>
    <v>367.94</v>
    <v>367.75</v>
    <v>374.69</v>
    <v>375.79</v>
    <v>382.77</v>
    <v>384.63</v>
    <v>388.47</v>
    <v>390.27</v>
    <v>389.47</v>
    <v>393.87</v>
    <v>398.67</v>
    <v>396.51</v>
    <v>398.9</v>
    <v>402.56</v>
    <v>404.87</v>
    <v>403.93</v>
    <v>409.72</v>
    <v>408.59</v>
    <v>397.58</v>
    <v>403.78</v>
    <v>411.22</v>
    <v>405.65</v>
    <v>405.49</v>
    <v>414.05</v>
    <v>414.11</v>
    <v>420.55</v>
    <v>415.26</v>
    <v>406.32</v>
    <v>409.49</v>
    <v>406.56</v>
    <v>404.06</v>
    <v>402.79</v>
    <v>402.18</v>
    <v>411.65</v>
    <v>410.34</v>
    <v>407.54</v>
    <v>407.48</v>
    <v>407.72</v>
    <v>413.64</v>
    <v>415.5</v>
    <v>414.92</v>
    <v>402.65</v>
    <v>402.09</v>
    <v>409.14</v>
    <v>406.22</v>
    <v>404.52</v>
    <v>415.28</v>
    <v>415.1</v>
    <v>425.22</v>
    <v>416.42</v>
    <v>417.32</v>
    <v>421.41</v>
    <v>425.23</v>
    <v>429.37</v>
    <v>428.74</v>
    <v>422.86</v>
    <v>421.65</v>
    <v>421.43</v>
    <v>420.72</v>
    <v>424.57</v>
    <v>421.44</v>
    <v>420.45</v>
    <v>417.88</v>
    <v>425.52</v>
    <v>424.59</v>
    <v>426.28</v>
    <v>423.26</v>
    <v>427.93</v>
    <v>421.9</v>
    <v>413.64</v>
    <v>414.58</v>
    <v>411.84</v>
    <v>404.27</v>
    <v>399.12</v>
    <v>400.96</v>
    <v>407.57</v>
    <v>409.06</v>
    <v>399.04</v>
    <v>406.32</v>
    <v>402.25</v>
    <v>389.33</v>
    <v>394.94</v>
    <v>397.84</v>
    <v>406.66</v>
    <v>413.54</v>
    <v>409.34</v>
    <v>410.54</v>
    <v>412.32</v>
    <v>414.74</v>
    <v>413.72</v>
    <v>416.56</v>
    <v>423.08</v>
  </a>
</arrayData>
</file>

<file path=xl/richData/rdrichvalue.xml><?xml version="1.0" encoding="utf-8"?>
<rvData xmlns="http://schemas.microsoft.com/office/spreadsheetml/2017/richdata" count="500">
  <rv s="0">
    <fb>45062</fb>
    <v>0</v>
  </rv>
  <rv s="0">
    <fb>311.74</fb>
    <v>1</v>
  </rv>
  <rv s="0">
    <fb>45063</fb>
    <v>0</v>
  </rv>
  <rv s="0">
    <fb>314</fb>
    <v>1</v>
  </rv>
  <rv s="0">
    <fb>45064</fb>
    <v>0</v>
  </rv>
  <rv s="0">
    <fb>318.52</fb>
    <v>1</v>
  </rv>
  <rv s="0">
    <fb>45065</fb>
    <v>0</v>
  </rv>
  <rv s="0">
    <fb>318.33999999999997</fb>
    <v>1</v>
  </rv>
  <rv s="0">
    <fb>45068</fb>
    <v>0</v>
  </rv>
  <rv s="0">
    <fb>321.18</fb>
    <v>1</v>
  </rv>
  <rv s="0">
    <fb>45069</fb>
    <v>0</v>
  </rv>
  <rv s="0">
    <fb>315.26</fb>
    <v>1</v>
  </rv>
  <rv s="0">
    <fb>45070</fb>
    <v>0</v>
  </rv>
  <rv s="0">
    <fb>313.85000000000002</fb>
    <v>1</v>
  </rv>
  <rv s="0">
    <fb>45071</fb>
    <v>0</v>
  </rv>
  <rv s="0">
    <fb>325.92</fb>
    <v>1</v>
  </rv>
  <rv s="0">
    <fb>45072</fb>
    <v>0</v>
  </rv>
  <rv s="0">
    <fb>332.89</fb>
    <v>1</v>
  </rv>
  <rv s="0">
    <fb>45076</fb>
    <v>0</v>
  </rv>
  <rv s="0">
    <fb>331.21</fb>
    <v>1</v>
  </rv>
  <rv s="0">
    <fb>45077</fb>
    <v>0</v>
  </rv>
  <rv s="0">
    <fb>328.39</fb>
    <v>1</v>
  </rv>
  <rv s="0">
    <fb>45078</fb>
    <v>0</v>
  </rv>
  <rv s="0">
    <fb>332.58</fb>
    <v>1</v>
  </rv>
  <rv s="0">
    <fb>45079</fb>
    <v>0</v>
  </rv>
  <rv s="0">
    <fb>335.4</fb>
    <v>1</v>
  </rv>
  <rv s="0">
    <fb>45082</fb>
    <v>0</v>
  </rv>
  <rv s="0">
    <fb>335.94</fb>
    <v>1</v>
  </rv>
  <rv s="0">
    <fb>45083</fb>
    <v>0</v>
  </rv>
  <rv s="0">
    <fb>333.68</fb>
    <v>1</v>
  </rv>
  <rv s="0">
    <fb>45084</fb>
    <v>0</v>
  </rv>
  <rv s="0">
    <fb>323.38</fb>
    <v>1</v>
  </rv>
  <rv s="0">
    <fb>45085</fb>
    <v>0</v>
  </rv>
  <rv s="0">
    <fb>325.26</fb>
    <v>1</v>
  </rv>
  <rv s="0">
    <fb>45086</fb>
    <v>0</v>
  </rv>
  <rv s="0">
    <fb>326.79000000000002</fb>
    <v>1</v>
  </rv>
  <rv s="0">
    <fb>45089</fb>
    <v>0</v>
  </rv>
  <rv s="0">
    <fb>331.85</fb>
    <v>1</v>
  </rv>
  <rv s="0">
    <fb>45090</fb>
    <v>0</v>
  </rv>
  <rv s="0">
    <fb>334.29</fb>
    <v>1</v>
  </rv>
  <rv s="0">
    <fb>45091</fb>
    <v>0</v>
  </rv>
  <rv s="0">
    <fb>337.34</fb>
    <v>1</v>
  </rv>
  <rv s="0">
    <fb>45092</fb>
    <v>0</v>
  </rv>
  <rv s="0">
    <fb>348.1</fb>
    <v>1</v>
  </rv>
  <rv s="0">
    <fb>45093</fb>
    <v>0</v>
  </rv>
  <rv s="0">
    <fb>342.33</fb>
    <v>1</v>
  </rv>
  <rv s="0">
    <fb>45097</fb>
    <v>0</v>
  </rv>
  <rv s="0">
    <fb>338.05</fb>
    <v>1</v>
  </rv>
  <rv s="0">
    <fb>45098</fb>
    <v>0</v>
  </rv>
  <rv s="0">
    <fb>333.56</fb>
    <v>1</v>
  </rv>
  <rv s="0">
    <fb>45099</fb>
    <v>0</v>
  </rv>
  <rv s="0">
    <fb>339.71</fb>
    <v>1</v>
  </rv>
  <rv s="0">
    <fb>45100</fb>
    <v>0</v>
  </rv>
  <rv s="0">
    <fb>335.02</fb>
    <v>1</v>
  </rv>
  <rv s="0">
    <fb>45103</fb>
    <v>0</v>
  </rv>
  <rv s="0">
    <fb>328.6</fb>
    <v>1</v>
  </rv>
  <rv s="0">
    <fb>45104</fb>
    <v>0</v>
  </rv>
  <rv s="0">
    <fb>334.57</fb>
    <v>1</v>
  </rv>
  <rv s="0">
    <fb>45105</fb>
    <v>0</v>
  </rv>
  <rv s="0">
    <fb>335.85</fb>
    <v>1</v>
  </rv>
  <rv s="0">
    <fb>45106</fb>
    <v>0</v>
  </rv>
  <rv s="0">
    <fb>335.05</fb>
    <v>1</v>
  </rv>
  <rv s="0">
    <fb>45107</fb>
    <v>0</v>
  </rv>
  <rv s="0">
    <fb>340.54</fb>
    <v>1</v>
  </rv>
  <rv s="0">
    <fb>45110</fb>
    <v>0</v>
  </rv>
  <rv s="0">
    <fb>337.99</fb>
    <v>1</v>
  </rv>
  <rv s="0">
    <fb>45112</fb>
    <v>0</v>
  </rv>
  <rv s="0">
    <fb>338.15</fb>
    <v>1</v>
  </rv>
  <rv s="0">
    <fb>45113</fb>
    <v>0</v>
  </rv>
  <rv s="0">
    <fb>341.27</fb>
    <v>1</v>
  </rv>
  <rv s="0">
    <fb>45114</fb>
    <v>0</v>
  </rv>
  <rv s="0">
    <fb>337.22</fb>
    <v>1</v>
  </rv>
  <rv s="0">
    <fb>45117</fb>
    <v>0</v>
  </rv>
  <rv s="0">
    <fb>331.83</fb>
    <v>1</v>
  </rv>
  <rv s="0">
    <fb>45118</fb>
    <v>0</v>
  </rv>
  <rv s="0">
    <fb>332.47</fb>
    <v>1</v>
  </rv>
  <rv s="0">
    <fb>45119</fb>
    <v>0</v>
  </rv>
  <rv s="0">
    <fb>337.2</fb>
    <v>1</v>
  </rv>
  <rv s="0">
    <fb>45120</fb>
    <v>0</v>
  </rv>
  <rv s="0">
    <fb>342.66</fb>
    <v>1</v>
  </rv>
  <rv s="0">
    <fb>45121</fb>
    <v>0</v>
  </rv>
  <rv s="0">
    <fb>345.24</fb>
    <v>1</v>
  </rv>
  <rv s="0">
    <fb>45124</fb>
    <v>0</v>
  </rv>
  <rv s="0">
    <fb>345.73</fb>
    <v>1</v>
  </rv>
  <rv s="0">
    <fb>45125</fb>
    <v>0</v>
  </rv>
  <rv s="0">
    <fb>359.49</fb>
    <v>1</v>
  </rv>
  <rv s="0">
    <fb>45126</fb>
    <v>0</v>
  </rv>
  <rv s="0">
    <fb>355.08</fb>
    <v>1</v>
  </rv>
  <rv s="0">
    <fb>45127</fb>
    <v>0</v>
  </rv>
  <rv s="0">
    <fb>346.87</fb>
    <v>1</v>
  </rv>
  <rv s="0">
    <fb>45128</fb>
    <v>0</v>
  </rv>
  <rv s="0">
    <fb>343.77</fb>
    <v>1</v>
  </rv>
  <rv s="0">
    <fb>45131</fb>
    <v>0</v>
  </rv>
  <rv s="0">
    <fb>345.11</fb>
    <v>1</v>
  </rv>
  <rv s="0">
    <fb>45132</fb>
    <v>0</v>
  </rv>
  <rv s="0">
    <fb>350.98</fb>
    <v>1</v>
  </rv>
  <rv s="0">
    <fb>45133</fb>
    <v>0</v>
  </rv>
  <rv s="0">
    <fb>337.77</fb>
    <v>1</v>
  </rv>
  <rv s="0">
    <fb>45134</fb>
    <v>0</v>
  </rv>
  <rv s="0">
    <fb>330.72</fb>
    <v>1</v>
  </rv>
  <rv s="0">
    <fb>45135</fb>
    <v>0</v>
  </rv>
  <rv s="0">
    <fb>338.37</fb>
    <v>1</v>
  </rv>
  <rv s="0">
    <fb>45138</fb>
    <v>0</v>
  </rv>
  <rv s="0">
    <fb>335.92</fb>
    <v>1</v>
  </rv>
  <rv s="0">
    <fb>45139</fb>
    <v>0</v>
  </rv>
  <rv s="0">
    <fb>336.34</fb>
    <v>1</v>
  </rv>
  <rv s="0">
    <fb>45140</fb>
    <v>0</v>
  </rv>
  <rv s="0">
    <fb>327.5</fb>
    <v>1</v>
  </rv>
  <rv s="0">
    <fb>45141</fb>
    <v>0</v>
  </rv>
  <rv s="0">
    <fb>326.66000000000003</fb>
    <v>1</v>
  </rv>
  <rv s="0">
    <fb>45142</fb>
    <v>0</v>
  </rv>
  <rv s="0">
    <fb>327.78</fb>
    <v>1</v>
  </rv>
  <rv s="0">
    <fb>45145</fb>
    <v>0</v>
  </rv>
  <rv s="0">
    <fb>330.11</fb>
    <v>1</v>
  </rv>
  <rv s="0">
    <fb>45146</fb>
    <v>0</v>
  </rv>
  <rv s="0">
    <fb>326.05</fb>
    <v>1</v>
  </rv>
  <rv s="0">
    <fb>45147</fb>
    <v>0</v>
  </rv>
  <rv s="0">
    <fb>322.23</fb>
    <v>1</v>
  </rv>
  <rv s="0">
    <fb>45148</fb>
    <v>0</v>
  </rv>
  <rv s="0">
    <fb>322.93</fb>
    <v>1</v>
  </rv>
  <rv s="0">
    <fb>45149</fb>
    <v>0</v>
  </rv>
  <rv s="0">
    <fb>321.01</fb>
    <v>1</v>
  </rv>
  <rv s="0">
    <fb>45152</fb>
    <v>0</v>
  </rv>
  <rv s="0">
    <fb>324.04000000000002</fb>
    <v>1</v>
  </rv>
  <rv s="0">
    <fb>45153</fb>
    <v>0</v>
  </rv>
  <rv s="0">
    <fb>321.86</fb>
    <v>1</v>
  </rv>
  <rv s="0">
    <fb>45154</fb>
    <v>0</v>
  </rv>
  <rv s="0">
    <fb>320.39999999999998</fb>
    <v>1</v>
  </rv>
  <rv s="0">
    <fb>45155</fb>
    <v>0</v>
  </rv>
  <rv s="0">
    <fb>316.88</fb>
    <v>1</v>
  </rv>
  <rv s="0">
    <fb>45156</fb>
    <v>0</v>
  </rv>
  <rv s="0">
    <fb>316.48</fb>
    <v>1</v>
  </rv>
  <rv s="0">
    <fb>45159</fb>
    <v>0</v>
  </rv>
  <rv s="0">
    <fb>321.88</fb>
    <v>1</v>
  </rv>
  <rv s="0">
    <fb>45160</fb>
    <v>0</v>
  </rv>
  <rv s="0">
    <fb>322.45999999999998</fb>
    <v>1</v>
  </rv>
  <rv s="0">
    <fb>45161</fb>
    <v>0</v>
  </rv>
  <rv s="0">
    <fb>327</fb>
    <v>1</v>
  </rv>
  <rv s="0">
    <fb>45162</fb>
    <v>0</v>
  </rv>
  <rv s="0">
    <fb>319.97000000000003</fb>
    <v>1</v>
  </rv>
  <rv s="0">
    <fb>45163</fb>
    <v>0</v>
  </rv>
  <rv s="0">
    <fb>322.98</fb>
    <v>1</v>
  </rv>
  <rv s="0">
    <fb>45166</fb>
    <v>0</v>
  </rv>
  <rv s="0">
    <fb>323.7</fb>
    <v>1</v>
  </rv>
  <rv s="0">
    <fb>45167</fb>
    <v>0</v>
  </rv>
  <rv s="0">
    <fb>328.41</fb>
    <v>1</v>
  </rv>
  <rv s="0">
    <fb>45168</fb>
    <v>0</v>
  </rv>
  <rv s="0">
    <fb>328.79</fb>
    <v>1</v>
  </rv>
  <rv s="0">
    <fb>45169</fb>
    <v>0</v>
  </rv>
  <rv s="0">
    <fb>327.76</fb>
    <v>1</v>
  </rv>
  <rv s="0">
    <fb>45170</fb>
    <v>0</v>
  </rv>
  <rv s="0">
    <fb>328.66</fb>
    <v>1</v>
  </rv>
  <rv s="0">
    <fb>45174</fb>
    <v>0</v>
  </rv>
  <rv s="0">
    <fb>333.55</fb>
    <v>1</v>
  </rv>
  <rv s="0">
    <fb>45175</fb>
    <v>0</v>
  </rv>
  <rv s="0">
    <fb>332.88</fb>
    <v>1</v>
  </rv>
  <rv s="0">
    <fb>45176</fb>
    <v>0</v>
  </rv>
  <rv s="0">
    <fb>329.91</fb>
    <v>1</v>
  </rv>
  <rv s="0">
    <fb>45177</fb>
    <v>0</v>
  </rv>
  <rv s="0">
    <fb>334.27</fb>
    <v>1</v>
  </rv>
  <rv s="0">
    <fb>45180</fb>
    <v>0</v>
  </rv>
  <rv s="0">
    <fb>337.94</fb>
    <v>1</v>
  </rv>
  <rv s="0">
    <fb>45181</fb>
    <v>0</v>
  </rv>
  <rv s="0">
    <fb>331.77</fb>
    <v>1</v>
  </rv>
  <rv s="0">
    <fb>45182</fb>
    <v>0</v>
  </rv>
  <rv s="0">
    <fb>336.06</fb>
    <v>1</v>
  </rv>
  <rv s="0">
    <fb>45183</fb>
    <v>0</v>
  </rv>
  <rv s="0">
    <fb>338.7</fb>
    <v>1</v>
  </rv>
  <rv s="0">
    <fb>45184</fb>
    <v>0</v>
  </rv>
  <rv s="0">
    <fb>330.22</fb>
    <v>1</v>
  </rv>
  <rv s="0">
    <fb>45187</fb>
    <v>0</v>
  </rv>
  <rv s="0">
    <fb>329.06</fb>
    <v>1</v>
  </rv>
  <rv s="0">
    <fb>45188</fb>
    <v>0</v>
  </rv>
  <rv s="0">
    <fb>328.65</fb>
    <v>1</v>
  </rv>
  <rv s="0">
    <fb>45189</fb>
    <v>0</v>
  </rv>
  <rv s="0">
    <fb>320.77</fb>
    <v>1</v>
  </rv>
  <rv s="0">
    <fb>45190</fb>
    <v>0</v>
  </rv>
  <rv s="0">
    <fb>319.52999999999997</fb>
    <v>1</v>
  </rv>
  <rv s="0">
    <fb>45191</fb>
    <v>0</v>
  </rv>
  <rv s="0">
    <fb>317.01</fb>
    <v>1</v>
  </rv>
  <rv s="0">
    <fb>45194</fb>
    <v>0</v>
  </rv>
  <rv s="0">
    <fb>317.54000000000002</fb>
    <v>1</v>
  </rv>
  <rv s="0">
    <fb>45195</fb>
    <v>0</v>
  </rv>
  <rv s="0">
    <fb>312.14</fb>
    <v>1</v>
  </rv>
  <rv s="0">
    <fb>45196</fb>
    <v>0</v>
  </rv>
  <rv s="0">
    <fb>312.79000000000002</fb>
    <v>1</v>
  </rv>
  <rv s="0">
    <fb>45197</fb>
    <v>0</v>
  </rv>
  <rv s="0">
    <fb>313.64</fb>
    <v>1</v>
  </rv>
  <rv s="0">
    <fb>45198</fb>
    <v>0</v>
  </rv>
  <rv s="0">
    <fb>315.75</fb>
    <v>1</v>
  </rv>
  <rv s="0">
    <fb>45201</fb>
    <v>0</v>
  </rv>
  <rv s="0">
    <fb>321.8</fb>
    <v>1</v>
  </rv>
  <rv s="0">
    <fb>45202</fb>
    <v>0</v>
  </rv>
  <rv s="0">
    <fb>313.39</fb>
    <v>1</v>
  </rv>
  <rv s="0">
    <fb>45203</fb>
    <v>0</v>
  </rv>
  <rv s="0">
    <fb>318.95499999999998</fb>
    <v>1</v>
  </rv>
  <rv s="0">
    <fb>45204</fb>
    <v>0</v>
  </rv>
  <rv s="0">
    <fb>319.36</fb>
    <v>1</v>
  </rv>
  <rv s="0">
    <fb>45205</fb>
    <v>0</v>
  </rv>
  <rv s="0">
    <fb>327.26</fb>
    <v>1</v>
  </rv>
  <rv s="0">
    <fb>45208</fb>
    <v>0</v>
  </rv>
  <rv s="0">
    <fb>329.82</fb>
    <v>1</v>
  </rv>
  <rv s="0">
    <fb>45209</fb>
    <v>0</v>
  </rv>
  <rv s="0">
    <fb>45210</fb>
    <v>0</v>
  </rv>
  <rv s="0">
    <fb>332.42</fb>
    <v>1</v>
  </rv>
  <rv s="0">
    <fb>45211</fb>
    <v>0</v>
  </rv>
  <rv s="0">
    <fb>331.16</fb>
    <v>1</v>
  </rv>
  <rv s="0">
    <fb>45212</fb>
    <v>0</v>
  </rv>
  <rv s="0">
    <fb>327.73</fb>
    <v>1</v>
  </rv>
  <rv s="0">
    <fb>45215</fb>
    <v>0</v>
  </rv>
  <rv s="0">
    <fb>332.64</fb>
    <v>1</v>
  </rv>
  <rv s="0">
    <fb>45216</fb>
    <v>0</v>
  </rv>
  <rv s="0">
    <fb>332.06</fb>
    <v>1</v>
  </rv>
  <rv s="0">
    <fb>45217</fb>
    <v>0</v>
  </rv>
  <rv s="0">
    <fb>45218</fb>
    <v>0</v>
  </rv>
  <rv s="0">
    <fb>331.32</fb>
    <v>1</v>
  </rv>
  <rv s="0">
    <fb>45219</fb>
    <v>0</v>
  </rv>
  <rv s="0">
    <fb>326.67</fb>
    <v>1</v>
  </rv>
  <rv s="0">
    <fb>45222</fb>
    <v>0</v>
  </rv>
  <rv s="0">
    <fb>329.32</fb>
    <v>1</v>
  </rv>
  <rv s="0">
    <fb>45223</fb>
    <v>0</v>
  </rv>
  <rv s="0">
    <fb>330.53</fb>
    <v>1</v>
  </rv>
  <rv s="0">
    <fb>45224</fb>
    <v>0</v>
  </rv>
  <rv s="0">
    <fb>340.67</fb>
    <v>1</v>
  </rv>
  <rv s="0">
    <fb>45225</fb>
    <v>0</v>
  </rv>
  <rv s="0">
    <fb>327.89</fb>
    <v>1</v>
  </rv>
  <rv s="0">
    <fb>45226</fb>
    <v>0</v>
  </rv>
  <rv s="0">
    <fb>329.81</fb>
    <v>1</v>
  </rv>
  <rv s="0">
    <fb>45229</fb>
    <v>0</v>
  </rv>
  <rv s="0">
    <fb>337.31</fb>
    <v>1</v>
  </rv>
  <rv s="0">
    <fb>45230</fb>
    <v>0</v>
  </rv>
  <rv s="0">
    <fb>338.11</fb>
    <v>1</v>
  </rv>
  <rv s="0">
    <fb>45231</fb>
    <v>0</v>
  </rv>
  <rv s="0">
    <fb>346.07</fb>
    <v>1</v>
  </rv>
  <rv s="0">
    <fb>45232</fb>
    <v>0</v>
  </rv>
  <rv s="0">
    <fb>348.32</fb>
    <v>1</v>
  </rv>
  <rv s="0">
    <fb>45233</fb>
    <v>0</v>
  </rv>
  <rv s="0">
    <fb>352.8</fb>
    <v>1</v>
  </rv>
  <rv s="0">
    <fb>45236</fb>
    <v>0</v>
  </rv>
  <rv s="0">
    <fb>356.53</fb>
    <v>1</v>
  </rv>
  <rv s="0">
    <fb>45237</fb>
    <v>0</v>
  </rv>
  <rv s="0">
    <fb>360.53</fb>
    <v>1</v>
  </rv>
  <rv s="0">
    <fb>45238</fb>
    <v>0</v>
  </rv>
  <rv s="0">
    <fb>363.2</fb>
    <v>1</v>
  </rv>
  <rv s="0">
    <fb>45239</fb>
    <v>0</v>
  </rv>
  <rv s="0">
    <fb>360.69</fb>
    <v>1</v>
  </rv>
  <rv s="0">
    <fb>45240</fb>
    <v>0</v>
  </rv>
  <rv s="0">
    <fb>369.67</fb>
    <v>1</v>
  </rv>
  <rv s="0">
    <fb>45243</fb>
    <v>0</v>
  </rv>
  <rv s="0">
    <fb>366.68</fb>
    <v>1</v>
  </rv>
  <rv s="0">
    <fb>45244</fb>
    <v>0</v>
  </rv>
  <rv s="0">
    <fb>370.27</fb>
    <v>1</v>
  </rv>
  <rv s="0">
    <fb>45245</fb>
    <v>0</v>
  </rv>
  <rv s="0">
    <fb>45246</fb>
    <v>0</v>
  </rv>
  <rv s="0">
    <fb>376.17</fb>
    <v>1</v>
  </rv>
  <rv s="0">
    <fb>45247</fb>
    <v>0</v>
  </rv>
  <rv s="0">
    <fb>369.85</fb>
    <v>1</v>
  </rv>
  <rv s="0">
    <fb>45250</fb>
    <v>0</v>
  </rv>
  <rv s="0">
    <fb>377.44</fb>
    <v>1</v>
  </rv>
  <rv s="0">
    <fb>45251</fb>
    <v>0</v>
  </rv>
  <rv s="0">
    <fb>373.07</fb>
    <v>1</v>
  </rv>
  <rv s="0">
    <fb>45252</fb>
    <v>0</v>
  </rv>
  <rv s="0">
    <fb>377.85</fb>
    <v>1</v>
  </rv>
  <rv s="0">
    <fb>45254</fb>
    <v>0</v>
  </rv>
  <rv s="0">
    <fb>377.43</fb>
    <v>1</v>
  </rv>
  <rv s="0">
    <fb>45257</fb>
    <v>0</v>
  </rv>
  <rv s="0">
    <fb>378.61</fb>
    <v>1</v>
  </rv>
  <rv s="0">
    <fb>45258</fb>
    <v>0</v>
  </rv>
  <rv s="0">
    <fb>382.7</fb>
    <v>1</v>
  </rv>
  <rv s="0">
    <fb>45259</fb>
    <v>0</v>
  </rv>
  <rv s="0">
    <fb>378.85</fb>
    <v>1</v>
  </rv>
  <rv s="0">
    <fb>45260</fb>
    <v>0</v>
  </rv>
  <rv s="0">
    <fb>378.91</fb>
    <v>1</v>
  </rv>
  <rv s="0">
    <fb>45261</fb>
    <v>0</v>
  </rv>
  <rv s="0">
    <fb>374.51</fb>
    <v>1</v>
  </rv>
  <rv s="0">
    <fb>45264</fb>
    <v>0</v>
  </rv>
  <rv s="0">
    <fb>369.14</fb>
    <v>1</v>
  </rv>
  <rv s="0">
    <fb>45265</fb>
    <v>0</v>
  </rv>
  <rv s="0">
    <fb>372.52</fb>
    <v>1</v>
  </rv>
  <rv s="0">
    <fb>45266</fb>
    <v>0</v>
  </rv>
  <rv s="0">
    <fb>368.8</fb>
    <v>1</v>
  </rv>
  <rv s="0">
    <fb>45267</fb>
    <v>0</v>
  </rv>
  <rv s="0">
    <fb>370.95</fb>
    <v>1</v>
  </rv>
  <rv s="0">
    <fb>45268</fb>
    <v>0</v>
  </rv>
  <rv s="0">
    <fb>374.23</fb>
    <v>1</v>
  </rv>
  <rv s="0">
    <fb>45271</fb>
    <v>0</v>
  </rv>
  <rv s="0">
    <fb>371.3</fb>
    <v>1</v>
  </rv>
  <rv s="0">
    <fb>45272</fb>
    <v>0</v>
  </rv>
  <rv s="0">
    <fb>374.38</fb>
    <v>1</v>
  </rv>
  <rv s="0">
    <fb>45273</fb>
    <v>0</v>
  </rv>
  <rv s="0">
    <fb>374.37</fb>
    <v>1</v>
  </rv>
  <rv s="0">
    <fb>45274</fb>
    <v>0</v>
  </rv>
  <rv s="0">
    <fb>365.93</fb>
    <v>1</v>
  </rv>
  <rv s="0">
    <fb>45275</fb>
    <v>0</v>
  </rv>
  <rv s="0">
    <fb>370.73</fb>
    <v>1</v>
  </rv>
  <rv s="0">
    <fb>45278</fb>
    <v>0</v>
  </rv>
  <rv s="0">
    <fb>372.65</fb>
    <v>1</v>
  </rv>
  <rv s="0">
    <fb>45279</fb>
    <v>0</v>
  </rv>
  <rv s="0">
    <fb>373.26</fb>
    <v>1</v>
  </rv>
  <rv s="0">
    <fb>45280</fb>
    <v>0</v>
  </rv>
  <rv s="0">
    <fb>370.62</fb>
    <v>1</v>
  </rv>
  <rv s="0">
    <fb>45281</fb>
    <v>0</v>
  </rv>
  <rv s="0">
    <fb>373.54</fb>
    <v>1</v>
  </rv>
  <rv s="0">
    <fb>45282</fb>
    <v>0</v>
  </rv>
  <rv s="0">
    <fb>374.58</fb>
    <v>1</v>
  </rv>
  <rv s="0">
    <fb>45286</fb>
    <v>0</v>
  </rv>
  <rv s="0">
    <fb>374.66</fb>
    <v>1</v>
  </rv>
  <rv s="0">
    <fb>45287</fb>
    <v>0</v>
  </rv>
  <rv s="0">
    <fb>374.07</fb>
    <v>1</v>
  </rv>
  <rv s="0">
    <fb>45288</fb>
    <v>0</v>
  </rv>
  <rv s="0">
    <fb>375.28</fb>
    <v>1</v>
  </rv>
  <rv s="0">
    <fb>45289</fb>
    <v>0</v>
  </rv>
  <rv s="0">
    <fb>376.04</fb>
    <v>1</v>
  </rv>
  <rv s="0">
    <fb>45293</fb>
    <v>0</v>
  </rv>
  <rv s="0">
    <fb>370.87</fb>
    <v>1</v>
  </rv>
  <rv s="0">
    <fb>45294</fb>
    <v>0</v>
  </rv>
  <rv s="0">
    <fb>370.6</fb>
    <v>1</v>
  </rv>
  <rv s="0">
    <fb>45295</fb>
    <v>0</v>
  </rv>
  <rv s="0">
    <fb>367.94</fb>
    <v>1</v>
  </rv>
  <rv s="0">
    <fb>45296</fb>
    <v>0</v>
  </rv>
  <rv s="0">
    <fb>367.75</fb>
    <v>1</v>
  </rv>
  <rv s="0">
    <fb>45299</fb>
    <v>0</v>
  </rv>
  <rv s="0">
    <fb>374.69</fb>
    <v>1</v>
  </rv>
  <rv s="0">
    <fb>45300</fb>
    <v>0</v>
  </rv>
  <rv s="0">
    <fb>375.79</fb>
    <v>1</v>
  </rv>
  <rv s="0">
    <fb>45301</fb>
    <v>0</v>
  </rv>
  <rv s="0">
    <fb>382.77</fb>
    <v>1</v>
  </rv>
  <rv s="0">
    <fb>45302</fb>
    <v>0</v>
  </rv>
  <rv s="0">
    <fb>384.63</fb>
    <v>1</v>
  </rv>
  <rv s="0">
    <fb>45303</fb>
    <v>0</v>
  </rv>
  <rv s="0">
    <fb>388.47</fb>
    <v>1</v>
  </rv>
  <rv s="0">
    <fb>45307</fb>
    <v>0</v>
  </rv>
  <rv s="0">
    <fb>390.27</fb>
    <v>1</v>
  </rv>
  <rv s="0">
    <fb>45308</fb>
    <v>0</v>
  </rv>
  <rv s="0">
    <fb>389.47</fb>
    <v>1</v>
  </rv>
  <rv s="0">
    <fb>45309</fb>
    <v>0</v>
  </rv>
  <rv s="0">
    <fb>393.87</fb>
    <v>1</v>
  </rv>
  <rv s="0">
    <fb>45310</fb>
    <v>0</v>
  </rv>
  <rv s="0">
    <fb>398.67</fb>
    <v>1</v>
  </rv>
  <rv s="0">
    <fb>45313</fb>
    <v>0</v>
  </rv>
  <rv s="0">
    <fb>396.51</fb>
    <v>1</v>
  </rv>
  <rv s="0">
    <fb>45314</fb>
    <v>0</v>
  </rv>
  <rv s="0">
    <fb>398.9</fb>
    <v>1</v>
  </rv>
  <rv s="0">
    <fb>45315</fb>
    <v>0</v>
  </rv>
  <rv s="0">
    <fb>402.56</fb>
    <v>1</v>
  </rv>
  <rv s="0">
    <fb>45316</fb>
    <v>0</v>
  </rv>
  <rv s="0">
    <fb>404.87</fb>
    <v>1</v>
  </rv>
  <rv s="0">
    <fb>45317</fb>
    <v>0</v>
  </rv>
  <rv s="0">
    <fb>403.93</fb>
    <v>1</v>
  </rv>
  <rv s="0">
    <fb>45320</fb>
    <v>0</v>
  </rv>
  <rv s="0">
    <fb>409.72</fb>
    <v>1</v>
  </rv>
  <rv s="0">
    <fb>45321</fb>
    <v>0</v>
  </rv>
  <rv s="0">
    <fb>408.59</fb>
    <v>1</v>
  </rv>
  <rv s="0">
    <fb>45322</fb>
    <v>0</v>
  </rv>
  <rv s="0">
    <fb>397.58</fb>
    <v>1</v>
  </rv>
  <rv s="0">
    <fb>45323</fb>
    <v>0</v>
  </rv>
  <rv s="0">
    <fb>403.78</fb>
    <v>1</v>
  </rv>
  <rv s="0">
    <fb>45324</fb>
    <v>0</v>
  </rv>
  <rv s="0">
    <fb>411.22</fb>
    <v>1</v>
  </rv>
  <rv s="0">
    <fb>45327</fb>
    <v>0</v>
  </rv>
  <rv s="0">
    <fb>405.65</fb>
    <v>1</v>
  </rv>
  <rv s="0">
    <fb>45328</fb>
    <v>0</v>
  </rv>
  <rv s="0">
    <fb>405.49</fb>
    <v>1</v>
  </rv>
  <rv s="0">
    <fb>45329</fb>
    <v>0</v>
  </rv>
  <rv s="0">
    <fb>414.05</fb>
    <v>1</v>
  </rv>
  <rv s="0">
    <fb>45330</fb>
    <v>0</v>
  </rv>
  <rv s="0">
    <fb>414.11</fb>
    <v>1</v>
  </rv>
  <rv s="0">
    <fb>45331</fb>
    <v>0</v>
  </rv>
  <rv s="0">
    <fb>420.55</fb>
    <v>1</v>
  </rv>
  <rv s="0">
    <fb>45334</fb>
    <v>0</v>
  </rv>
  <rv s="0">
    <fb>415.26</fb>
    <v>1</v>
  </rv>
  <rv s="0">
    <fb>45335</fb>
    <v>0</v>
  </rv>
  <rv s="0">
    <fb>406.32</fb>
    <v>1</v>
  </rv>
  <rv s="0">
    <fb>45336</fb>
    <v>0</v>
  </rv>
  <rv s="0">
    <fb>409.49</fb>
    <v>1</v>
  </rv>
  <rv s="0">
    <fb>45337</fb>
    <v>0</v>
  </rv>
  <rv s="0">
    <fb>406.56</fb>
    <v>1</v>
  </rv>
  <rv s="0">
    <fb>45338</fb>
    <v>0</v>
  </rv>
  <rv s="0">
    <fb>404.06</fb>
    <v>1</v>
  </rv>
  <rv s="0">
    <fb>45342</fb>
    <v>0</v>
  </rv>
  <rv s="0">
    <fb>402.79</fb>
    <v>1</v>
  </rv>
  <rv s="0">
    <fb>45343</fb>
    <v>0</v>
  </rv>
  <rv s="0">
    <fb>402.18</fb>
    <v>1</v>
  </rv>
  <rv s="0">
    <fb>45344</fb>
    <v>0</v>
  </rv>
  <rv s="0">
    <fb>411.65</fb>
    <v>1</v>
  </rv>
  <rv s="0">
    <fb>45345</fb>
    <v>0</v>
  </rv>
  <rv s="0">
    <fb>410.34</fb>
    <v>1</v>
  </rv>
  <rv s="0">
    <fb>45348</fb>
    <v>0</v>
  </rv>
  <rv s="0">
    <fb>407.54</fb>
    <v>1</v>
  </rv>
  <rv s="0">
    <fb>45349</fb>
    <v>0</v>
  </rv>
  <rv s="0">
    <fb>407.48</fb>
    <v>1</v>
  </rv>
  <rv s="0">
    <fb>45350</fb>
    <v>0</v>
  </rv>
  <rv s="0">
    <fb>407.72</fb>
    <v>1</v>
  </rv>
  <rv s="0">
    <fb>45351</fb>
    <v>0</v>
  </rv>
  <rv s="0">
    <fb>413.64</fb>
    <v>1</v>
  </rv>
  <rv s="0">
    <fb>45352</fb>
    <v>0</v>
  </rv>
  <rv s="0">
    <fb>415.5</fb>
    <v>1</v>
  </rv>
  <rv s="0">
    <fb>45355</fb>
    <v>0</v>
  </rv>
  <rv s="0">
    <fb>414.92</fb>
    <v>1</v>
  </rv>
  <rv s="0">
    <fb>45356</fb>
    <v>0</v>
  </rv>
  <rv s="0">
    <fb>402.65</fb>
    <v>1</v>
  </rv>
  <rv s="0">
    <fb>45357</fb>
    <v>0</v>
  </rv>
  <rv s="0">
    <fb>402.09</fb>
    <v>1</v>
  </rv>
  <rv s="0">
    <fb>45358</fb>
    <v>0</v>
  </rv>
  <rv s="0">
    <fb>409.14</fb>
    <v>1</v>
  </rv>
  <rv s="0">
    <fb>45359</fb>
    <v>0</v>
  </rv>
  <rv s="0">
    <fb>406.22</fb>
    <v>1</v>
  </rv>
  <rv s="0">
    <fb>45362</fb>
    <v>0</v>
  </rv>
  <rv s="0">
    <fb>404.52</fb>
    <v>1</v>
  </rv>
  <rv s="0">
    <fb>45363</fb>
    <v>0</v>
  </rv>
  <rv s="0">
    <fb>415.28</fb>
    <v>1</v>
  </rv>
  <rv s="0">
    <fb>45364</fb>
    <v>0</v>
  </rv>
  <rv s="0">
    <fb>415.1</fb>
    <v>1</v>
  </rv>
  <rv s="0">
    <fb>45365</fb>
    <v>0</v>
  </rv>
  <rv s="0">
    <fb>425.22</fb>
    <v>1</v>
  </rv>
  <rv s="0">
    <fb>45366</fb>
    <v>0</v>
  </rv>
  <rv s="0">
    <fb>416.42</fb>
    <v>1</v>
  </rv>
  <rv s="0">
    <fb>45369</fb>
    <v>0</v>
  </rv>
  <rv s="0">
    <fb>417.32</fb>
    <v>1</v>
  </rv>
  <rv s="0">
    <fb>45370</fb>
    <v>0</v>
  </rv>
  <rv s="0">
    <fb>421.41</fb>
    <v>1</v>
  </rv>
  <rv s="0">
    <fb>45371</fb>
    <v>0</v>
  </rv>
  <rv s="0">
    <fb>425.23</fb>
    <v>1</v>
  </rv>
  <rv s="0">
    <fb>45372</fb>
    <v>0</v>
  </rv>
  <rv s="0">
    <fb>429.37</fb>
    <v>1</v>
  </rv>
  <rv s="0">
    <fb>45373</fb>
    <v>0</v>
  </rv>
  <rv s="0">
    <fb>428.74</fb>
    <v>1</v>
  </rv>
  <rv s="0">
    <fb>45376</fb>
    <v>0</v>
  </rv>
  <rv s="0">
    <fb>422.86</fb>
    <v>1</v>
  </rv>
  <rv s="0">
    <fb>45377</fb>
    <v>0</v>
  </rv>
  <rv s="0">
    <fb>421.65</fb>
    <v>1</v>
  </rv>
  <rv s="0">
    <fb>45378</fb>
    <v>0</v>
  </rv>
  <rv s="0">
    <fb>421.43</fb>
    <v>1</v>
  </rv>
  <rv s="0">
    <fb>45379</fb>
    <v>0</v>
  </rv>
  <rv s="0">
    <fb>420.72</fb>
    <v>1</v>
  </rv>
  <rv s="0">
    <fb>45383</fb>
    <v>0</v>
  </rv>
  <rv s="0">
    <fb>424.57</fb>
    <v>1</v>
  </rv>
  <rv s="0">
    <fb>45384</fb>
    <v>0</v>
  </rv>
  <rv s="0">
    <fb>421.44</fb>
    <v>1</v>
  </rv>
  <rv s="0">
    <fb>45385</fb>
    <v>0</v>
  </rv>
  <rv s="0">
    <fb>420.45</fb>
    <v>1</v>
  </rv>
  <rv s="0">
    <fb>45386</fb>
    <v>0</v>
  </rv>
  <rv s="0">
    <fb>417.88</fb>
    <v>1</v>
  </rv>
  <rv s="0">
    <fb>45387</fb>
    <v>0</v>
  </rv>
  <rv s="0">
    <fb>425.52</fb>
    <v>1</v>
  </rv>
  <rv s="0">
    <fb>45390</fb>
    <v>0</v>
  </rv>
  <rv s="0">
    <fb>424.59</fb>
    <v>1</v>
  </rv>
  <rv s="0">
    <fb>45391</fb>
    <v>0</v>
  </rv>
  <rv s="0">
    <fb>426.28</fb>
    <v>1</v>
  </rv>
  <rv s="0">
    <fb>45392</fb>
    <v>0</v>
  </rv>
  <rv s="0">
    <fb>423.26</fb>
    <v>1</v>
  </rv>
  <rv s="0">
    <fb>45393</fb>
    <v>0</v>
  </rv>
  <rv s="0">
    <fb>427.93</fb>
    <v>1</v>
  </rv>
  <rv s="0">
    <fb>45394</fb>
    <v>0</v>
  </rv>
  <rv s="0">
    <fb>421.9</fb>
    <v>1</v>
  </rv>
  <rv s="0">
    <fb>45397</fb>
    <v>0</v>
  </rv>
  <rv s="0">
    <fb>45398</fb>
    <v>0</v>
  </rv>
  <rv s="0">
    <fb>414.58</fb>
    <v>1</v>
  </rv>
  <rv s="0">
    <fb>45399</fb>
    <v>0</v>
  </rv>
  <rv s="0">
    <fb>411.84</fb>
    <v>1</v>
  </rv>
  <rv s="0">
    <fb>45400</fb>
    <v>0</v>
  </rv>
  <rv s="0">
    <fb>404.27</fb>
    <v>1</v>
  </rv>
  <rv s="0">
    <fb>45401</fb>
    <v>0</v>
  </rv>
  <rv s="0">
    <fb>399.12</fb>
    <v>1</v>
  </rv>
  <rv s="0">
    <fb>45404</fb>
    <v>0</v>
  </rv>
  <rv s="0">
    <fb>400.96</fb>
    <v>1</v>
  </rv>
  <rv s="0">
    <fb>45405</fb>
    <v>0</v>
  </rv>
  <rv s="0">
    <fb>407.57</fb>
    <v>1</v>
  </rv>
  <rv s="0">
    <fb>45406</fb>
    <v>0</v>
  </rv>
  <rv s="0">
    <fb>409.06</fb>
    <v>1</v>
  </rv>
  <rv s="0">
    <fb>45407</fb>
    <v>0</v>
  </rv>
  <rv s="0">
    <fb>399.04</fb>
    <v>1</v>
  </rv>
  <rv s="0">
    <fb>45408</fb>
    <v>0</v>
  </rv>
  <rv s="0">
    <fb>45411</fb>
    <v>0</v>
  </rv>
  <rv s="0">
    <fb>402.25</fb>
    <v>1</v>
  </rv>
  <rv s="0">
    <fb>45412</fb>
    <v>0</v>
  </rv>
  <rv s="0">
    <fb>389.33</fb>
    <v>1</v>
  </rv>
  <rv s="0">
    <fb>45413</fb>
    <v>0</v>
  </rv>
  <rv s="0">
    <fb>394.94</fb>
    <v>1</v>
  </rv>
  <rv s="0">
    <fb>45414</fb>
    <v>0</v>
  </rv>
  <rv s="0">
    <fb>397.84</fb>
    <v>1</v>
  </rv>
  <rv s="0">
    <fb>45415</fb>
    <v>0</v>
  </rv>
  <rv s="0">
    <fb>406.66</fb>
    <v>1</v>
  </rv>
  <rv s="0">
    <fb>45418</fb>
    <v>0</v>
  </rv>
  <rv s="0">
    <fb>413.54</fb>
    <v>1</v>
  </rv>
  <rv s="0">
    <fb>45419</fb>
    <v>0</v>
  </rv>
  <rv s="0">
    <fb>409.34</fb>
    <v>1</v>
  </rv>
  <rv s="0">
    <fb>45420</fb>
    <v>0</v>
  </rv>
  <rv s="0">
    <fb>410.54</fb>
    <v>1</v>
  </rv>
  <rv s="0">
    <fb>45421</fb>
    <v>0</v>
  </rv>
  <rv s="0">
    <fb>412.32</fb>
    <v>1</v>
  </rv>
  <rv s="0">
    <fb>45422</fb>
    <v>0</v>
  </rv>
  <rv s="0">
    <fb>414.74</fb>
    <v>1</v>
  </rv>
  <rv s="0">
    <fb>45425</fb>
    <v>0</v>
  </rv>
  <rv s="0">
    <fb>413.72</fb>
    <v>1</v>
  </rv>
  <rv s="0">
    <fb>45426</fb>
    <v>0</v>
  </rv>
  <rv s="0">
    <fb>416.56</fb>
    <v>1</v>
  </rv>
  <rv s="0">
    <fb>45427</fb>
    <v>0</v>
  </rv>
  <rv s="0">
    <fb>423.08</fb>
    <v>1</v>
  </rv>
  <rv s="1">
    <v>2</v>
    <v>MSFT</v>
    <v>Daily</v>
    <v>45062</v>
    <v>45428</v>
    <v>0</v>
    <v>1</v>
    <v>638513280000000000,638514370015201663,0</v>
    <v>0</v>
    <v>a1xzim</v>
    <v>XNAS:MSFT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CAD8-67C5-4F16-B31D-4B4643C20ECA}">
  <dimension ref="B2:D4"/>
  <sheetViews>
    <sheetView workbookViewId="0">
      <selection activeCell="D4" sqref="D4"/>
    </sheetView>
  </sheetViews>
  <sheetFormatPr defaultRowHeight="14.4" x14ac:dyDescent="0.3"/>
  <sheetData>
    <row r="2" spans="2:4" x14ac:dyDescent="0.3">
      <c r="B2" t="s">
        <v>14</v>
      </c>
      <c r="D2" t="s">
        <v>15</v>
      </c>
    </row>
    <row r="3" spans="2:4" x14ac:dyDescent="0.3">
      <c r="D3" t="s">
        <v>23</v>
      </c>
    </row>
    <row r="4" spans="2:4" x14ac:dyDescent="0.3">
      <c r="D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5F99-BF79-495B-83F4-F12DE7866ED2}">
  <dimension ref="A1:O1009"/>
  <sheetViews>
    <sheetView topLeftCell="H14" workbookViewId="0">
      <selection activeCell="T29" sqref="T29"/>
    </sheetView>
  </sheetViews>
  <sheetFormatPr defaultRowHeight="14.4" x14ac:dyDescent="0.3"/>
  <cols>
    <col min="1" max="1" width="4.88671875" bestFit="1" customWidth="1"/>
    <col min="3" max="3" width="10.109375" bestFit="1" customWidth="1"/>
    <col min="4" max="4" width="21" bestFit="1" customWidth="1"/>
    <col min="5" max="6" width="33.77734375" bestFit="1" customWidth="1"/>
    <col min="7" max="7" width="8.33203125" bestFit="1" customWidth="1"/>
    <col min="8" max="8" width="10.44140625" customWidth="1"/>
  </cols>
  <sheetData>
    <row r="1" spans="1:15" x14ac:dyDescent="0.3">
      <c r="A1" s="9" t="s">
        <v>16</v>
      </c>
      <c r="B1" t="s">
        <v>0</v>
      </c>
    </row>
    <row r="3" spans="1:15" ht="16.2" customHeight="1" x14ac:dyDescent="0.3">
      <c r="B3" t="s">
        <v>4</v>
      </c>
      <c r="C3" t="s">
        <v>1</v>
      </c>
      <c r="D3" s="1">
        <v>0.05</v>
      </c>
      <c r="E3" s="3" t="s">
        <v>6</v>
      </c>
      <c r="G3" s="3"/>
    </row>
    <row r="4" spans="1:15" x14ac:dyDescent="0.3">
      <c r="B4" t="s">
        <v>4</v>
      </c>
      <c r="C4" t="s">
        <v>2</v>
      </c>
      <c r="D4" s="1">
        <v>0.2</v>
      </c>
      <c r="E4" s="2" t="s">
        <v>7</v>
      </c>
      <c r="G4" s="2"/>
    </row>
    <row r="5" spans="1:15" x14ac:dyDescent="0.3">
      <c r="B5" t="s">
        <v>5</v>
      </c>
      <c r="C5" t="s">
        <v>1</v>
      </c>
      <c r="D5" s="6">
        <f>D3/252</f>
        <v>1.9841269841269841E-4</v>
      </c>
      <c r="E5" t="s">
        <v>8</v>
      </c>
    </row>
    <row r="6" spans="1:15" x14ac:dyDescent="0.3">
      <c r="B6" t="s">
        <v>5</v>
      </c>
      <c r="C6" t="s">
        <v>2</v>
      </c>
      <c r="D6" s="6">
        <f>D4/SQRT(252)</f>
        <v>1.259881576697424E-2</v>
      </c>
    </row>
    <row r="7" spans="1:15" x14ac:dyDescent="0.3">
      <c r="C7" t="s">
        <v>3</v>
      </c>
      <c r="D7" s="6">
        <f>D5-1/2*D6^2</f>
        <v>1.1904761904761905E-4</v>
      </c>
    </row>
    <row r="8" spans="1:15" x14ac:dyDescent="0.3">
      <c r="C8" s="6"/>
    </row>
    <row r="9" spans="1:15" x14ac:dyDescent="0.3">
      <c r="B9" t="s">
        <v>9</v>
      </c>
      <c r="C9" t="s">
        <v>10</v>
      </c>
      <c r="D9" t="s">
        <v>11</v>
      </c>
      <c r="E9" t="s">
        <v>12</v>
      </c>
      <c r="F9" t="s">
        <v>13</v>
      </c>
      <c r="H9" s="5">
        <f ca="1">AVERAGE(E10:E1009)</f>
        <v>1.538148378163118E-4</v>
      </c>
      <c r="I9" s="4">
        <f ca="1">SQRT(H9)</f>
        <v>1.2402211005151936E-2</v>
      </c>
    </row>
    <row r="10" spans="1:15" x14ac:dyDescent="0.3">
      <c r="B10">
        <v>1</v>
      </c>
      <c r="C10">
        <f ca="1">_xlfn.NORM.S.INV(RAND())</f>
        <v>-0.22774394837599543</v>
      </c>
      <c r="D10" s="7">
        <f ca="1">$D$7+$D$6*C10</f>
        <v>-2.7502564285848399E-3</v>
      </c>
      <c r="E10" s="8"/>
      <c r="F10" s="8"/>
    </row>
    <row r="11" spans="1:15" x14ac:dyDescent="0.3">
      <c r="B11">
        <v>2</v>
      </c>
      <c r="C11">
        <f t="shared" ref="C11:C74" ca="1" si="0">_xlfn.NORM.S.INV(RAND())</f>
        <v>-0.52789385267729416</v>
      </c>
      <c r="D11" s="7">
        <f t="shared" ref="D11:D74" ca="1" si="1">$D$7+$D$6*C11</f>
        <v>-6.531789775351851E-3</v>
      </c>
      <c r="E11" s="8"/>
      <c r="F11" s="8"/>
    </row>
    <row r="12" spans="1:15" x14ac:dyDescent="0.3">
      <c r="B12">
        <v>3</v>
      </c>
      <c r="C12">
        <f t="shared" ca="1" si="0"/>
        <v>0.62031485208130666</v>
      </c>
      <c r="D12" s="7">
        <f t="shared" ca="1" si="1"/>
        <v>7.9342801579378799E-3</v>
      </c>
      <c r="E12" s="8"/>
      <c r="F12" s="8"/>
    </row>
    <row r="13" spans="1:15" x14ac:dyDescent="0.3">
      <c r="B13">
        <v>4</v>
      </c>
      <c r="C13">
        <f t="shared" ca="1" si="0"/>
        <v>-0.77744173494182989</v>
      </c>
      <c r="D13" s="7">
        <f t="shared" ca="1" si="1"/>
        <v>-9.6757975690413157E-3</v>
      </c>
      <c r="E13" s="8"/>
      <c r="F13" s="8"/>
    </row>
    <row r="14" spans="1:15" x14ac:dyDescent="0.3">
      <c r="B14">
        <v>5</v>
      </c>
      <c r="C14">
        <f t="shared" ca="1" si="0"/>
        <v>0.45068418828641982</v>
      </c>
      <c r="D14" s="7">
        <f t="shared" ca="1" si="1"/>
        <v>5.7971346763565522E-3</v>
      </c>
      <c r="E14" s="8"/>
      <c r="F14" s="8"/>
    </row>
    <row r="15" spans="1:15" x14ac:dyDescent="0.3">
      <c r="B15">
        <v>6</v>
      </c>
      <c r="C15">
        <f t="shared" ca="1" si="0"/>
        <v>-0.10301825230337655</v>
      </c>
      <c r="D15" s="7">
        <f t="shared" ca="1" si="1"/>
        <v>-1.1788603623582917E-3</v>
      </c>
      <c r="E15" s="8"/>
      <c r="F15" s="8"/>
      <c r="L15">
        <f>1-45*1/4</f>
        <v>-10.25</v>
      </c>
    </row>
    <row r="16" spans="1:15" x14ac:dyDescent="0.3">
      <c r="B16">
        <v>7</v>
      </c>
      <c r="C16">
        <f t="shared" ca="1" si="0"/>
        <v>-1.0481307006671141</v>
      </c>
      <c r="D16" s="7">
        <f t="shared" ca="1" si="1"/>
        <v>-1.3086157978366975E-2</v>
      </c>
      <c r="E16" s="8"/>
      <c r="F16" s="8"/>
      <c r="K16">
        <f>EXP(-6%/12)</f>
        <v>0.99501247919268232</v>
      </c>
      <c r="L16">
        <f>K16*L15</f>
        <v>-10.198877911724994</v>
      </c>
      <c r="N16" t="s">
        <v>66</v>
      </c>
      <c r="O16">
        <f>K16*(O18-47*O20)+45*O20</f>
        <v>2.0254111795280103</v>
      </c>
    </row>
    <row r="17" spans="2:15" x14ac:dyDescent="0.3">
      <c r="B17">
        <v>8</v>
      </c>
      <c r="C17">
        <f t="shared" ca="1" si="0"/>
        <v>-1.3071957435254753</v>
      </c>
      <c r="D17" s="7">
        <f t="shared" ca="1" si="1"/>
        <v>-1.6350070725002754E-2</v>
      </c>
      <c r="E17" s="8"/>
      <c r="F17" s="8"/>
      <c r="L17">
        <f>43*1/4</f>
        <v>10.75</v>
      </c>
    </row>
    <row r="18" spans="2:15" x14ac:dyDescent="0.3">
      <c r="B18">
        <v>9</v>
      </c>
      <c r="C18">
        <f t="shared" ca="1" si="0"/>
        <v>-0.65348854971305337</v>
      </c>
      <c r="D18" s="7">
        <f t="shared" ca="1" si="1"/>
        <v>-8.1141342246143274E-3</v>
      </c>
      <c r="E18" s="8"/>
      <c r="F18" s="8"/>
      <c r="L18">
        <f>L17+L16</f>
        <v>0.55112208827500631</v>
      </c>
      <c r="N18" t="s">
        <v>67</v>
      </c>
      <c r="O18">
        <v>3.22</v>
      </c>
    </row>
    <row r="19" spans="2:15" x14ac:dyDescent="0.3">
      <c r="B19">
        <v>10</v>
      </c>
      <c r="C19">
        <f t="shared" ca="1" si="0"/>
        <v>-0.18796324032534054</v>
      </c>
      <c r="D19" s="7">
        <f t="shared" ca="1" si="1"/>
        <v>-2.2490666167748496E-3</v>
      </c>
      <c r="E19" s="8"/>
      <c r="F19" s="8"/>
      <c r="N19" t="s">
        <v>68</v>
      </c>
      <c r="O19">
        <v>0.55000000000000004</v>
      </c>
    </row>
    <row r="20" spans="2:15" x14ac:dyDescent="0.3">
      <c r="B20">
        <v>11</v>
      </c>
      <c r="C20">
        <f t="shared" ca="1" si="0"/>
        <v>-2.0530054399137856</v>
      </c>
      <c r="D20" s="7">
        <f t="shared" ca="1" si="1"/>
        <v>-2.5746389687022069E-2</v>
      </c>
      <c r="E20" s="8"/>
      <c r="F20" s="8"/>
      <c r="N20" t="s">
        <v>69</v>
      </c>
      <c r="O20">
        <f>(O18-O19)/4</f>
        <v>0.66749999999999998</v>
      </c>
    </row>
    <row r="21" spans="2:15" x14ac:dyDescent="0.3">
      <c r="B21">
        <v>12</v>
      </c>
      <c r="C21">
        <f t="shared" ca="1" si="0"/>
        <v>0.88277761459487558</v>
      </c>
      <c r="D21" s="7">
        <f t="shared" ca="1" si="1"/>
        <v>1.1241000148537447E-2</v>
      </c>
      <c r="E21" s="8"/>
      <c r="F21" s="8"/>
    </row>
    <row r="22" spans="2:15" x14ac:dyDescent="0.3">
      <c r="B22">
        <v>13</v>
      </c>
      <c r="C22">
        <f t="shared" ca="1" si="0"/>
        <v>0.34255016337310096</v>
      </c>
      <c r="D22" s="7">
        <f t="shared" ca="1" si="1"/>
        <v>4.4347740183322453E-3</v>
      </c>
      <c r="E22" s="8"/>
      <c r="F22" s="8"/>
    </row>
    <row r="23" spans="2:15" x14ac:dyDescent="0.3">
      <c r="B23">
        <v>14</v>
      </c>
      <c r="C23">
        <f t="shared" ca="1" si="0"/>
        <v>-0.27050077363992453</v>
      </c>
      <c r="D23" s="7">
        <f t="shared" ca="1" si="1"/>
        <v>-3.2889417928657922E-3</v>
      </c>
      <c r="E23" s="8"/>
      <c r="F23" s="8"/>
    </row>
    <row r="24" spans="2:15" x14ac:dyDescent="0.3">
      <c r="B24">
        <v>15</v>
      </c>
      <c r="C24">
        <f t="shared" ca="1" si="0"/>
        <v>-3.2744663875612236E-2</v>
      </c>
      <c r="D24" s="7">
        <f t="shared" ca="1" si="1"/>
        <v>-2.9349636847271623E-4</v>
      </c>
      <c r="E24" s="8"/>
      <c r="F24" s="8"/>
    </row>
    <row r="25" spans="2:15" x14ac:dyDescent="0.3">
      <c r="B25">
        <v>16</v>
      </c>
      <c r="C25">
        <f t="shared" ca="1" si="0"/>
        <v>1.4554041141086305</v>
      </c>
      <c r="D25" s="7">
        <f t="shared" ca="1" si="1"/>
        <v>1.8455415919198609E-2</v>
      </c>
      <c r="E25" s="8"/>
      <c r="F25" s="8"/>
    </row>
    <row r="26" spans="2:15" x14ac:dyDescent="0.3">
      <c r="B26">
        <v>17</v>
      </c>
      <c r="C26">
        <f t="shared" ca="1" si="0"/>
        <v>1.2125534682805501</v>
      </c>
      <c r="D26" s="7">
        <f t="shared" ca="1" si="1"/>
        <v>1.5395785373519913E-2</v>
      </c>
      <c r="E26" s="8"/>
      <c r="F26" s="8"/>
    </row>
    <row r="27" spans="2:15" x14ac:dyDescent="0.3">
      <c r="B27">
        <v>18</v>
      </c>
      <c r="C27">
        <f t="shared" ca="1" si="0"/>
        <v>-0.85301041308047654</v>
      </c>
      <c r="D27" s="7">
        <f t="shared" ca="1" si="1"/>
        <v>-1.0627873422663898E-2</v>
      </c>
      <c r="E27" s="8"/>
      <c r="F27" s="8"/>
    </row>
    <row r="28" spans="2:15" x14ac:dyDescent="0.3">
      <c r="B28">
        <v>19</v>
      </c>
      <c r="C28">
        <f t="shared" ca="1" si="0"/>
        <v>0.57412998056502562</v>
      </c>
      <c r="D28" s="7">
        <f t="shared" ca="1" si="1"/>
        <v>7.3524054704828786E-3</v>
      </c>
      <c r="E28" s="8"/>
      <c r="F28" s="8"/>
    </row>
    <row r="29" spans="2:15" x14ac:dyDescent="0.3">
      <c r="B29">
        <v>20</v>
      </c>
      <c r="C29">
        <f t="shared" ca="1" si="0"/>
        <v>-0.67450240752117208</v>
      </c>
      <c r="D29" s="7">
        <f t="shared" ca="1" si="1"/>
        <v>-8.3788839476922079E-3</v>
      </c>
      <c r="E29" s="8"/>
      <c r="F29" s="8"/>
    </row>
    <row r="30" spans="2:15" x14ac:dyDescent="0.3">
      <c r="B30">
        <v>21</v>
      </c>
      <c r="C30">
        <f t="shared" ca="1" si="0"/>
        <v>-0.53887898584675364</v>
      </c>
      <c r="D30" s="7">
        <f t="shared" ca="1" si="1"/>
        <v>-6.6701894443295488E-3</v>
      </c>
      <c r="E30" s="8"/>
      <c r="F30" s="8"/>
    </row>
    <row r="31" spans="2:15" x14ac:dyDescent="0.3">
      <c r="B31">
        <v>22</v>
      </c>
      <c r="C31">
        <f t="shared" ca="1" si="0"/>
        <v>2.6079498089704578</v>
      </c>
      <c r="D31" s="7">
        <f t="shared" ca="1" si="1"/>
        <v>3.2976126791782079E-2</v>
      </c>
      <c r="E31" s="8"/>
      <c r="F31" s="8"/>
    </row>
    <row r="32" spans="2:15" x14ac:dyDescent="0.3">
      <c r="B32">
        <v>23</v>
      </c>
      <c r="C32">
        <f t="shared" ca="1" si="0"/>
        <v>0.33070087092045525</v>
      </c>
      <c r="D32" s="7">
        <f t="shared" ca="1" si="1"/>
        <v>4.2854869657523642E-3</v>
      </c>
      <c r="E32" s="8"/>
      <c r="F32" s="8"/>
    </row>
    <row r="33" spans="2:6" x14ac:dyDescent="0.3">
      <c r="B33">
        <v>24</v>
      </c>
      <c r="C33">
        <f t="shared" ca="1" si="0"/>
        <v>0.99324203275904976</v>
      </c>
      <c r="D33" s="7">
        <f t="shared" ca="1" si="1"/>
        <v>1.2632721001793881E-2</v>
      </c>
      <c r="E33" s="8"/>
      <c r="F33" s="8"/>
    </row>
    <row r="34" spans="2:6" x14ac:dyDescent="0.3">
      <c r="B34">
        <v>25</v>
      </c>
      <c r="C34">
        <f t="shared" ca="1" si="0"/>
        <v>0.15100710854405874</v>
      </c>
      <c r="D34" s="7">
        <f t="shared" ca="1" si="1"/>
        <v>2.021558359097697E-3</v>
      </c>
      <c r="E34" s="8"/>
      <c r="F34" s="8"/>
    </row>
    <row r="35" spans="2:6" x14ac:dyDescent="0.3">
      <c r="B35">
        <v>26</v>
      </c>
      <c r="C35">
        <f t="shared" ca="1" si="0"/>
        <v>0.23974565802980105</v>
      </c>
      <c r="D35" s="7">
        <f t="shared" ca="1" si="1"/>
        <v>3.1395589954970908E-3</v>
      </c>
      <c r="E35" s="8"/>
      <c r="F35" s="8"/>
    </row>
    <row r="36" spans="2:6" x14ac:dyDescent="0.3">
      <c r="B36">
        <v>27</v>
      </c>
      <c r="C36">
        <f t="shared" ca="1" si="0"/>
        <v>0.22409068806765728</v>
      </c>
      <c r="D36" s="7">
        <f t="shared" ca="1" si="1"/>
        <v>2.9423249131065258E-3</v>
      </c>
      <c r="E36" s="8"/>
      <c r="F36" s="8"/>
    </row>
    <row r="37" spans="2:6" x14ac:dyDescent="0.3">
      <c r="B37">
        <v>28</v>
      </c>
      <c r="C37">
        <f t="shared" ca="1" si="0"/>
        <v>1.3799044231998803</v>
      </c>
      <c r="D37" s="7">
        <f t="shared" ca="1" si="1"/>
        <v>1.7504209222975766E-2</v>
      </c>
      <c r="E37" s="8"/>
      <c r="F37" s="8"/>
    </row>
    <row r="38" spans="2:6" x14ac:dyDescent="0.3">
      <c r="B38">
        <v>29</v>
      </c>
      <c r="C38">
        <f t="shared" ca="1" si="0"/>
        <v>0.46314824590151393</v>
      </c>
      <c r="D38" s="7">
        <f t="shared" ca="1" si="1"/>
        <v>5.9541670419580757E-3</v>
      </c>
      <c r="E38" s="8"/>
      <c r="F38" s="8"/>
    </row>
    <row r="39" spans="2:6" x14ac:dyDescent="0.3">
      <c r="B39">
        <v>30</v>
      </c>
      <c r="C39">
        <f t="shared" ca="1" si="0"/>
        <v>-9.2283611383000327E-2</v>
      </c>
      <c r="D39" s="7">
        <f t="shared" ca="1" si="1"/>
        <v>-1.043616599077849E-3</v>
      </c>
      <c r="E39" s="8"/>
      <c r="F39" s="8"/>
    </row>
    <row r="40" spans="2:6" x14ac:dyDescent="0.3">
      <c r="B40">
        <v>31</v>
      </c>
      <c r="C40">
        <f t="shared" ca="1" si="0"/>
        <v>-1.5109924707387365</v>
      </c>
      <c r="D40" s="7">
        <f t="shared" ca="1" si="1"/>
        <v>-1.8917668145074937E-2</v>
      </c>
      <c r="E40" s="8"/>
      <c r="F40" s="8"/>
    </row>
    <row r="41" spans="2:6" x14ac:dyDescent="0.3">
      <c r="B41">
        <v>32</v>
      </c>
      <c r="C41">
        <f t="shared" ca="1" si="0"/>
        <v>-0.22042757415734943</v>
      </c>
      <c r="D41" s="7">
        <f t="shared" ca="1" si="1"/>
        <v>-2.6580787777218786E-3</v>
      </c>
      <c r="E41" s="8"/>
      <c r="F41" s="8"/>
    </row>
    <row r="42" spans="2:6" x14ac:dyDescent="0.3">
      <c r="B42">
        <v>33</v>
      </c>
      <c r="C42">
        <f t="shared" ca="1" si="0"/>
        <v>-6.9721289711263843E-3</v>
      </c>
      <c r="D42" s="7">
        <f t="shared" ca="1" si="1"/>
        <v>3.1207050636814065E-5</v>
      </c>
      <c r="E42" s="8"/>
      <c r="F42" s="8"/>
    </row>
    <row r="43" spans="2:6" x14ac:dyDescent="0.3">
      <c r="B43">
        <v>34</v>
      </c>
      <c r="C43">
        <f t="shared" ca="1" si="0"/>
        <v>-2.2350012417414598</v>
      </c>
      <c r="D43" s="7">
        <f t="shared" ca="1" si="1"/>
        <v>-2.8039321264611689E-2</v>
      </c>
      <c r="E43" s="8"/>
      <c r="F43" s="8"/>
    </row>
    <row r="44" spans="2:6" x14ac:dyDescent="0.3">
      <c r="B44">
        <v>35</v>
      </c>
      <c r="C44">
        <f t="shared" ca="1" si="0"/>
        <v>0.65374929607306853</v>
      </c>
      <c r="D44" s="7">
        <f t="shared" ca="1" si="1"/>
        <v>8.3555145580613051E-3</v>
      </c>
      <c r="E44" s="8"/>
      <c r="F44" s="8"/>
    </row>
    <row r="45" spans="2:6" x14ac:dyDescent="0.3">
      <c r="B45">
        <v>36</v>
      </c>
      <c r="C45">
        <f t="shared" ca="1" si="0"/>
        <v>0.27035097864658558</v>
      </c>
      <c r="D45" s="7">
        <f t="shared" ca="1" si="1"/>
        <v>3.5251497914371376E-3</v>
      </c>
      <c r="E45" s="8"/>
      <c r="F45" s="8"/>
    </row>
    <row r="46" spans="2:6" x14ac:dyDescent="0.3">
      <c r="B46">
        <v>37</v>
      </c>
      <c r="C46">
        <f t="shared" ca="1" si="0"/>
        <v>1.8940471352710206</v>
      </c>
      <c r="D46" s="7">
        <f t="shared" ca="1" si="1"/>
        <v>2.3981798530292545E-2</v>
      </c>
      <c r="E46" s="8"/>
      <c r="F46" s="8"/>
    </row>
    <row r="47" spans="2:6" x14ac:dyDescent="0.3">
      <c r="B47">
        <v>38</v>
      </c>
      <c r="C47">
        <f t="shared" ca="1" si="0"/>
        <v>0.70262472157801326</v>
      </c>
      <c r="D47" s="7">
        <f t="shared" ca="1" si="1"/>
        <v>8.9712870395305781E-3</v>
      </c>
      <c r="E47" s="8"/>
      <c r="F47" s="8"/>
    </row>
    <row r="48" spans="2:6" x14ac:dyDescent="0.3">
      <c r="B48">
        <v>39</v>
      </c>
      <c r="C48">
        <f t="shared" ca="1" si="0"/>
        <v>-2.1156466730888877</v>
      </c>
      <c r="D48" s="7">
        <f t="shared" ca="1" si="1"/>
        <v>-2.6535595043211256E-2</v>
      </c>
      <c r="E48" s="8"/>
      <c r="F48" s="8"/>
    </row>
    <row r="49" spans="2:6" x14ac:dyDescent="0.3">
      <c r="B49">
        <v>40</v>
      </c>
      <c r="C49">
        <f t="shared" ca="1" si="0"/>
        <v>-0.98848816089918046</v>
      </c>
      <c r="D49" s="7">
        <f t="shared" ca="1" si="1"/>
        <v>-1.2334732607956346E-2</v>
      </c>
      <c r="E49" s="8"/>
      <c r="F49" s="8"/>
    </row>
    <row r="50" spans="2:6" x14ac:dyDescent="0.3">
      <c r="B50">
        <v>41</v>
      </c>
      <c r="C50">
        <f t="shared" ca="1" si="0"/>
        <v>-0.43666857183943336</v>
      </c>
      <c r="D50" s="7">
        <f t="shared" ca="1" si="1"/>
        <v>-5.3824592687851574E-3</v>
      </c>
      <c r="E50" s="5">
        <f ca="1">(D50-AVERAGE(D10:D50))^2</f>
        <v>2.5677543131615659E-5</v>
      </c>
      <c r="F50" s="8">
        <f ca="1">D50^2*252</f>
        <v>7.3006586805930748E-3</v>
      </c>
    </row>
    <row r="51" spans="2:6" x14ac:dyDescent="0.3">
      <c r="B51">
        <v>42</v>
      </c>
      <c r="C51">
        <f t="shared" ca="1" si="0"/>
        <v>1.3994273303946409E-2</v>
      </c>
      <c r="D51" s="7">
        <f t="shared" ca="1" si="1"/>
        <v>2.9535889019672575E-4</v>
      </c>
      <c r="E51" s="5">
        <f t="shared" ref="E51:E114" ca="1" si="2">(D51-AVERAGE(D11:D51))^2</f>
        <v>2.8754635874234833E-7</v>
      </c>
      <c r="F51" s="8">
        <f t="shared" ref="F51:F109" ca="1" si="3">D51^2*252</f>
        <v>2.1983692252596859E-5</v>
      </c>
    </row>
    <row r="52" spans="2:6" x14ac:dyDescent="0.3">
      <c r="B52">
        <v>43</v>
      </c>
      <c r="C52">
        <f t="shared" ca="1" si="0"/>
        <v>-0.70917936137135384</v>
      </c>
      <c r="D52" s="7">
        <f t="shared" ca="1" si="1"/>
        <v>-8.8157725006105161E-3</v>
      </c>
      <c r="E52" s="5">
        <f t="shared" ca="1" si="2"/>
        <v>7.2576615334068615E-5</v>
      </c>
      <c r="F52" s="8">
        <f t="shared" ca="1" si="3"/>
        <v>1.9584896885195189E-2</v>
      </c>
    </row>
    <row r="53" spans="2:6" x14ac:dyDescent="0.3">
      <c r="B53">
        <v>44</v>
      </c>
      <c r="C53">
        <f t="shared" ca="1" si="0"/>
        <v>6.8432286914824225E-2</v>
      </c>
      <c r="D53" s="7">
        <f t="shared" ca="1" si="1"/>
        <v>9.8121339440021159E-4</v>
      </c>
      <c r="E53" s="5">
        <f t="shared" ca="1" si="2"/>
        <v>2.0949143265838587E-6</v>
      </c>
      <c r="F53" s="8">
        <f t="shared" ca="1" si="3"/>
        <v>2.4262049078829705E-4</v>
      </c>
    </row>
    <row r="54" spans="2:6" x14ac:dyDescent="0.3">
      <c r="B54">
        <v>45</v>
      </c>
      <c r="C54">
        <f t="shared" ca="1" si="0"/>
        <v>0.50633795114105196</v>
      </c>
      <c r="D54" s="7">
        <f t="shared" ca="1" si="1"/>
        <v>6.4983061813009375E-3</v>
      </c>
      <c r="E54" s="5">
        <f t="shared" ca="1" si="2"/>
        <v>4.3164694207431532E-5</v>
      </c>
      <c r="F54" s="8">
        <f t="shared" ca="1" si="3"/>
        <v>1.0641451772935361E-2</v>
      </c>
    </row>
    <row r="55" spans="2:6" x14ac:dyDescent="0.3">
      <c r="B55">
        <v>46</v>
      </c>
      <c r="C55">
        <f t="shared" ca="1" si="0"/>
        <v>0.84771613626847409</v>
      </c>
      <c r="D55" s="7">
        <f t="shared" ca="1" si="1"/>
        <v>1.0799267042585355E-2</v>
      </c>
      <c r="E55" s="5">
        <f t="shared" ca="1" si="2"/>
        <v>1.1553975350207922E-4</v>
      </c>
      <c r="F55" s="8">
        <f t="shared" ca="1" si="3"/>
        <v>2.9389290501581702E-2</v>
      </c>
    </row>
    <row r="56" spans="2:6" x14ac:dyDescent="0.3">
      <c r="B56">
        <v>47</v>
      </c>
      <c r="C56">
        <f t="shared" ca="1" si="0"/>
        <v>1.1777712343460456</v>
      </c>
      <c r="D56" s="7">
        <f t="shared" ca="1" si="1"/>
        <v>1.4957570416215291E-2</v>
      </c>
      <c r="E56" s="5">
        <f t="shared" ca="1" si="2"/>
        <v>2.1064672898736276E-4</v>
      </c>
      <c r="F56" s="8">
        <f t="shared" ca="1" si="3"/>
        <v>5.6379686014521799E-2</v>
      </c>
    </row>
    <row r="57" spans="2:6" x14ac:dyDescent="0.3">
      <c r="B57">
        <v>48</v>
      </c>
      <c r="C57">
        <f t="shared" ca="1" si="0"/>
        <v>0.20516168131165233</v>
      </c>
      <c r="D57" s="7">
        <f t="shared" ca="1" si="1"/>
        <v>2.7038418443358085E-3</v>
      </c>
      <c r="E57" s="5">
        <f t="shared" ca="1" si="2"/>
        <v>3.5149625702222506E-6</v>
      </c>
      <c r="F57" s="8">
        <f t="shared" ca="1" si="3"/>
        <v>1.8423117012336791E-3</v>
      </c>
    </row>
    <row r="58" spans="2:6" x14ac:dyDescent="0.3">
      <c r="B58">
        <v>49</v>
      </c>
      <c r="C58">
        <f t="shared" ca="1" si="0"/>
        <v>1.3454253758276482</v>
      </c>
      <c r="D58" s="7">
        <f t="shared" ca="1" si="1"/>
        <v>1.7069814057312237E-2</v>
      </c>
      <c r="E58" s="5">
        <f t="shared" ca="1" si="2"/>
        <v>2.3795149288131681E-4</v>
      </c>
      <c r="F58" s="8">
        <f t="shared" ca="1" si="3"/>
        <v>7.3427395091706038E-2</v>
      </c>
    </row>
    <row r="59" spans="2:6" x14ac:dyDescent="0.3">
      <c r="B59">
        <v>50</v>
      </c>
      <c r="C59">
        <f t="shared" ca="1" si="0"/>
        <v>0.98840410028272541</v>
      </c>
      <c r="D59" s="7">
        <f t="shared" ca="1" si="1"/>
        <v>1.2571768781831609E-2</v>
      </c>
      <c r="E59" s="5">
        <f t="shared" ca="1" si="2"/>
        <v>1.0864094941479529E-4</v>
      </c>
      <c r="F59" s="8">
        <f t="shared" ca="1" si="3"/>
        <v>3.9828441316566619E-2</v>
      </c>
    </row>
    <row r="60" spans="2:6" x14ac:dyDescent="0.3">
      <c r="B60">
        <v>51</v>
      </c>
      <c r="C60">
        <f t="shared" ca="1" si="0"/>
        <v>2.066362684026597</v>
      </c>
      <c r="D60" s="7">
        <f t="shared" ca="1" si="1"/>
        <v>2.6152770382849119E-2</v>
      </c>
      <c r="E60" s="5">
        <f t="shared" ca="1" si="2"/>
        <v>5.4342000810191679E-4</v>
      </c>
      <c r="F60" s="8">
        <f t="shared" ca="1" si="3"/>
        <v>0.17235978447190359</v>
      </c>
    </row>
    <row r="61" spans="2:6" x14ac:dyDescent="0.3">
      <c r="B61">
        <v>52</v>
      </c>
      <c r="C61">
        <f t="shared" ca="1" si="0"/>
        <v>0.92822142123447415</v>
      </c>
      <c r="D61" s="7">
        <f t="shared" ca="1" si="1"/>
        <v>1.181353829613975E-2</v>
      </c>
      <c r="E61" s="5">
        <f t="shared" ca="1" si="2"/>
        <v>6.4899827185279518E-5</v>
      </c>
      <c r="F61" s="8">
        <f t="shared" ca="1" si="3"/>
        <v>3.516904114273884E-2</v>
      </c>
    </row>
    <row r="62" spans="2:6" x14ac:dyDescent="0.3">
      <c r="B62">
        <v>53</v>
      </c>
      <c r="C62">
        <f t="shared" ca="1" si="0"/>
        <v>-0.42086147284938308</v>
      </c>
      <c r="D62" s="7">
        <f t="shared" ca="1" si="1"/>
        <v>-5.1833085407991895E-3</v>
      </c>
      <c r="E62" s="5">
        <f t="shared" ca="1" si="2"/>
        <v>7.2935204665859759E-5</v>
      </c>
      <c r="F62" s="8">
        <f t="shared" ca="1" si="3"/>
        <v>6.7704052321386991E-3</v>
      </c>
    </row>
    <row r="63" spans="2:6" x14ac:dyDescent="0.3">
      <c r="B63">
        <v>54</v>
      </c>
      <c r="C63">
        <f t="shared" ca="1" si="0"/>
        <v>9.369520021371347E-2</v>
      </c>
      <c r="D63" s="7">
        <f t="shared" ca="1" si="1"/>
        <v>1.2994961847899605E-3</v>
      </c>
      <c r="E63" s="5">
        <f t="shared" ca="1" si="2"/>
        <v>3.9241079382699528E-6</v>
      </c>
      <c r="F63" s="8">
        <f t="shared" ca="1" si="3"/>
        <v>4.2554996423948313E-4</v>
      </c>
    </row>
    <row r="64" spans="2:6" x14ac:dyDescent="0.3">
      <c r="B64">
        <v>55</v>
      </c>
      <c r="C64">
        <f t="shared" ca="1" si="0"/>
        <v>2.3605989691669902</v>
      </c>
      <c r="D64" s="7">
        <f t="shared" ca="1" si="1"/>
        <v>2.9859799131291834E-2</v>
      </c>
      <c r="E64" s="5">
        <f t="shared" ca="1" si="2"/>
        <v>6.6413727377185401E-4</v>
      </c>
      <c r="F64" s="8">
        <f t="shared" ca="1" si="3"/>
        <v>0.22468511624859633</v>
      </c>
    </row>
    <row r="65" spans="2:6" x14ac:dyDescent="0.3">
      <c r="B65">
        <v>56</v>
      </c>
      <c r="C65">
        <f t="shared" ca="1" si="0"/>
        <v>-0.26108384473775287</v>
      </c>
      <c r="D65" s="7">
        <f t="shared" ca="1" si="1"/>
        <v>-3.1702996405366364E-3</v>
      </c>
      <c r="E65" s="5">
        <f t="shared" ca="1" si="2"/>
        <v>5.1682754708779688E-5</v>
      </c>
      <c r="F65" s="8">
        <f t="shared" ca="1" si="3"/>
        <v>2.5328015523182548E-3</v>
      </c>
    </row>
    <row r="66" spans="2:6" x14ac:dyDescent="0.3">
      <c r="B66">
        <v>57</v>
      </c>
      <c r="C66">
        <f t="shared" ca="1" si="0"/>
        <v>-3.4934926141539237E-2</v>
      </c>
      <c r="D66" s="7">
        <f t="shared" ca="1" si="1"/>
        <v>-3.2109107924248607E-4</v>
      </c>
      <c r="E66" s="5">
        <f t="shared" ca="1" si="2"/>
        <v>1.506914565499982E-5</v>
      </c>
      <c r="F66" s="8">
        <f t="shared" ca="1" si="3"/>
        <v>2.5981069254614329E-5</v>
      </c>
    </row>
    <row r="67" spans="2:6" x14ac:dyDescent="0.3">
      <c r="B67">
        <v>58</v>
      </c>
      <c r="C67">
        <f t="shared" ca="1" si="0"/>
        <v>-0.58982263539419311</v>
      </c>
      <c r="D67" s="7">
        <f t="shared" ca="1" si="1"/>
        <v>-7.3120190994750396E-3</v>
      </c>
      <c r="E67" s="5">
        <f t="shared" ca="1" si="2"/>
        <v>1.0648132510189648E-4</v>
      </c>
      <c r="F67" s="8">
        <f t="shared" ca="1" si="3"/>
        <v>1.3473337074394119E-2</v>
      </c>
    </row>
    <row r="68" spans="2:6" x14ac:dyDescent="0.3">
      <c r="B68">
        <v>59</v>
      </c>
      <c r="C68">
        <f t="shared" ca="1" si="0"/>
        <v>-0.21208899333457759</v>
      </c>
      <c r="D68" s="7">
        <f t="shared" ca="1" si="1"/>
        <v>-2.5530225341777518E-3</v>
      </c>
      <c r="E68" s="5">
        <f t="shared" ca="1" si="2"/>
        <v>3.3142241829603769E-5</v>
      </c>
      <c r="F68" s="8">
        <f t="shared" ca="1" si="3"/>
        <v>1.6425168631248861E-3</v>
      </c>
    </row>
    <row r="69" spans="2:6" x14ac:dyDescent="0.3">
      <c r="B69">
        <v>60</v>
      </c>
      <c r="C69">
        <f t="shared" ca="1" si="0"/>
        <v>-0.94203866352241183</v>
      </c>
      <c r="D69" s="7">
        <f t="shared" ca="1" si="1"/>
        <v>-1.1749523948037884E-2</v>
      </c>
      <c r="E69" s="5">
        <f t="shared" ca="1" si="2"/>
        <v>2.0988854266924779E-4</v>
      </c>
      <c r="F69" s="8">
        <f t="shared" ca="1" si="3"/>
        <v>3.4788930877389969E-2</v>
      </c>
    </row>
    <row r="70" spans="2:6" x14ac:dyDescent="0.3">
      <c r="B70">
        <v>61</v>
      </c>
      <c r="C70">
        <f t="shared" ca="1" si="0"/>
        <v>-2.1312969663830033</v>
      </c>
      <c r="D70" s="7">
        <f t="shared" ca="1" si="1"/>
        <v>-2.6732770205122929E-2</v>
      </c>
      <c r="E70" s="5">
        <f t="shared" ca="1" si="2"/>
        <v>8.4234155764402842E-4</v>
      </c>
      <c r="F70" s="8">
        <f t="shared" ca="1" si="3"/>
        <v>0.18008953271565686</v>
      </c>
    </row>
    <row r="71" spans="2:6" x14ac:dyDescent="0.3">
      <c r="B71">
        <v>62</v>
      </c>
      <c r="C71">
        <f t="shared" ca="1" si="0"/>
        <v>0.33490528406455888</v>
      </c>
      <c r="D71" s="7">
        <f t="shared" ca="1" si="1"/>
        <v>4.3384575923631702E-3</v>
      </c>
      <c r="E71" s="5">
        <f t="shared" ca="1" si="2"/>
        <v>3.1669872789329976E-6</v>
      </c>
      <c r="F71" s="8">
        <f t="shared" ca="1" si="3"/>
        <v>4.7431979987448761E-3</v>
      </c>
    </row>
    <row r="72" spans="2:6" x14ac:dyDescent="0.3">
      <c r="B72">
        <v>63</v>
      </c>
      <c r="C72">
        <f t="shared" ca="1" si="0"/>
        <v>-0.64305654358734232</v>
      </c>
      <c r="D72" s="7">
        <f t="shared" ca="1" si="1"/>
        <v>-7.9827033013565463E-3</v>
      </c>
      <c r="E72" s="5">
        <f t="shared" ca="1" si="2"/>
        <v>9.1060487878600216E-5</v>
      </c>
      <c r="F72" s="8">
        <f t="shared" ca="1" si="3"/>
        <v>1.6058335103367155E-2</v>
      </c>
    </row>
    <row r="73" spans="2:6" x14ac:dyDescent="0.3">
      <c r="B73">
        <v>64</v>
      </c>
      <c r="C73">
        <f t="shared" ca="1" si="0"/>
        <v>-0.31309312006134254</v>
      </c>
      <c r="D73" s="7">
        <f t="shared" ca="1" si="1"/>
        <v>-3.8255549185123821E-3</v>
      </c>
      <c r="E73" s="5">
        <f t="shared" ca="1" si="2"/>
        <v>2.6911019883239505E-5</v>
      </c>
      <c r="F73" s="8">
        <f t="shared" ca="1" si="3"/>
        <v>3.6879873495076782E-3</v>
      </c>
    </row>
    <row r="74" spans="2:6" x14ac:dyDescent="0.3">
      <c r="B74">
        <v>65</v>
      </c>
      <c r="C74">
        <f t="shared" ca="1" si="0"/>
        <v>0.75309287220573595</v>
      </c>
      <c r="D74" s="7">
        <f t="shared" ca="1" si="1"/>
        <v>9.6071259713891629E-3</v>
      </c>
      <c r="E74" s="5">
        <f t="shared" ca="1" si="2"/>
        <v>6.9203974914786292E-5</v>
      </c>
      <c r="F74" s="8">
        <f t="shared" ca="1" si="3"/>
        <v>2.3258811096395323E-2</v>
      </c>
    </row>
    <row r="75" spans="2:6" x14ac:dyDescent="0.3">
      <c r="B75">
        <v>66</v>
      </c>
      <c r="C75">
        <f t="shared" ref="C75:C138" ca="1" si="4">_xlfn.NORM.S.INV(RAND())</f>
        <v>1.3816322480516383</v>
      </c>
      <c r="D75" s="7">
        <f t="shared" ref="D75:D138" ca="1" si="5">$D$7+$D$6*C75</f>
        <v>1.7525977769960666E-2</v>
      </c>
      <c r="E75" s="5">
        <f t="shared" ca="1" si="2"/>
        <v>2.5152652763233937E-4</v>
      </c>
      <c r="F75" s="8">
        <f t="shared" ca="1" si="3"/>
        <v>7.7404293991875178E-2</v>
      </c>
    </row>
    <row r="76" spans="2:6" x14ac:dyDescent="0.3">
      <c r="B76">
        <v>67</v>
      </c>
      <c r="C76">
        <f t="shared" ca="1" si="4"/>
        <v>0.35623734007101188</v>
      </c>
      <c r="D76" s="7">
        <f t="shared" ca="1" si="5"/>
        <v>4.6072162359192485E-3</v>
      </c>
      <c r="E76" s="5">
        <f t="shared" ca="1" si="2"/>
        <v>8.4391982842982197E-6</v>
      </c>
      <c r="F76" s="8">
        <f t="shared" ca="1" si="3"/>
        <v>5.3490632440185175E-3</v>
      </c>
    </row>
    <row r="77" spans="2:6" x14ac:dyDescent="0.3">
      <c r="B77">
        <v>68</v>
      </c>
      <c r="C77">
        <f t="shared" ca="1" si="4"/>
        <v>-0.11673694887682524</v>
      </c>
      <c r="D77" s="7">
        <f t="shared" ca="1" si="5"/>
        <v>-1.3516996930501926E-3</v>
      </c>
      <c r="E77" s="5">
        <f t="shared" ca="1" si="2"/>
        <v>8.6975081152622643E-6</v>
      </c>
      <c r="F77" s="8">
        <f t="shared" ca="1" si="3"/>
        <v>4.6042719916838021E-4</v>
      </c>
    </row>
    <row r="78" spans="2:6" x14ac:dyDescent="0.3">
      <c r="B78">
        <v>69</v>
      </c>
      <c r="C78">
        <f t="shared" ca="1" si="4"/>
        <v>1.2189665255837447</v>
      </c>
      <c r="D78" s="7">
        <f t="shared" ca="1" si="5"/>
        <v>1.5476582300985911E-2</v>
      </c>
      <c r="E78" s="5">
        <f t="shared" ca="1" si="2"/>
        <v>1.940054108139752E-4</v>
      </c>
      <c r="F78" s="8">
        <f t="shared" ca="1" si="3"/>
        <v>6.0360199129235965E-2</v>
      </c>
    </row>
    <row r="79" spans="2:6" x14ac:dyDescent="0.3">
      <c r="B79">
        <v>70</v>
      </c>
      <c r="C79">
        <f t="shared" ca="1" si="4"/>
        <v>1.4189383630030474E-2</v>
      </c>
      <c r="D79" s="7">
        <f t="shared" ca="1" si="5"/>
        <v>2.9781704924929315E-4</v>
      </c>
      <c r="E79" s="5">
        <f t="shared" ca="1" si="2"/>
        <v>1.2370399641029286E-6</v>
      </c>
      <c r="F79" s="8">
        <f t="shared" ca="1" si="3"/>
        <v>2.2351138695536088E-5</v>
      </c>
    </row>
    <row r="80" spans="2:6" x14ac:dyDescent="0.3">
      <c r="B80">
        <v>71</v>
      </c>
      <c r="C80">
        <f t="shared" ca="1" si="4"/>
        <v>-0.35566101478610218</v>
      </c>
      <c r="D80" s="7">
        <f t="shared" ca="1" si="5"/>
        <v>-4.3618599817375836E-3</v>
      </c>
      <c r="E80" s="5">
        <f t="shared" ca="1" si="2"/>
        <v>3.2387108225108454E-5</v>
      </c>
      <c r="F80" s="8">
        <f t="shared" ca="1" si="3"/>
        <v>4.7945072700715163E-3</v>
      </c>
    </row>
    <row r="81" spans="2:6" x14ac:dyDescent="0.3">
      <c r="B81">
        <v>72</v>
      </c>
      <c r="C81">
        <f t="shared" ca="1" si="4"/>
        <v>-0.47084700860697298</v>
      </c>
      <c r="D81" s="7">
        <f t="shared" ca="1" si="5"/>
        <v>-5.8130670968225681E-3</v>
      </c>
      <c r="E81" s="5">
        <f t="shared" ca="1" si="2"/>
        <v>5.5678441026305304E-5</v>
      </c>
      <c r="F81" s="8">
        <f t="shared" ca="1" si="3"/>
        <v>8.5155207661846127E-3</v>
      </c>
    </row>
    <row r="82" spans="2:6" x14ac:dyDescent="0.3">
      <c r="B82">
        <v>73</v>
      </c>
      <c r="C82">
        <f t="shared" ca="1" si="4"/>
        <v>1.3536358858493984</v>
      </c>
      <c r="D82" s="7">
        <f t="shared" ca="1" si="5"/>
        <v>1.7173256760429162E-2</v>
      </c>
      <c r="E82" s="5">
        <f t="shared" ca="1" si="2"/>
        <v>2.2622668642369588E-4</v>
      </c>
      <c r="F82" s="8">
        <f t="shared" ca="1" si="3"/>
        <v>7.4320028435425733E-2</v>
      </c>
    </row>
    <row r="83" spans="2:6" x14ac:dyDescent="0.3">
      <c r="B83">
        <v>74</v>
      </c>
      <c r="C83">
        <f t="shared" ca="1" si="4"/>
        <v>0.22589498107530312</v>
      </c>
      <c r="D83" s="7">
        <f t="shared" ca="1" si="5"/>
        <v>2.9650568682994954E-3</v>
      </c>
      <c r="E83" s="5">
        <f t="shared" ca="1" si="2"/>
        <v>5.7923783807068875E-7</v>
      </c>
      <c r="F83" s="8">
        <f t="shared" ca="1" si="3"/>
        <v>2.2154736825270032E-3</v>
      </c>
    </row>
    <row r="84" spans="2:6" x14ac:dyDescent="0.3">
      <c r="B84">
        <v>75</v>
      </c>
      <c r="C84">
        <f t="shared" ca="1" si="4"/>
        <v>-0.27713498381251739</v>
      </c>
      <c r="D84" s="7">
        <f t="shared" ca="1" si="5"/>
        <v>-3.3725249845896759E-3</v>
      </c>
      <c r="E84" s="5">
        <f t="shared" ca="1" si="2"/>
        <v>3.8169343035641667E-5</v>
      </c>
      <c r="F84" s="8">
        <f t="shared" ca="1" si="3"/>
        <v>2.8662290424637613E-3</v>
      </c>
    </row>
    <row r="85" spans="2:6" x14ac:dyDescent="0.3">
      <c r="B85">
        <v>76</v>
      </c>
      <c r="C85">
        <f t="shared" ca="1" si="4"/>
        <v>1.6810180641357293</v>
      </c>
      <c r="D85" s="7">
        <f t="shared" ca="1" si="5"/>
        <v>2.129788451004936E-2</v>
      </c>
      <c r="E85" s="5">
        <f t="shared" ca="1" si="2"/>
        <v>3.3038906626753535E-4</v>
      </c>
      <c r="F85" s="8">
        <f t="shared" ca="1" si="3"/>
        <v>0.11430717092005692</v>
      </c>
    </row>
    <row r="86" spans="2:6" x14ac:dyDescent="0.3">
      <c r="B86">
        <v>77</v>
      </c>
      <c r="C86">
        <f t="shared" ca="1" si="4"/>
        <v>-0.25089186938922498</v>
      </c>
      <c r="D86" s="7">
        <f t="shared" ca="1" si="5"/>
        <v>-3.0418928208189905E-3</v>
      </c>
      <c r="E86" s="5">
        <f t="shared" ca="1" si="2"/>
        <v>3.6035983705544867E-5</v>
      </c>
      <c r="F86" s="8">
        <f t="shared" ca="1" si="3"/>
        <v>2.331784207204229E-3</v>
      </c>
    </row>
    <row r="87" spans="2:6" x14ac:dyDescent="0.3">
      <c r="B87">
        <v>78</v>
      </c>
      <c r="C87">
        <f t="shared" ca="1" si="4"/>
        <v>-2.8780433358770899E-3</v>
      </c>
      <c r="D87" s="7">
        <f t="shared" ca="1" si="5"/>
        <v>8.2787681289535629E-5</v>
      </c>
      <c r="E87" s="5">
        <f t="shared" ca="1" si="2"/>
        <v>5.2689285873108282E-6</v>
      </c>
      <c r="F87" s="8">
        <f t="shared" ca="1" si="3"/>
        <v>1.7271576436710275E-6</v>
      </c>
    </row>
    <row r="88" spans="2:6" x14ac:dyDescent="0.3">
      <c r="B88">
        <v>79</v>
      </c>
      <c r="C88">
        <f t="shared" ca="1" si="4"/>
        <v>-0.30213429341030867</v>
      </c>
      <c r="D88" s="7">
        <f t="shared" ca="1" si="5"/>
        <v>-3.6874866805137992E-3</v>
      </c>
      <c r="E88" s="5">
        <f t="shared" ca="1" si="2"/>
        <v>3.3142340555479754E-5</v>
      </c>
      <c r="F88" s="8">
        <f t="shared" ca="1" si="3"/>
        <v>3.4265846207796025E-3</v>
      </c>
    </row>
    <row r="89" spans="2:6" x14ac:dyDescent="0.3">
      <c r="B89">
        <v>80</v>
      </c>
      <c r="C89">
        <f t="shared" ca="1" si="4"/>
        <v>1.1618200888782362</v>
      </c>
      <c r="D89" s="7">
        <f t="shared" ca="1" si="5"/>
        <v>1.4756604873194155E-2</v>
      </c>
      <c r="E89" s="5">
        <f t="shared" ca="1" si="2"/>
        <v>1.3642301333556661E-4</v>
      </c>
      <c r="F89" s="8">
        <f t="shared" ca="1" si="3"/>
        <v>5.4874861620661533E-2</v>
      </c>
    </row>
    <row r="90" spans="2:6" x14ac:dyDescent="0.3">
      <c r="B90">
        <v>81</v>
      </c>
      <c r="C90">
        <f t="shared" ca="1" si="4"/>
        <v>0.41747574161073242</v>
      </c>
      <c r="D90" s="7">
        <f t="shared" ca="1" si="5"/>
        <v>5.378747574782179E-3</v>
      </c>
      <c r="E90" s="5">
        <f t="shared" ca="1" si="2"/>
        <v>3.4973968966366015E-6</v>
      </c>
      <c r="F90" s="8">
        <f t="shared" ca="1" si="3"/>
        <v>7.2905932192527433E-3</v>
      </c>
    </row>
    <row r="91" spans="2:6" x14ac:dyDescent="0.3">
      <c r="B91">
        <v>82</v>
      </c>
      <c r="C91">
        <f t="shared" ca="1" si="4"/>
        <v>0.21568778993862392</v>
      </c>
      <c r="D91" s="7">
        <f t="shared" ca="1" si="5"/>
        <v>2.8364583476701817E-3</v>
      </c>
      <c r="E91" s="5">
        <f t="shared" ca="1" si="2"/>
        <v>7.6146178481937288E-7</v>
      </c>
      <c r="F91" s="8">
        <f t="shared" ca="1" si="3"/>
        <v>2.0274649814331002E-3</v>
      </c>
    </row>
    <row r="92" spans="2:6" x14ac:dyDescent="0.3">
      <c r="B92">
        <v>83</v>
      </c>
      <c r="C92">
        <f t="shared" ca="1" si="4"/>
        <v>-0.19275094117107797</v>
      </c>
      <c r="D92" s="7">
        <f t="shared" ca="1" si="5"/>
        <v>-2.3093859776776825E-3</v>
      </c>
      <c r="E92" s="5">
        <f t="shared" ca="1" si="2"/>
        <v>3.5461212025252408E-5</v>
      </c>
      <c r="F92" s="8">
        <f t="shared" ca="1" si="3"/>
        <v>1.343982425661365E-3</v>
      </c>
    </row>
    <row r="93" spans="2:6" x14ac:dyDescent="0.3">
      <c r="B93">
        <v>84</v>
      </c>
      <c r="C93">
        <f t="shared" ca="1" si="4"/>
        <v>0.14058399339502242</v>
      </c>
      <c r="D93" s="7">
        <f t="shared" ca="1" si="5"/>
        <v>1.89023945161703E-3</v>
      </c>
      <c r="E93" s="5">
        <f t="shared" ca="1" si="2"/>
        <v>4.0659841101878929E-6</v>
      </c>
      <c r="F93" s="8">
        <f t="shared" ca="1" si="3"/>
        <v>9.0039730648126142E-4</v>
      </c>
    </row>
    <row r="94" spans="2:6" x14ac:dyDescent="0.3">
      <c r="B94">
        <v>85</v>
      </c>
      <c r="C94">
        <f t="shared" ca="1" si="4"/>
        <v>-0.1542973002940515</v>
      </c>
      <c r="D94" s="7">
        <f t="shared" ca="1" si="5"/>
        <v>-1.8249156406986362E-3</v>
      </c>
      <c r="E94" s="5">
        <f t="shared" ca="1" si="2"/>
        <v>3.2071171353799787E-5</v>
      </c>
      <c r="F94" s="8">
        <f t="shared" ca="1" si="3"/>
        <v>8.3923990810796142E-4</v>
      </c>
    </row>
    <row r="95" spans="2:6" x14ac:dyDescent="0.3">
      <c r="B95">
        <v>86</v>
      </c>
      <c r="C95">
        <f t="shared" ca="1" si="4"/>
        <v>0.16571482596912995</v>
      </c>
      <c r="D95" s="7">
        <f t="shared" ca="1" si="5"/>
        <v>2.2068581812888857E-3</v>
      </c>
      <c r="E95" s="5">
        <f t="shared" ca="1" si="2"/>
        <v>2.3308073588677891E-6</v>
      </c>
      <c r="F95" s="8">
        <f t="shared" ca="1" si="3"/>
        <v>1.2272962041450656E-3</v>
      </c>
    </row>
    <row r="96" spans="2:6" x14ac:dyDescent="0.3">
      <c r="B96">
        <v>87</v>
      </c>
      <c r="C96">
        <f t="shared" ca="1" si="4"/>
        <v>1.6059459165270162</v>
      </c>
      <c r="D96" s="7">
        <f t="shared" ca="1" si="5"/>
        <v>2.035206435309609E-2</v>
      </c>
      <c r="E96" s="5">
        <f t="shared" ca="1" si="2"/>
        <v>2.6848503387829487E-4</v>
      </c>
      <c r="F96" s="8">
        <f t="shared" ca="1" si="3"/>
        <v>0.10438004390500627</v>
      </c>
    </row>
    <row r="97" spans="2:6" x14ac:dyDescent="0.3">
      <c r="B97">
        <v>88</v>
      </c>
      <c r="C97">
        <f t="shared" ca="1" si="4"/>
        <v>-1.5229683852838303</v>
      </c>
      <c r="D97" s="7">
        <f t="shared" ca="1" si="5"/>
        <v>-1.9068550486069601E-2</v>
      </c>
      <c r="E97" s="5">
        <f t="shared" ca="1" si="2"/>
        <v>4.9307075268651952E-4</v>
      </c>
      <c r="F97" s="8">
        <f t="shared" ca="1" si="3"/>
        <v>9.162962364522588E-2</v>
      </c>
    </row>
    <row r="98" spans="2:6" x14ac:dyDescent="0.3">
      <c r="B98">
        <v>89</v>
      </c>
      <c r="C98">
        <f t="shared" ca="1" si="4"/>
        <v>-0.30022881082803748</v>
      </c>
      <c r="D98" s="7">
        <f t="shared" ca="1" si="5"/>
        <v>-3.6634798565125864E-3</v>
      </c>
      <c r="E98" s="5">
        <f t="shared" ca="1" si="2"/>
        <v>4.4153704138498487E-5</v>
      </c>
      <c r="F98" s="8">
        <f t="shared" ca="1" si="3"/>
        <v>3.3821133340865171E-3</v>
      </c>
    </row>
    <row r="99" spans="2:6" x14ac:dyDescent="0.3">
      <c r="B99">
        <v>90</v>
      </c>
      <c r="C99">
        <f t="shared" ca="1" si="4"/>
        <v>-0.86192604577381815</v>
      </c>
      <c r="D99" s="7">
        <f t="shared" ca="1" si="5"/>
        <v>-1.0740199836413321E-2</v>
      </c>
      <c r="E99" s="5">
        <f t="shared" ca="1" si="2"/>
        <v>1.7012643117815711E-4</v>
      </c>
      <c r="F99" s="8">
        <f t="shared" ca="1" si="3"/>
        <v>2.9068676916575369E-2</v>
      </c>
    </row>
    <row r="100" spans="2:6" x14ac:dyDescent="0.3">
      <c r="B100">
        <v>91</v>
      </c>
      <c r="C100">
        <f t="shared" ca="1" si="4"/>
        <v>-0.71916869683861884</v>
      </c>
      <c r="D100" s="7">
        <f t="shared" ca="1" si="5"/>
        <v>-8.9416262977970885E-3</v>
      </c>
      <c r="E100" s="5">
        <f t="shared" ca="1" si="2"/>
        <v>1.1491758167659392E-4</v>
      </c>
      <c r="F100" s="8">
        <f t="shared" ca="1" si="3"/>
        <v>2.0148075574063031E-2</v>
      </c>
    </row>
    <row r="101" spans="2:6" x14ac:dyDescent="0.3">
      <c r="B101">
        <v>92</v>
      </c>
      <c r="C101">
        <f t="shared" ca="1" si="4"/>
        <v>-0.65593712910839785</v>
      </c>
      <c r="D101" s="7">
        <f t="shared" ca="1" si="5"/>
        <v>-8.144983425307081E-3</v>
      </c>
      <c r="E101" s="5">
        <f t="shared" ca="1" si="2"/>
        <v>8.2569723039022807E-5</v>
      </c>
      <c r="F101" s="8">
        <f t="shared" ca="1" si="3"/>
        <v>1.6717870259628821E-2</v>
      </c>
    </row>
    <row r="102" spans="2:6" x14ac:dyDescent="0.3">
      <c r="B102">
        <v>93</v>
      </c>
      <c r="C102">
        <f t="shared" ca="1" si="4"/>
        <v>-1.963763292872537</v>
      </c>
      <c r="D102" s="7">
        <f t="shared" ca="1" si="5"/>
        <v>-2.4622044317800153E-2</v>
      </c>
      <c r="E102" s="5">
        <f t="shared" ca="1" si="2"/>
        <v>6.0886433651511772E-4</v>
      </c>
      <c r="F102" s="8">
        <f t="shared" ca="1" si="3"/>
        <v>0.15277375672970414</v>
      </c>
    </row>
    <row r="103" spans="2:6" x14ac:dyDescent="0.3">
      <c r="B103">
        <v>94</v>
      </c>
      <c r="C103">
        <f t="shared" ca="1" si="4"/>
        <v>-0.96087459020652233</v>
      </c>
      <c r="D103" s="7">
        <f t="shared" ca="1" si="5"/>
        <v>-1.1986834318131226E-2</v>
      </c>
      <c r="E103" s="5">
        <f t="shared" ca="1" si="2"/>
        <v>1.4099251415040031E-4</v>
      </c>
      <c r="F103" s="8">
        <f t="shared" ca="1" si="3"/>
        <v>3.6208417636522779E-2</v>
      </c>
    </row>
    <row r="104" spans="2:6" x14ac:dyDescent="0.3">
      <c r="B104">
        <v>95</v>
      </c>
      <c r="C104">
        <f t="shared" ca="1" si="4"/>
        <v>1.1666704066366658</v>
      </c>
      <c r="D104" s="7">
        <f t="shared" ca="1" si="5"/>
        <v>1.4817713133043893E-2</v>
      </c>
      <c r="E104" s="5">
        <f t="shared" ca="1" si="2"/>
        <v>2.1318359340479365E-4</v>
      </c>
      <c r="F104" s="8">
        <f t="shared" ca="1" si="3"/>
        <v>5.5330284868281732E-2</v>
      </c>
    </row>
    <row r="105" spans="2:6" x14ac:dyDescent="0.3">
      <c r="B105">
        <v>96</v>
      </c>
      <c r="C105">
        <f t="shared" ca="1" si="4"/>
        <v>-1.4219786099230669</v>
      </c>
      <c r="D105" s="7">
        <f t="shared" ca="1" si="5"/>
        <v>-1.7796198911951229E-2</v>
      </c>
      <c r="E105" s="5">
        <f t="shared" ca="1" si="2"/>
        <v>2.8394820216798094E-4</v>
      </c>
      <c r="F105" s="8">
        <f t="shared" ca="1" si="3"/>
        <v>7.9809583319860988E-2</v>
      </c>
    </row>
    <row r="106" spans="2:6" x14ac:dyDescent="0.3">
      <c r="B106">
        <v>97</v>
      </c>
      <c r="C106">
        <f t="shared" ca="1" si="4"/>
        <v>-0.38306299810720912</v>
      </c>
      <c r="D106" s="7">
        <f t="shared" ca="1" si="5"/>
        <v>-4.7070925212499108E-3</v>
      </c>
      <c r="E106" s="5">
        <f t="shared" ca="1" si="2"/>
        <v>1.3869468365795797E-5</v>
      </c>
      <c r="F106" s="8">
        <f t="shared" ca="1" si="3"/>
        <v>5.5834934409089241E-3</v>
      </c>
    </row>
    <row r="107" spans="2:6" x14ac:dyDescent="0.3">
      <c r="B107">
        <v>98</v>
      </c>
      <c r="C107">
        <f t="shared" ca="1" si="4"/>
        <v>0.25834667775603537</v>
      </c>
      <c r="D107" s="7">
        <f t="shared" ca="1" si="5"/>
        <v>3.3739098161057707E-3</v>
      </c>
      <c r="E107" s="5">
        <f t="shared" ca="1" si="2"/>
        <v>1.8204787342468926E-5</v>
      </c>
      <c r="F107" s="8">
        <f t="shared" ca="1" si="3"/>
        <v>2.8685833966981484E-3</v>
      </c>
    </row>
    <row r="108" spans="2:6" x14ac:dyDescent="0.3">
      <c r="B108">
        <v>99</v>
      </c>
      <c r="C108">
        <f t="shared" ca="1" si="4"/>
        <v>0.69457303580223317</v>
      </c>
      <c r="D108" s="7">
        <f t="shared" ca="1" si="5"/>
        <v>8.8698453338279578E-3</v>
      </c>
      <c r="E108" s="5">
        <f t="shared" ca="1" si="2"/>
        <v>8.7758726033627935E-5</v>
      </c>
      <c r="F108" s="8">
        <f t="shared" ca="1" si="3"/>
        <v>1.9825887373999457E-2</v>
      </c>
    </row>
    <row r="109" spans="2:6" x14ac:dyDescent="0.3">
      <c r="B109">
        <v>100</v>
      </c>
      <c r="C109">
        <f t="shared" ca="1" si="4"/>
        <v>0.7837838751735523</v>
      </c>
      <c r="D109" s="7">
        <f t="shared" ca="1" si="5"/>
        <v>9.9937962634843395E-3</v>
      </c>
      <c r="E109" s="5">
        <f t="shared" ca="1" si="2"/>
        <v>1.0375243059439405E-4</v>
      </c>
      <c r="F109" s="8">
        <f t="shared" ca="1" si="3"/>
        <v>2.5168742866520454E-2</v>
      </c>
    </row>
    <row r="110" spans="2:6" x14ac:dyDescent="0.3">
      <c r="B110">
        <v>101</v>
      </c>
      <c r="C110">
        <f t="shared" ca="1" si="4"/>
        <v>-0.26117051592773849</v>
      </c>
      <c r="D110" s="7">
        <f t="shared" ca="1" si="5"/>
        <v>-3.1713915948915696E-3</v>
      </c>
      <c r="E110" s="5">
        <f t="shared" ca="1" si="2"/>
        <v>1.0166639973613998E-5</v>
      </c>
    </row>
    <row r="111" spans="2:6" x14ac:dyDescent="0.3">
      <c r="B111">
        <v>102</v>
      </c>
      <c r="C111">
        <f t="shared" ca="1" si="4"/>
        <v>-1.5249080269027568E-2</v>
      </c>
      <c r="D111" s="7">
        <f t="shared" ca="1" si="5"/>
        <v>-7.3072733877661258E-5</v>
      </c>
      <c r="E111" s="5">
        <f t="shared" ca="1" si="2"/>
        <v>5.4824333046379421E-7</v>
      </c>
    </row>
    <row r="112" spans="2:6" x14ac:dyDescent="0.3">
      <c r="B112">
        <v>103</v>
      </c>
      <c r="C112">
        <f t="shared" ca="1" si="4"/>
        <v>-1.4617755956876899</v>
      </c>
      <c r="D112" s="7">
        <f t="shared" ca="1" si="5"/>
        <v>-1.8297593803680609E-2</v>
      </c>
      <c r="E112" s="5">
        <f t="shared" ca="1" si="2"/>
        <v>3.3903329592094674E-4</v>
      </c>
    </row>
    <row r="113" spans="2:5" x14ac:dyDescent="0.3">
      <c r="B113">
        <v>104</v>
      </c>
      <c r="C113">
        <f t="shared" ca="1" si="4"/>
        <v>0.46681761944027877</v>
      </c>
      <c r="D113" s="7">
        <f t="shared" ca="1" si="5"/>
        <v>6.0003968031531844E-3</v>
      </c>
      <c r="E113" s="5">
        <f t="shared" ca="1" si="2"/>
        <v>3.0736851591265033E-5</v>
      </c>
    </row>
    <row r="114" spans="2:5" x14ac:dyDescent="0.3">
      <c r="B114">
        <v>105</v>
      </c>
      <c r="C114">
        <f t="shared" ca="1" si="4"/>
        <v>-1.226500936770051</v>
      </c>
      <c r="D114" s="7">
        <f t="shared" ca="1" si="5"/>
        <v>-1.5333411721339575E-2</v>
      </c>
      <c r="E114" s="5">
        <f t="shared" ca="1" si="2"/>
        <v>2.4053052383305148E-4</v>
      </c>
    </row>
    <row r="115" spans="2:5" x14ac:dyDescent="0.3">
      <c r="B115">
        <v>106</v>
      </c>
      <c r="C115">
        <f t="shared" ca="1" si="4"/>
        <v>1.6284798400919325</v>
      </c>
      <c r="D115" s="7">
        <f t="shared" ca="1" si="5"/>
        <v>2.0635965104597549E-2</v>
      </c>
      <c r="E115" s="5">
        <f t="shared" ref="E115:E178" ca="1" si="6">(D115-AVERAGE(D75:D115))^2</f>
        <v>4.0768997813273695E-4</v>
      </c>
    </row>
    <row r="116" spans="2:5" x14ac:dyDescent="0.3">
      <c r="B116">
        <v>107</v>
      </c>
      <c r="C116">
        <f t="shared" ca="1" si="4"/>
        <v>0.753230028600126</v>
      </c>
      <c r="D116" s="7">
        <f t="shared" ca="1" si="5"/>
        <v>9.6088539795333456E-3</v>
      </c>
      <c r="E116" s="5">
        <f t="shared" ca="1" si="6"/>
        <v>8.755950661669527E-5</v>
      </c>
    </row>
    <row r="117" spans="2:5" x14ac:dyDescent="0.3">
      <c r="B117">
        <v>108</v>
      </c>
      <c r="C117">
        <f t="shared" ca="1" si="4"/>
        <v>-0.3976768540626115</v>
      </c>
      <c r="D117" s="7">
        <f t="shared" ca="1" si="5"/>
        <v>-4.891209800077124E-3</v>
      </c>
      <c r="E117" s="5">
        <f t="shared" ca="1" si="6"/>
        <v>2.4118619969212427E-5</v>
      </c>
    </row>
    <row r="118" spans="2:5" x14ac:dyDescent="0.3">
      <c r="B118">
        <v>109</v>
      </c>
      <c r="C118">
        <f t="shared" ca="1" si="4"/>
        <v>-1.1825871617716601</v>
      </c>
      <c r="D118" s="7">
        <f t="shared" ca="1" si="5"/>
        <v>-1.4780150160502489E-2</v>
      </c>
      <c r="E118" s="5">
        <f t="shared" ca="1" si="6"/>
        <v>2.0945291879226899E-4</v>
      </c>
    </row>
    <row r="119" spans="2:5" x14ac:dyDescent="0.3">
      <c r="B119">
        <v>110</v>
      </c>
      <c r="C119">
        <f t="shared" ca="1" si="4"/>
        <v>-0.37862878874245598</v>
      </c>
      <c r="D119" s="7">
        <f t="shared" ca="1" si="5"/>
        <v>-4.6512267343911942E-3</v>
      </c>
      <c r="E119" s="5">
        <f t="shared" ca="1" si="6"/>
        <v>1.4842856110621665E-5</v>
      </c>
    </row>
    <row r="120" spans="2:5" x14ac:dyDescent="0.3">
      <c r="B120">
        <v>111</v>
      </c>
      <c r="C120">
        <f t="shared" ca="1" si="4"/>
        <v>1.1144154143492644</v>
      </c>
      <c r="D120" s="7">
        <f t="shared" ca="1" si="5"/>
        <v>1.4159362112310262E-2</v>
      </c>
      <c r="E120" s="5">
        <f t="shared" ca="1" si="6"/>
        <v>2.1374029583610496E-4</v>
      </c>
    </row>
    <row r="121" spans="2:5" x14ac:dyDescent="0.3">
      <c r="B121">
        <v>112</v>
      </c>
      <c r="C121">
        <f t="shared" ca="1" si="4"/>
        <v>-0.67640615930091696</v>
      </c>
      <c r="D121" s="7">
        <f t="shared" ca="1" si="5"/>
        <v>-8.4028689656312633E-3</v>
      </c>
      <c r="E121" s="5">
        <f t="shared" ca="1" si="6"/>
        <v>6.152535916221057E-5</v>
      </c>
    </row>
    <row r="122" spans="2:5" x14ac:dyDescent="0.3">
      <c r="B122">
        <v>113</v>
      </c>
      <c r="C122">
        <f t="shared" ca="1" si="4"/>
        <v>0.29100260493027746</v>
      </c>
      <c r="D122" s="7">
        <f t="shared" ca="1" si="5"/>
        <v>3.7853358262737746E-3</v>
      </c>
      <c r="E122" s="5">
        <f t="shared" ca="1" si="6"/>
        <v>1.6894460524247512E-5</v>
      </c>
    </row>
    <row r="123" spans="2:5" x14ac:dyDescent="0.3">
      <c r="B123">
        <v>114</v>
      </c>
      <c r="C123">
        <f t="shared" ca="1" si="4"/>
        <v>0.78314101019988924</v>
      </c>
      <c r="D123" s="7">
        <f t="shared" ca="1" si="5"/>
        <v>9.9856969261181185E-3</v>
      </c>
      <c r="E123" s="5">
        <f t="shared" ca="1" si="6"/>
        <v>1.0995524378171634E-4</v>
      </c>
    </row>
    <row r="124" spans="2:5" x14ac:dyDescent="0.3">
      <c r="B124">
        <v>115</v>
      </c>
      <c r="C124">
        <f t="shared" ca="1" si="4"/>
        <v>0.47035999721158861</v>
      </c>
      <c r="D124" s="7">
        <f t="shared" ca="1" si="5"/>
        <v>6.0450265680709421E-3</v>
      </c>
      <c r="E124" s="5">
        <f t="shared" ca="1" si="6"/>
        <v>4.186300957522946E-5</v>
      </c>
    </row>
    <row r="125" spans="2:5" x14ac:dyDescent="0.3">
      <c r="B125">
        <v>116</v>
      </c>
      <c r="C125">
        <f t="shared" ca="1" si="4"/>
        <v>-0.17743524649750356</v>
      </c>
      <c r="D125" s="7">
        <f t="shared" ca="1" si="5"/>
        <v>-2.11642636214209E-3</v>
      </c>
      <c r="E125" s="5">
        <f t="shared" ca="1" si="6"/>
        <v>2.9650307218766524E-6</v>
      </c>
    </row>
    <row r="126" spans="2:5" x14ac:dyDescent="0.3">
      <c r="B126">
        <v>117</v>
      </c>
      <c r="C126">
        <f t="shared" ca="1" si="4"/>
        <v>0.21495811577236087</v>
      </c>
      <c r="D126" s="7">
        <f t="shared" ca="1" si="5"/>
        <v>2.8272653172795132E-3</v>
      </c>
      <c r="E126" s="5">
        <f t="shared" ca="1" si="6"/>
        <v>1.3485553218470072E-5</v>
      </c>
    </row>
    <row r="127" spans="2:5" x14ac:dyDescent="0.3">
      <c r="B127">
        <v>118</v>
      </c>
      <c r="C127">
        <f t="shared" ca="1" si="4"/>
        <v>-0.22051233059866981</v>
      </c>
      <c r="D127" s="7">
        <f t="shared" ca="1" si="5"/>
        <v>-2.6591466085111384E-3</v>
      </c>
      <c r="E127" s="5">
        <f t="shared" ca="1" si="6"/>
        <v>3.3250759161063764E-6</v>
      </c>
    </row>
    <row r="128" spans="2:5" x14ac:dyDescent="0.3">
      <c r="B128">
        <v>119</v>
      </c>
      <c r="C128">
        <f t="shared" ca="1" si="4"/>
        <v>-0.88971450746437053</v>
      </c>
      <c r="D128" s="7">
        <f t="shared" ca="1" si="5"/>
        <v>-1.1090301545700213E-2</v>
      </c>
      <c r="E128" s="5">
        <f t="shared" ca="1" si="6"/>
        <v>9.964271240905386E-5</v>
      </c>
    </row>
    <row r="129" spans="2:5" x14ac:dyDescent="0.3">
      <c r="B129">
        <v>120</v>
      </c>
      <c r="C129">
        <f t="shared" ca="1" si="4"/>
        <v>-2.3288956582077165</v>
      </c>
      <c r="D129" s="7">
        <f t="shared" ca="1" si="5"/>
        <v>-2.9222279719217609E-2</v>
      </c>
      <c r="E129" s="5">
        <f t="shared" ca="1" si="6"/>
        <v>7.5577146453637272E-4</v>
      </c>
    </row>
    <row r="130" spans="2:5" x14ac:dyDescent="0.3">
      <c r="B130">
        <v>121</v>
      </c>
      <c r="C130">
        <f t="shared" ca="1" si="4"/>
        <v>-0.92608383732974964</v>
      </c>
      <c r="D130" s="7">
        <f t="shared" ca="1" si="5"/>
        <v>-1.1548512032242438E-2</v>
      </c>
      <c r="E130" s="5">
        <f t="shared" ca="1" si="6"/>
        <v>8.4197912949154148E-5</v>
      </c>
    </row>
    <row r="131" spans="2:5" x14ac:dyDescent="0.3">
      <c r="B131">
        <v>122</v>
      </c>
      <c r="C131">
        <f t="shared" ca="1" si="4"/>
        <v>1.1114718529532108</v>
      </c>
      <c r="D131" s="7">
        <f t="shared" ca="1" si="5"/>
        <v>1.4122276724582607E-2</v>
      </c>
      <c r="E131" s="5">
        <f t="shared" ca="1" si="6"/>
        <v>2.6509016882803581E-4</v>
      </c>
    </row>
    <row r="132" spans="2:5" x14ac:dyDescent="0.3">
      <c r="B132">
        <v>123</v>
      </c>
      <c r="C132">
        <f t="shared" ca="1" si="4"/>
        <v>0.37173422129359229</v>
      </c>
      <c r="D132" s="7">
        <f t="shared" ca="1" si="5"/>
        <v>4.8024585874052216E-3</v>
      </c>
      <c r="E132" s="5">
        <f t="shared" ca="1" si="6"/>
        <v>4.7800914065959557E-5</v>
      </c>
    </row>
    <row r="133" spans="2:5" x14ac:dyDescent="0.3">
      <c r="B133">
        <v>124</v>
      </c>
      <c r="C133">
        <f t="shared" ca="1" si="4"/>
        <v>0.17673149946380701</v>
      </c>
      <c r="D133" s="7">
        <f t="shared" ca="1" si="5"/>
        <v>2.3456552210132302E-3</v>
      </c>
      <c r="E133" s="5">
        <f t="shared" ca="1" si="6"/>
        <v>1.8865814644253097E-5</v>
      </c>
    </row>
    <row r="134" spans="2:5" x14ac:dyDescent="0.3">
      <c r="B134">
        <v>125</v>
      </c>
      <c r="C134">
        <f t="shared" ca="1" si="4"/>
        <v>4.2292417473846676E-2</v>
      </c>
      <c r="D134" s="7">
        <f t="shared" ca="1" si="5"/>
        <v>6.518819951405754E-4</v>
      </c>
      <c r="E134" s="5">
        <f t="shared" ca="1" si="6"/>
        <v>7.1819185164684876E-6</v>
      </c>
    </row>
    <row r="135" spans="2:5" x14ac:dyDescent="0.3">
      <c r="B135">
        <v>126</v>
      </c>
      <c r="C135">
        <f t="shared" ca="1" si="4"/>
        <v>-0.80191418042760898</v>
      </c>
      <c r="D135" s="7">
        <f t="shared" ca="1" si="5"/>
        <v>-9.9841214010839667E-3</v>
      </c>
      <c r="E135" s="5">
        <f t="shared" ca="1" si="6"/>
        <v>6.017241746981316E-5</v>
      </c>
    </row>
    <row r="136" spans="2:5" x14ac:dyDescent="0.3">
      <c r="B136">
        <v>127</v>
      </c>
      <c r="C136">
        <f t="shared" ca="1" si="4"/>
        <v>-0.35388058404124623</v>
      </c>
      <c r="D136" s="7">
        <f t="shared" ca="1" si="5"/>
        <v>-4.339428662797286E-3</v>
      </c>
      <c r="E136" s="5">
        <f t="shared" ca="1" si="6"/>
        <v>3.8131542073710328E-6</v>
      </c>
    </row>
    <row r="137" spans="2:5" x14ac:dyDescent="0.3">
      <c r="B137">
        <v>128</v>
      </c>
      <c r="C137">
        <f t="shared" ca="1" si="4"/>
        <v>1.0301437213817877</v>
      </c>
      <c r="D137" s="7">
        <f t="shared" ca="1" si="5"/>
        <v>1.3097638578242005E-2</v>
      </c>
      <c r="E137" s="5">
        <f t="shared" ca="1" si="6"/>
        <v>2.4527551952590877E-4</v>
      </c>
    </row>
    <row r="138" spans="2:5" x14ac:dyDescent="0.3">
      <c r="B138">
        <v>129</v>
      </c>
      <c r="C138">
        <f t="shared" ca="1" si="4"/>
        <v>0.34970558847252969</v>
      </c>
      <c r="D138" s="7">
        <f t="shared" ca="1" si="5"/>
        <v>4.5249239008943315E-3</v>
      </c>
      <c r="E138" s="5">
        <f t="shared" ca="1" si="6"/>
        <v>4.2420592047420397E-5</v>
      </c>
    </row>
    <row r="139" spans="2:5" x14ac:dyDescent="0.3">
      <c r="B139">
        <v>130</v>
      </c>
      <c r="C139">
        <f t="shared" ref="C139:C202" ca="1" si="7">_xlfn.NORM.S.INV(RAND())</f>
        <v>-2.0129384027652915</v>
      </c>
      <c r="D139" s="7">
        <f t="shared" ref="D139:D202" ca="1" si="8">$D$7+$D$6*C139</f>
        <v>-2.5241592467659679E-2</v>
      </c>
      <c r="E139" s="5">
        <f t="shared" ca="1" si="6"/>
        <v>5.1652160591688148E-4</v>
      </c>
    </row>
    <row r="140" spans="2:5" x14ac:dyDescent="0.3">
      <c r="B140">
        <v>131</v>
      </c>
      <c r="C140">
        <f t="shared" ca="1" si="7"/>
        <v>-1.3607331297753353</v>
      </c>
      <c r="D140" s="7">
        <f t="shared" ca="1" si="8"/>
        <v>-1.702457839101008E-2</v>
      </c>
      <c r="E140" s="5">
        <f t="shared" ca="1" si="6"/>
        <v>2.061182831214875E-4</v>
      </c>
    </row>
    <row r="141" spans="2:5" x14ac:dyDescent="0.3">
      <c r="B141">
        <v>132</v>
      </c>
      <c r="C141">
        <f t="shared" ca="1" si="7"/>
        <v>0.2884218997760522</v>
      </c>
      <c r="D141" s="7">
        <f t="shared" ca="1" si="8"/>
        <v>3.7528219974868097E-3</v>
      </c>
      <c r="E141" s="5">
        <f t="shared" ca="1" si="6"/>
        <v>3.7343827324523788E-5</v>
      </c>
    </row>
    <row r="142" spans="2:5" x14ac:dyDescent="0.3">
      <c r="B142">
        <v>133</v>
      </c>
      <c r="C142">
        <f t="shared" ca="1" si="7"/>
        <v>0.64464704095898351</v>
      </c>
      <c r="D142" s="7">
        <f t="shared" ca="1" si="8"/>
        <v>8.2408369228149491E-3</v>
      </c>
      <c r="E142" s="5">
        <f t="shared" ca="1" si="6"/>
        <v>1.0402613617304778E-4</v>
      </c>
    </row>
    <row r="143" spans="2:5" x14ac:dyDescent="0.3">
      <c r="B143">
        <v>134</v>
      </c>
      <c r="C143">
        <f t="shared" ca="1" si="7"/>
        <v>-0.60871228976047109</v>
      </c>
      <c r="D143" s="7">
        <f t="shared" ca="1" si="8"/>
        <v>-7.5500063747375966E-3</v>
      </c>
      <c r="E143" s="5">
        <f t="shared" ca="1" si="6"/>
        <v>3.6095031699572016E-5</v>
      </c>
    </row>
    <row r="144" spans="2:5" x14ac:dyDescent="0.3">
      <c r="B144">
        <v>135</v>
      </c>
      <c r="C144">
        <f t="shared" ca="1" si="7"/>
        <v>0.72082861076746663</v>
      </c>
      <c r="D144" s="7">
        <f t="shared" ca="1" si="8"/>
        <v>9.2006344856709159E-3</v>
      </c>
      <c r="E144" s="5">
        <f t="shared" ca="1" si="6"/>
        <v>1.0457024237223175E-4</v>
      </c>
    </row>
    <row r="145" spans="2:5" x14ac:dyDescent="0.3">
      <c r="B145">
        <v>136</v>
      </c>
      <c r="C145">
        <f t="shared" ca="1" si="7"/>
        <v>0.26493652999669381</v>
      </c>
      <c r="D145" s="7">
        <f t="shared" ca="1" si="8"/>
        <v>3.4569341504174086E-3</v>
      </c>
      <c r="E145" s="5">
        <f t="shared" ca="1" si="6"/>
        <v>2.2651422652871564E-5</v>
      </c>
    </row>
    <row r="146" spans="2:5" x14ac:dyDescent="0.3">
      <c r="B146">
        <v>137</v>
      </c>
      <c r="C146">
        <f t="shared" ca="1" si="7"/>
        <v>2.0051780067433564</v>
      </c>
      <c r="D146" s="7">
        <f t="shared" ca="1" si="8"/>
        <v>2.5381915905995797E-2</v>
      </c>
      <c r="E146" s="5">
        <f t="shared" ca="1" si="6"/>
        <v>6.5695882757293165E-4</v>
      </c>
    </row>
    <row r="147" spans="2:5" x14ac:dyDescent="0.3">
      <c r="B147">
        <v>138</v>
      </c>
      <c r="C147">
        <f t="shared" ca="1" si="7"/>
        <v>-0.40537923915160645</v>
      </c>
      <c r="D147" s="7">
        <f t="shared" ca="1" si="8"/>
        <v>-4.9882507307796612E-3</v>
      </c>
      <c r="E147" s="5">
        <f t="shared" ca="1" si="6"/>
        <v>2.2392780260181513E-5</v>
      </c>
    </row>
    <row r="148" spans="2:5" x14ac:dyDescent="0.3">
      <c r="B148">
        <v>139</v>
      </c>
      <c r="C148">
        <f t="shared" ca="1" si="7"/>
        <v>1.3462351278860336</v>
      </c>
      <c r="D148" s="7">
        <f t="shared" ca="1" si="8"/>
        <v>1.7080015974312763E-2</v>
      </c>
      <c r="E148" s="5">
        <f t="shared" ca="1" si="6"/>
        <v>2.890635968317329E-4</v>
      </c>
    </row>
    <row r="149" spans="2:5" x14ac:dyDescent="0.3">
      <c r="B149">
        <v>140</v>
      </c>
      <c r="C149">
        <f t="shared" ca="1" si="7"/>
        <v>-1.832164624057574</v>
      </c>
      <c r="D149" s="7">
        <f t="shared" ca="1" si="8"/>
        <v>-2.2964056934221374E-2</v>
      </c>
      <c r="E149" s="5">
        <f t="shared" ca="1" si="6"/>
        <v>4.9576433003113826E-4</v>
      </c>
    </row>
    <row r="150" spans="2:5" x14ac:dyDescent="0.3">
      <c r="B150">
        <v>141</v>
      </c>
      <c r="C150">
        <f t="shared" ca="1" si="7"/>
        <v>-9.7688730133284052E-3</v>
      </c>
      <c r="D150" s="7">
        <f t="shared" ca="1" si="8"/>
        <v>-4.0286122982720308E-6</v>
      </c>
      <c r="E150" s="5">
        <f t="shared" ca="1" si="6"/>
        <v>8.8005381204978807E-7</v>
      </c>
    </row>
    <row r="151" spans="2:5" x14ac:dyDescent="0.3">
      <c r="B151">
        <v>142</v>
      </c>
      <c r="C151">
        <f t="shared" ca="1" si="7"/>
        <v>1.4787081488593572</v>
      </c>
      <c r="D151" s="7">
        <f t="shared" ca="1" si="8"/>
        <v>1.8749019159650181E-2</v>
      </c>
      <c r="E151" s="5">
        <f t="shared" ca="1" si="6"/>
        <v>3.6697208382781076E-4</v>
      </c>
    </row>
    <row r="152" spans="2:5" x14ac:dyDescent="0.3">
      <c r="B152">
        <v>143</v>
      </c>
      <c r="C152">
        <f t="shared" ca="1" si="7"/>
        <v>-1.948398948451938</v>
      </c>
      <c r="D152" s="7">
        <f t="shared" ca="1" si="8"/>
        <v>-2.4428471773064685E-2</v>
      </c>
      <c r="E152" s="5">
        <f t="shared" ca="1" si="6"/>
        <v>5.4882158191402273E-4</v>
      </c>
    </row>
    <row r="153" spans="2:5" x14ac:dyDescent="0.3">
      <c r="B153">
        <v>144</v>
      </c>
      <c r="C153">
        <f t="shared" ca="1" si="7"/>
        <v>-0.70568578461460807</v>
      </c>
      <c r="D153" s="7">
        <f t="shared" ca="1" si="8"/>
        <v>-8.7717575706844925E-3</v>
      </c>
      <c r="E153" s="5">
        <f t="shared" ca="1" si="6"/>
        <v>6.4041040751380778E-5</v>
      </c>
    </row>
    <row r="154" spans="2:5" x14ac:dyDescent="0.3">
      <c r="B154">
        <v>145</v>
      </c>
      <c r="C154">
        <f t="shared" ca="1" si="7"/>
        <v>-1.0700762270118935</v>
      </c>
      <c r="D154" s="7">
        <f t="shared" ca="1" si="8"/>
        <v>-1.3362645621694131E-2</v>
      </c>
      <c r="E154" s="5">
        <f t="shared" ca="1" si="6"/>
        <v>1.4692308603342732E-4</v>
      </c>
    </row>
    <row r="155" spans="2:5" x14ac:dyDescent="0.3">
      <c r="B155">
        <v>146</v>
      </c>
      <c r="C155">
        <f t="shared" ca="1" si="7"/>
        <v>-1.3069248361625396</v>
      </c>
      <c r="D155" s="7">
        <f t="shared" ca="1" si="8"/>
        <v>-1.6346657613047211E-2</v>
      </c>
      <c r="E155" s="5">
        <f t="shared" ca="1" si="6"/>
        <v>2.2742093844933854E-4</v>
      </c>
    </row>
    <row r="156" spans="2:5" x14ac:dyDescent="0.3">
      <c r="B156">
        <v>147</v>
      </c>
      <c r="C156">
        <f t="shared" ca="1" si="7"/>
        <v>-0.38647455749315168</v>
      </c>
      <c r="D156" s="7">
        <f t="shared" ca="1" si="8"/>
        <v>-4.7500741294314924E-3</v>
      </c>
      <c r="E156" s="5">
        <f t="shared" ca="1" si="6"/>
        <v>8.20666000601898E-6</v>
      </c>
    </row>
    <row r="157" spans="2:5" x14ac:dyDescent="0.3">
      <c r="B157">
        <v>148</v>
      </c>
      <c r="C157">
        <f t="shared" ca="1" si="7"/>
        <v>1.9585392150488925</v>
      </c>
      <c r="D157" s="7">
        <f t="shared" ca="1" si="8"/>
        <v>2.4794322361842959E-2</v>
      </c>
      <c r="E157" s="5">
        <f t="shared" ca="1" si="6"/>
        <v>6.921788639333386E-4</v>
      </c>
    </row>
    <row r="158" spans="2:5" x14ac:dyDescent="0.3">
      <c r="B158">
        <v>149</v>
      </c>
      <c r="C158">
        <f t="shared" ca="1" si="7"/>
        <v>-0.45652668971722354</v>
      </c>
      <c r="D158" s="7">
        <f t="shared" ca="1" si="8"/>
        <v>-5.6326480374062939E-3</v>
      </c>
      <c r="E158" s="5">
        <f t="shared" ca="1" si="6"/>
        <v>1.6806672524866693E-5</v>
      </c>
    </row>
    <row r="159" spans="2:5" x14ac:dyDescent="0.3">
      <c r="B159">
        <v>150</v>
      </c>
      <c r="C159">
        <f t="shared" ca="1" si="7"/>
        <v>0.53038307844939558</v>
      </c>
      <c r="D159" s="7">
        <f t="shared" ca="1" si="8"/>
        <v>6.8012463103522E-3</v>
      </c>
      <c r="E159" s="5">
        <f t="shared" ca="1" si="6"/>
        <v>6.096368708729808E-5</v>
      </c>
    </row>
    <row r="160" spans="2:5" x14ac:dyDescent="0.3">
      <c r="B160">
        <v>151</v>
      </c>
      <c r="C160">
        <f t="shared" ca="1" si="7"/>
        <v>-1.2486964303988332E-2</v>
      </c>
      <c r="D160" s="7">
        <f t="shared" ca="1" si="8"/>
        <v>-3.8273343707113678E-5</v>
      </c>
      <c r="E160" s="5">
        <f t="shared" ca="1" si="6"/>
        <v>7.3255440476469803E-7</v>
      </c>
    </row>
    <row r="161" spans="2:5" x14ac:dyDescent="0.3">
      <c r="B161">
        <v>152</v>
      </c>
      <c r="C161">
        <f t="shared" ca="1" si="7"/>
        <v>0.4675008316695855</v>
      </c>
      <c r="D161" s="7">
        <f t="shared" ca="1" si="8"/>
        <v>6.0090044681599631E-3</v>
      </c>
      <c r="E161" s="5">
        <f t="shared" ca="1" si="6"/>
        <v>5.0437849252146144E-5</v>
      </c>
    </row>
    <row r="162" spans="2:5" x14ac:dyDescent="0.3">
      <c r="B162">
        <v>153</v>
      </c>
      <c r="C162">
        <f t="shared" ca="1" si="7"/>
        <v>-1.0106828594907802</v>
      </c>
      <c r="D162" s="7">
        <f t="shared" ca="1" si="8"/>
        <v>-1.2614359526515432E-2</v>
      </c>
      <c r="E162" s="5">
        <f t="shared" ca="1" si="6"/>
        <v>1.303863390063448E-4</v>
      </c>
    </row>
    <row r="163" spans="2:5" x14ac:dyDescent="0.3">
      <c r="B163">
        <v>154</v>
      </c>
      <c r="C163">
        <f t="shared" ca="1" si="7"/>
        <v>0.45807760818542237</v>
      </c>
      <c r="D163" s="7">
        <f t="shared" ca="1" si="8"/>
        <v>5.8902830115519673E-3</v>
      </c>
      <c r="E163" s="5">
        <f t="shared" ca="1" si="6"/>
        <v>4.9485858766681252E-5</v>
      </c>
    </row>
    <row r="164" spans="2:5" x14ac:dyDescent="0.3">
      <c r="B164">
        <v>155</v>
      </c>
      <c r="C164">
        <f t="shared" ca="1" si="7"/>
        <v>0.35639361149832632</v>
      </c>
      <c r="D164" s="7">
        <f t="shared" ca="1" si="8"/>
        <v>4.6091850708416251E-3</v>
      </c>
      <c r="E164" s="5">
        <f t="shared" ca="1" si="6"/>
        <v>3.4629165516991047E-5</v>
      </c>
    </row>
    <row r="165" spans="2:5" x14ac:dyDescent="0.3">
      <c r="B165">
        <v>156</v>
      </c>
      <c r="C165">
        <f t="shared" ca="1" si="7"/>
        <v>3.4387254512928616</v>
      </c>
      <c r="D165" s="7">
        <f t="shared" ca="1" si="8"/>
        <v>4.344291605309173E-2</v>
      </c>
      <c r="E165" s="5">
        <f t="shared" ca="1" si="6"/>
        <v>1.9189868754255779E-3</v>
      </c>
    </row>
    <row r="166" spans="2:5" x14ac:dyDescent="0.3">
      <c r="B166">
        <v>157</v>
      </c>
      <c r="C166">
        <f t="shared" ca="1" si="7"/>
        <v>-3.6806827292413968E-2</v>
      </c>
      <c r="D166" s="7">
        <f t="shared" ca="1" si="8"/>
        <v>-3.4467481697634384E-4</v>
      </c>
      <c r="E166" s="5">
        <f t="shared" ca="1" si="6"/>
        <v>6.0328678782142977E-10</v>
      </c>
    </row>
    <row r="167" spans="2:5" x14ac:dyDescent="0.3">
      <c r="B167">
        <v>158</v>
      </c>
      <c r="C167">
        <f t="shared" ca="1" si="7"/>
        <v>1.0598480111879109</v>
      </c>
      <c r="D167" s="7">
        <f t="shared" ca="1" si="8"/>
        <v>1.3471877452998163E-2</v>
      </c>
      <c r="E167" s="5">
        <f t="shared" ca="1" si="6"/>
        <v>1.8312492107761563E-4</v>
      </c>
    </row>
    <row r="168" spans="2:5" x14ac:dyDescent="0.3">
      <c r="B168">
        <v>159</v>
      </c>
      <c r="C168">
        <f t="shared" ca="1" si="7"/>
        <v>-0.35843041233310685</v>
      </c>
      <c r="D168" s="7">
        <f t="shared" ca="1" si="8"/>
        <v>-4.3967511112178058E-3</v>
      </c>
      <c r="E168" s="5">
        <f t="shared" ca="1" si="6"/>
        <v>1.8437425033849147E-5</v>
      </c>
    </row>
    <row r="169" spans="2:5" x14ac:dyDescent="0.3">
      <c r="B169">
        <v>160</v>
      </c>
      <c r="C169">
        <f t="shared" ca="1" si="7"/>
        <v>0.15268612517606717</v>
      </c>
      <c r="D169" s="7">
        <f t="shared" ca="1" si="8"/>
        <v>2.0427119803140565E-3</v>
      </c>
      <c r="E169" s="5">
        <f t="shared" ca="1" si="6"/>
        <v>3.3315865105327837E-6</v>
      </c>
    </row>
    <row r="170" spans="2:5" x14ac:dyDescent="0.3">
      <c r="B170">
        <v>161</v>
      </c>
      <c r="C170">
        <f t="shared" ca="1" si="7"/>
        <v>-0.60409360948200574</v>
      </c>
      <c r="D170" s="7">
        <f t="shared" ca="1" si="8"/>
        <v>-7.4918164728226544E-3</v>
      </c>
      <c r="E170" s="5">
        <f t="shared" ca="1" si="6"/>
        <v>6.7885674661186771E-5</v>
      </c>
    </row>
    <row r="171" spans="2:5" x14ac:dyDescent="0.3">
      <c r="B171">
        <v>162</v>
      </c>
      <c r="C171">
        <f t="shared" ca="1" si="7"/>
        <v>-2.7834487512891987E-2</v>
      </c>
      <c r="D171" s="7">
        <f t="shared" ca="1" si="8"/>
        <v>-2.3163396109545211E-4</v>
      </c>
      <c r="E171" s="5">
        <f t="shared" ca="1" si="6"/>
        <v>1.5753142856054863E-6</v>
      </c>
    </row>
    <row r="172" spans="2:5" x14ac:dyDescent="0.3">
      <c r="B172">
        <v>163</v>
      </c>
      <c r="C172">
        <f t="shared" ca="1" si="7"/>
        <v>9.3570157089348766E-2</v>
      </c>
      <c r="D172" s="7">
        <f t="shared" ca="1" si="8"/>
        <v>1.2979207895031629E-3</v>
      </c>
      <c r="E172" s="5">
        <f t="shared" ca="1" si="6"/>
        <v>3.4483751299489688E-7</v>
      </c>
    </row>
    <row r="173" spans="2:5" x14ac:dyDescent="0.3">
      <c r="B173">
        <v>164</v>
      </c>
      <c r="C173">
        <f t="shared" ca="1" si="7"/>
        <v>1.4759356445271241</v>
      </c>
      <c r="D173" s="7">
        <f t="shared" ca="1" si="8"/>
        <v>1.8714088888355237E-2</v>
      </c>
      <c r="E173" s="5">
        <f t="shared" ca="1" si="6"/>
        <v>3.1202003011516149E-4</v>
      </c>
    </row>
    <row r="174" spans="2:5" x14ac:dyDescent="0.3">
      <c r="B174">
        <v>165</v>
      </c>
      <c r="C174">
        <f t="shared" ca="1" si="7"/>
        <v>-1.1185608911123082</v>
      </c>
      <c r="D174" s="7">
        <f t="shared" ca="1" si="8"/>
        <v>-1.3973494972218885E-2</v>
      </c>
      <c r="E174" s="5">
        <f t="shared" ca="1" si="6"/>
        <v>2.1390428767497125E-4</v>
      </c>
    </row>
    <row r="175" spans="2:5" x14ac:dyDescent="0.3">
      <c r="B175">
        <v>166</v>
      </c>
      <c r="C175">
        <f t="shared" ca="1" si="7"/>
        <v>-0.61348536523910202</v>
      </c>
      <c r="D175" s="7">
        <f t="shared" ca="1" si="8"/>
        <v>-7.6101414733347299E-3</v>
      </c>
      <c r="E175" s="5">
        <f t="shared" ca="1" si="6"/>
        <v>6.4973285678241266E-5</v>
      </c>
    </row>
    <row r="176" spans="2:5" x14ac:dyDescent="0.3">
      <c r="B176">
        <v>167</v>
      </c>
      <c r="C176">
        <f t="shared" ca="1" si="7"/>
        <v>-0.27375091105602872</v>
      </c>
      <c r="D176" s="7">
        <f t="shared" ca="1" si="8"/>
        <v>-3.3298896753886386E-3</v>
      </c>
      <c r="E176" s="5">
        <f t="shared" ca="1" si="6"/>
        <v>1.5544468228647961E-5</v>
      </c>
    </row>
    <row r="177" spans="2:5" x14ac:dyDescent="0.3">
      <c r="B177">
        <v>168</v>
      </c>
      <c r="C177">
        <f t="shared" ca="1" si="7"/>
        <v>-0.50147952072778346</v>
      </c>
      <c r="D177" s="7">
        <f t="shared" ca="1" si="8"/>
        <v>-6.1990004735122646E-3</v>
      </c>
      <c r="E177" s="5">
        <f t="shared" ca="1" si="6"/>
        <v>4.5784206189623237E-5</v>
      </c>
    </row>
    <row r="178" spans="2:5" x14ac:dyDescent="0.3">
      <c r="B178">
        <v>169</v>
      </c>
      <c r="C178">
        <f t="shared" ca="1" si="7"/>
        <v>-0.30427085350070221</v>
      </c>
      <c r="D178" s="7">
        <f t="shared" ca="1" si="8"/>
        <v>-3.7144048074677373E-3</v>
      </c>
      <c r="E178" s="5">
        <f t="shared" ca="1" si="6"/>
        <v>1.4990504174623963E-5</v>
      </c>
    </row>
    <row r="179" spans="2:5" x14ac:dyDescent="0.3">
      <c r="B179">
        <v>170</v>
      </c>
      <c r="C179">
        <f t="shared" ca="1" si="7"/>
        <v>0.70985591337109177</v>
      </c>
      <c r="D179" s="7">
        <f t="shared" ca="1" si="8"/>
        <v>9.0623914927072304E-3</v>
      </c>
      <c r="E179" s="5">
        <f t="shared" ref="E179:E242" ca="1" si="9">(D179-AVERAGE(D139:D179))^2</f>
        <v>7.7340928088061482E-5</v>
      </c>
    </row>
    <row r="180" spans="2:5" x14ac:dyDescent="0.3">
      <c r="B180">
        <v>171</v>
      </c>
      <c r="C180">
        <f t="shared" ca="1" si="7"/>
        <v>1.8382045559414126</v>
      </c>
      <c r="D180" s="7">
        <f t="shared" ca="1" si="8"/>
        <v>2.3278248161366172E-2</v>
      </c>
      <c r="E180" s="5">
        <f t="shared" ca="1" si="9"/>
        <v>4.7640985453612731E-4</v>
      </c>
    </row>
    <row r="181" spans="2:5" x14ac:dyDescent="0.3">
      <c r="B181">
        <v>172</v>
      </c>
      <c r="C181">
        <f t="shared" ca="1" si="7"/>
        <v>-1.0910199533530893</v>
      </c>
      <c r="D181" s="7">
        <f t="shared" ca="1" si="8"/>
        <v>-1.3626511771340782E-2</v>
      </c>
      <c r="E181" s="5">
        <f t="shared" ca="1" si="9"/>
        <v>2.2985060170846295E-4</v>
      </c>
    </row>
    <row r="182" spans="2:5" x14ac:dyDescent="0.3">
      <c r="B182">
        <v>173</v>
      </c>
      <c r="C182">
        <f t="shared" ca="1" si="7"/>
        <v>0.25927865167696962</v>
      </c>
      <c r="D182" s="7">
        <f t="shared" ca="1" si="8"/>
        <v>3.3856515838352457E-3</v>
      </c>
      <c r="E182" s="5">
        <f t="shared" ca="1" si="9"/>
        <v>3.4606943577759732E-6</v>
      </c>
    </row>
    <row r="183" spans="2:5" x14ac:dyDescent="0.3">
      <c r="B183">
        <v>174</v>
      </c>
      <c r="C183">
        <f t="shared" ca="1" si="7"/>
        <v>3.2536692592635606E-2</v>
      </c>
      <c r="D183" s="7">
        <f t="shared" ca="1" si="8"/>
        <v>5.2897141468891042E-4</v>
      </c>
      <c r="E183" s="5">
        <f t="shared" ca="1" si="9"/>
        <v>6.5333552001545332E-7</v>
      </c>
    </row>
    <row r="184" spans="2:5" x14ac:dyDescent="0.3">
      <c r="B184">
        <v>175</v>
      </c>
      <c r="C184">
        <f t="shared" ca="1" si="7"/>
        <v>1.7004733676569308</v>
      </c>
      <c r="D184" s="7">
        <f t="shared" ca="1" si="8"/>
        <v>2.1542998294803543E-2</v>
      </c>
      <c r="E184" s="5">
        <f t="shared" ca="1" si="9"/>
        <v>3.8009985198805287E-4</v>
      </c>
    </row>
    <row r="185" spans="2:5" x14ac:dyDescent="0.3">
      <c r="B185">
        <v>176</v>
      </c>
      <c r="C185">
        <f t="shared" ca="1" si="7"/>
        <v>-5.3137673448486418E-2</v>
      </c>
      <c r="D185" s="7">
        <f t="shared" ca="1" si="8"/>
        <v>-5.5042413901550016E-4</v>
      </c>
      <c r="E185" s="5">
        <f t="shared" ca="1" si="9"/>
        <v>5.5669668571917536E-6</v>
      </c>
    </row>
    <row r="186" spans="2:5" x14ac:dyDescent="0.3">
      <c r="B186">
        <v>177</v>
      </c>
      <c r="C186">
        <f t="shared" ca="1" si="7"/>
        <v>0.39576694711550015</v>
      </c>
      <c r="D186" s="7">
        <f t="shared" ca="1" si="8"/>
        <v>5.1052424724136432E-3</v>
      </c>
      <c r="E186" s="5">
        <f t="shared" ca="1" si="9"/>
        <v>1.060167864336458E-5</v>
      </c>
    </row>
    <row r="187" spans="2:5" x14ac:dyDescent="0.3">
      <c r="B187">
        <v>178</v>
      </c>
      <c r="C187">
        <f t="shared" ca="1" si="7"/>
        <v>1.0360101539915796</v>
      </c>
      <c r="D187" s="7">
        <f t="shared" ca="1" si="8"/>
        <v>1.3171548681902142E-2</v>
      </c>
      <c r="E187" s="5">
        <f t="shared" ca="1" si="9"/>
        <v>1.3502769891124655E-4</v>
      </c>
    </row>
    <row r="188" spans="2:5" x14ac:dyDescent="0.3">
      <c r="B188">
        <v>179</v>
      </c>
      <c r="C188">
        <f t="shared" ca="1" si="7"/>
        <v>0.83398730295525603</v>
      </c>
      <c r="D188" s="7">
        <f t="shared" ca="1" si="8"/>
        <v>1.0626300000976622E-2</v>
      </c>
      <c r="E188" s="5">
        <f t="shared" ca="1" si="9"/>
        <v>7.5586515264027739E-5</v>
      </c>
    </row>
    <row r="189" spans="2:5" x14ac:dyDescent="0.3">
      <c r="B189">
        <v>180</v>
      </c>
      <c r="C189">
        <f t="shared" ca="1" si="7"/>
        <v>0.20408216402058585</v>
      </c>
      <c r="D189" s="7">
        <f t="shared" ca="1" si="8"/>
        <v>2.6902412048683991E-3</v>
      </c>
      <c r="E189" s="5">
        <f t="shared" ca="1" si="9"/>
        <v>1.2297964676215164E-6</v>
      </c>
    </row>
    <row r="190" spans="2:5" x14ac:dyDescent="0.3">
      <c r="B190">
        <v>181</v>
      </c>
      <c r="C190">
        <f t="shared" ca="1" si="7"/>
        <v>-1.0469827906541336</v>
      </c>
      <c r="D190" s="7">
        <f t="shared" ca="1" si="8"/>
        <v>-1.307169567159637E-2</v>
      </c>
      <c r="E190" s="5">
        <f t="shared" ca="1" si="9"/>
        <v>2.2183874541189687E-4</v>
      </c>
    </row>
    <row r="191" spans="2:5" x14ac:dyDescent="0.3">
      <c r="B191">
        <v>182</v>
      </c>
      <c r="C191">
        <f t="shared" ca="1" si="7"/>
        <v>0.86830256383175652</v>
      </c>
      <c r="D191" s="7">
        <f t="shared" ca="1" si="8"/>
        <v>1.105863165075531E-2</v>
      </c>
      <c r="E191" s="5">
        <f t="shared" ca="1" si="9"/>
        <v>8.0393715226449952E-5</v>
      </c>
    </row>
    <row r="192" spans="2:5" x14ac:dyDescent="0.3">
      <c r="B192">
        <v>183</v>
      </c>
      <c r="C192">
        <f t="shared" ca="1" si="7"/>
        <v>-0.56445711801157017</v>
      </c>
      <c r="D192" s="7">
        <f t="shared" ca="1" si="8"/>
        <v>-6.9924436191373908E-3</v>
      </c>
      <c r="E192" s="5">
        <f t="shared" ca="1" si="9"/>
        <v>7.1520518620162541E-5</v>
      </c>
    </row>
    <row r="193" spans="2:5" x14ac:dyDescent="0.3">
      <c r="B193">
        <v>184</v>
      </c>
      <c r="C193">
        <f t="shared" ca="1" si="7"/>
        <v>1.2770241408754479</v>
      </c>
      <c r="D193" s="7">
        <f t="shared" ca="1" si="8"/>
        <v>1.6208039499915946E-2</v>
      </c>
      <c r="E193" s="5">
        <f t="shared" ca="1" si="9"/>
        <v>1.891276319529144E-4</v>
      </c>
    </row>
    <row r="194" spans="2:5" x14ac:dyDescent="0.3">
      <c r="B194">
        <v>185</v>
      </c>
      <c r="C194">
        <f t="shared" ca="1" si="7"/>
        <v>0.77894459371385139</v>
      </c>
      <c r="D194" s="7">
        <f t="shared" ca="1" si="8"/>
        <v>9.932827047929034E-3</v>
      </c>
      <c r="E194" s="5">
        <f t="shared" ca="1" si="9"/>
        <v>4.9293688320453163E-5</v>
      </c>
    </row>
    <row r="195" spans="2:5" x14ac:dyDescent="0.3">
      <c r="B195">
        <v>186</v>
      </c>
      <c r="C195">
        <f t="shared" ca="1" si="7"/>
        <v>-0.77187945633493527</v>
      </c>
      <c r="D195" s="7">
        <f t="shared" ca="1" si="8"/>
        <v>-9.6057194456284686E-3</v>
      </c>
      <c r="E195" s="5">
        <f t="shared" ca="1" si="9"/>
        <v>1.5899274276474779E-4</v>
      </c>
    </row>
    <row r="196" spans="2:5" x14ac:dyDescent="0.3">
      <c r="B196">
        <v>187</v>
      </c>
      <c r="C196">
        <f t="shared" ca="1" si="7"/>
        <v>0.93046089510329655</v>
      </c>
      <c r="D196" s="7">
        <f t="shared" ca="1" si="8"/>
        <v>1.1841753014827996E-2</v>
      </c>
      <c r="E196" s="5">
        <f t="shared" ca="1" si="9"/>
        <v>6.6434200793504797E-5</v>
      </c>
    </row>
    <row r="197" spans="2:5" x14ac:dyDescent="0.3">
      <c r="B197">
        <v>188</v>
      </c>
      <c r="C197">
        <f t="shared" ca="1" si="7"/>
        <v>0.3107655458120327</v>
      </c>
      <c r="D197" s="7">
        <f t="shared" ca="1" si="8"/>
        <v>4.0343254774566125E-3</v>
      </c>
      <c r="E197" s="5">
        <f t="shared" ca="1" si="9"/>
        <v>1.665044985899839E-8</v>
      </c>
    </row>
    <row r="198" spans="2:5" x14ac:dyDescent="0.3">
      <c r="B198">
        <v>189</v>
      </c>
      <c r="C198">
        <f t="shared" ca="1" si="7"/>
        <v>-0.87697900810119311</v>
      </c>
      <c r="D198" s="7">
        <f t="shared" ca="1" si="8"/>
        <v>-1.0929849335523123E-2</v>
      </c>
      <c r="E198" s="5">
        <f t="shared" ca="1" si="9"/>
        <v>1.949881832519376E-4</v>
      </c>
    </row>
    <row r="199" spans="2:5" x14ac:dyDescent="0.3">
      <c r="B199">
        <v>190</v>
      </c>
      <c r="C199">
        <f t="shared" ca="1" si="7"/>
        <v>0.29281986314697533</v>
      </c>
      <c r="D199" s="7">
        <f t="shared" ca="1" si="8"/>
        <v>3.808231127746971E-3</v>
      </c>
      <c r="E199" s="5">
        <f t="shared" ca="1" si="9"/>
        <v>2.9593402840830199E-7</v>
      </c>
    </row>
    <row r="200" spans="2:5" x14ac:dyDescent="0.3">
      <c r="B200">
        <v>191</v>
      </c>
      <c r="C200">
        <f t="shared" ca="1" si="7"/>
        <v>-4.1724418561172483E-2</v>
      </c>
      <c r="D200" s="7">
        <f t="shared" ca="1" si="8"/>
        <v>-4.0663064338871351E-4</v>
      </c>
      <c r="E200" s="5">
        <f t="shared" ca="1" si="9"/>
        <v>1.2215456331144654E-5</v>
      </c>
    </row>
    <row r="201" spans="2:5" x14ac:dyDescent="0.3">
      <c r="B201">
        <v>192</v>
      </c>
      <c r="C201">
        <f t="shared" ca="1" si="7"/>
        <v>-1.1778218259813756E-2</v>
      </c>
      <c r="D201" s="7">
        <f t="shared" ca="1" si="8"/>
        <v>-2.9343982870986402E-5</v>
      </c>
      <c r="E201" s="5">
        <f t="shared" ca="1" si="9"/>
        <v>9.7218793198214535E-6</v>
      </c>
    </row>
    <row r="202" spans="2:5" x14ac:dyDescent="0.3">
      <c r="B202">
        <v>193</v>
      </c>
      <c r="C202">
        <f t="shared" ca="1" si="7"/>
        <v>0.11512266316809294</v>
      </c>
      <c r="D202" s="7">
        <f t="shared" ca="1" si="8"/>
        <v>1.5694568429058531E-3</v>
      </c>
      <c r="E202" s="5">
        <f t="shared" ca="1" si="9"/>
        <v>1.9906680437876962E-6</v>
      </c>
    </row>
    <row r="203" spans="2:5" x14ac:dyDescent="0.3">
      <c r="B203">
        <v>194</v>
      </c>
      <c r="C203">
        <f t="shared" ref="C203:C266" ca="1" si="10">_xlfn.NORM.S.INV(RAND())</f>
        <v>-0.51596158457332941</v>
      </c>
      <c r="D203" s="7">
        <f t="shared" ref="D203:D266" ca="1" si="11">$D$7+$D$6*C203</f>
        <v>-6.3814573278278561E-3</v>
      </c>
      <c r="E203" s="5">
        <f t="shared" ca="1" si="9"/>
        <v>9.0513275901432362E-5</v>
      </c>
    </row>
    <row r="204" spans="2:5" x14ac:dyDescent="0.3">
      <c r="B204">
        <v>195</v>
      </c>
      <c r="C204">
        <f t="shared" ca="1" si="10"/>
        <v>0.5375300238226447</v>
      </c>
      <c r="D204" s="7">
        <f t="shared" ca="1" si="11"/>
        <v>6.8912893584063941E-3</v>
      </c>
      <c r="E204" s="5">
        <f t="shared" ca="1" si="9"/>
        <v>1.3946380917246337E-5</v>
      </c>
    </row>
    <row r="205" spans="2:5" x14ac:dyDescent="0.3">
      <c r="B205">
        <v>196</v>
      </c>
      <c r="C205">
        <f t="shared" ca="1" si="10"/>
        <v>0.62047208859334813</v>
      </c>
      <c r="D205" s="7">
        <f t="shared" ca="1" si="11"/>
        <v>7.9362611517849319E-3</v>
      </c>
      <c r="E205" s="5">
        <f t="shared" ca="1" si="9"/>
        <v>2.2074107065279727E-5</v>
      </c>
    </row>
    <row r="206" spans="2:5" x14ac:dyDescent="0.3">
      <c r="B206">
        <v>197</v>
      </c>
      <c r="C206">
        <f t="shared" ca="1" si="10"/>
        <v>-1.9513857765376963</v>
      </c>
      <c r="D206" s="7">
        <f t="shared" ca="1" si="11"/>
        <v>-2.4466102269844782E-2</v>
      </c>
      <c r="E206" s="5">
        <f t="shared" ca="1" si="9"/>
        <v>6.7848459987826916E-4</v>
      </c>
    </row>
    <row r="207" spans="2:5" x14ac:dyDescent="0.3">
      <c r="B207">
        <v>198</v>
      </c>
      <c r="C207">
        <f t="shared" ca="1" si="10"/>
        <v>-0.92887650655958776</v>
      </c>
      <c r="D207" s="7">
        <f t="shared" ca="1" si="11"/>
        <v>-1.1583696357367267E-2</v>
      </c>
      <c r="E207" s="5">
        <f t="shared" ca="1" si="9"/>
        <v>1.6618325799399163E-4</v>
      </c>
    </row>
    <row r="208" spans="2:5" x14ac:dyDescent="0.3">
      <c r="B208">
        <v>199</v>
      </c>
      <c r="C208">
        <f t="shared" ca="1" si="10"/>
        <v>-1.1733935801437347</v>
      </c>
      <c r="D208" s="7">
        <f t="shared" ca="1" si="11"/>
        <v>-1.4664321919333617E-2</v>
      </c>
      <c r="E208" s="5">
        <f t="shared" ca="1" si="9"/>
        <v>2.3364911952957214E-4</v>
      </c>
    </row>
    <row r="209" spans="2:5" x14ac:dyDescent="0.3">
      <c r="B209">
        <v>200</v>
      </c>
      <c r="C209">
        <f t="shared" ca="1" si="10"/>
        <v>0.17217557991062077</v>
      </c>
      <c r="D209" s="7">
        <f t="shared" ca="1" si="11"/>
        <v>2.2882560299134812E-3</v>
      </c>
      <c r="E209" s="5">
        <f t="shared" ca="1" si="9"/>
        <v>2.2618464824052298E-6</v>
      </c>
    </row>
    <row r="210" spans="2:5" x14ac:dyDescent="0.3">
      <c r="B210">
        <v>201</v>
      </c>
      <c r="C210">
        <f t="shared" ca="1" si="10"/>
        <v>0.24320341326523284</v>
      </c>
      <c r="D210" s="7">
        <f t="shared" ca="1" si="11"/>
        <v>3.1831226166755865E-3</v>
      </c>
      <c r="E210" s="5">
        <f t="shared" ca="1" si="9"/>
        <v>5.6216188859564038E-6</v>
      </c>
    </row>
    <row r="211" spans="2:5" x14ac:dyDescent="0.3">
      <c r="B211">
        <v>202</v>
      </c>
      <c r="C211">
        <f t="shared" ca="1" si="10"/>
        <v>1.6519115994355493</v>
      </c>
      <c r="D211" s="7">
        <f t="shared" ca="1" si="11"/>
        <v>2.0931177523663854E-2</v>
      </c>
      <c r="E211" s="5">
        <f t="shared" ca="1" si="9"/>
        <v>3.7736195769094211E-4</v>
      </c>
    </row>
    <row r="212" spans="2:5" x14ac:dyDescent="0.3">
      <c r="B212">
        <v>203</v>
      </c>
      <c r="C212">
        <f t="shared" ca="1" si="10"/>
        <v>0.26120383100657052</v>
      </c>
      <c r="D212" s="7">
        <f t="shared" ca="1" si="11"/>
        <v>3.4099065635272746E-3</v>
      </c>
      <c r="E212" s="5">
        <f t="shared" ca="1" si="9"/>
        <v>3.2968299156719175E-6</v>
      </c>
    </row>
    <row r="213" spans="2:5" x14ac:dyDescent="0.3">
      <c r="B213">
        <v>204</v>
      </c>
      <c r="C213">
        <f t="shared" ca="1" si="10"/>
        <v>-1.582447471198797</v>
      </c>
      <c r="D213" s="7">
        <f t="shared" ca="1" si="11"/>
        <v>-1.98179165315003E-2</v>
      </c>
      <c r="E213" s="5">
        <f t="shared" ca="1" si="9"/>
        <v>4.3668817013805882E-4</v>
      </c>
    </row>
    <row r="214" spans="2:5" x14ac:dyDescent="0.3">
      <c r="B214">
        <v>205</v>
      </c>
      <c r="C214">
        <f t="shared" ca="1" si="10"/>
        <v>0.54192828695925221</v>
      </c>
      <c r="D214" s="7">
        <f t="shared" ca="1" si="11"/>
        <v>6.9467022653591868E-3</v>
      </c>
      <c r="E214" s="5">
        <f t="shared" ca="1" si="9"/>
        <v>3.7878399784308311E-5</v>
      </c>
    </row>
    <row r="215" spans="2:5" x14ac:dyDescent="0.3">
      <c r="B215">
        <v>206</v>
      </c>
      <c r="C215">
        <f t="shared" ca="1" si="10"/>
        <v>-1.207723979639342</v>
      </c>
      <c r="D215" s="7">
        <f t="shared" ca="1" si="11"/>
        <v>-1.5096844297785399E-2</v>
      </c>
      <c r="E215" s="5">
        <f t="shared" ca="1" si="9"/>
        <v>2.5159050617043212E-4</v>
      </c>
    </row>
    <row r="216" spans="2:5" x14ac:dyDescent="0.3">
      <c r="B216">
        <v>207</v>
      </c>
      <c r="C216">
        <f t="shared" ca="1" si="10"/>
        <v>-1.6815107740243402</v>
      </c>
      <c r="D216" s="7">
        <f t="shared" ca="1" si="11"/>
        <v>-2.1065996833067296E-2</v>
      </c>
      <c r="E216" s="5">
        <f t="shared" ca="1" si="9"/>
        <v>4.6236033255612791E-4</v>
      </c>
    </row>
    <row r="217" spans="2:5" x14ac:dyDescent="0.3">
      <c r="B217">
        <v>208</v>
      </c>
      <c r="C217">
        <f t="shared" ca="1" si="10"/>
        <v>-2.1467891908630072</v>
      </c>
      <c r="D217" s="7">
        <f t="shared" ca="1" si="11"/>
        <v>-2.6927953887167108E-2</v>
      </c>
      <c r="E217" s="5">
        <f t="shared" ca="1" si="9"/>
        <v>7.1764839034683871E-4</v>
      </c>
    </row>
    <row r="218" spans="2:5" x14ac:dyDescent="0.3">
      <c r="B218">
        <v>209</v>
      </c>
      <c r="C218">
        <f t="shared" ca="1" si="10"/>
        <v>0.40982734149486938</v>
      </c>
      <c r="D218" s="7">
        <f t="shared" ca="1" si="11"/>
        <v>5.2823867908103157E-3</v>
      </c>
      <c r="E218" s="5">
        <f t="shared" ca="1" si="9"/>
        <v>2.6433444960106852E-5</v>
      </c>
    </row>
    <row r="219" spans="2:5" x14ac:dyDescent="0.3">
      <c r="B219">
        <v>210</v>
      </c>
      <c r="C219">
        <f t="shared" ca="1" si="10"/>
        <v>1.1795203299923369</v>
      </c>
      <c r="D219" s="7">
        <f t="shared" ca="1" si="11"/>
        <v>1.4979606950021733E-2</v>
      </c>
      <c r="E219" s="5">
        <f t="shared" ca="1" si="9"/>
        <v>2.0685962179016687E-4</v>
      </c>
    </row>
    <row r="220" spans="2:5" x14ac:dyDescent="0.3">
      <c r="B220">
        <v>211</v>
      </c>
      <c r="C220">
        <f t="shared" ca="1" si="10"/>
        <v>0.19257978246684238</v>
      </c>
      <c r="D220" s="7">
        <f t="shared" ca="1" si="11"/>
        <v>2.5453248187913419E-3</v>
      </c>
      <c r="E220" s="5">
        <f t="shared" ca="1" si="9"/>
        <v>4.4406541889115692E-6</v>
      </c>
    </row>
    <row r="221" spans="2:5" x14ac:dyDescent="0.3">
      <c r="B221">
        <v>212</v>
      </c>
      <c r="C221">
        <f t="shared" ca="1" si="10"/>
        <v>-0.58465078288551176</v>
      </c>
      <c r="D221" s="7">
        <f t="shared" ca="1" si="11"/>
        <v>-7.2468598825441996E-3</v>
      </c>
      <c r="E221" s="5">
        <f t="shared" ca="1" si="9"/>
        <v>4.816892859587568E-5</v>
      </c>
    </row>
    <row r="222" spans="2:5" x14ac:dyDescent="0.3">
      <c r="B222">
        <v>213</v>
      </c>
      <c r="C222">
        <f t="shared" ca="1" si="10"/>
        <v>-0.30498260102756991</v>
      </c>
      <c r="D222" s="7">
        <f t="shared" ca="1" si="11"/>
        <v>-3.7233719834313429E-3</v>
      </c>
      <c r="E222" s="5">
        <f t="shared" ca="1" si="9"/>
        <v>1.3384153890720743E-5</v>
      </c>
    </row>
    <row r="223" spans="2:5" x14ac:dyDescent="0.3">
      <c r="B223">
        <v>214</v>
      </c>
      <c r="C223">
        <f t="shared" ca="1" si="10"/>
        <v>0.74772158695597701</v>
      </c>
      <c r="D223" s="7">
        <f t="shared" ca="1" si="11"/>
        <v>9.5394541380955829E-3</v>
      </c>
      <c r="E223" s="5">
        <f t="shared" ca="1" si="9"/>
        <v>8.9383739074321364E-5</v>
      </c>
    </row>
    <row r="224" spans="2:5" x14ac:dyDescent="0.3">
      <c r="B224">
        <v>215</v>
      </c>
      <c r="C224">
        <f t="shared" ca="1" si="10"/>
        <v>-0.52589961333200941</v>
      </c>
      <c r="D224" s="7">
        <f t="shared" ca="1" si="11"/>
        <v>-6.5066647212453574E-3</v>
      </c>
      <c r="E224" s="5">
        <f t="shared" ca="1" si="9"/>
        <v>4.1219232441903452E-5</v>
      </c>
    </row>
    <row r="225" spans="2:5" x14ac:dyDescent="0.3">
      <c r="B225">
        <v>216</v>
      </c>
      <c r="C225">
        <f t="shared" ca="1" si="10"/>
        <v>-0.5033541169611413</v>
      </c>
      <c r="D225" s="7">
        <f t="shared" ca="1" si="11"/>
        <v>-6.2226181660938037E-3</v>
      </c>
      <c r="E225" s="5">
        <f t="shared" ca="1" si="9"/>
        <v>2.9800286628292352E-5</v>
      </c>
    </row>
    <row r="226" spans="2:5" x14ac:dyDescent="0.3">
      <c r="B226">
        <v>217</v>
      </c>
      <c r="C226">
        <f t="shared" ca="1" si="10"/>
        <v>-0.94953616186217504</v>
      </c>
      <c r="D226" s="7">
        <f t="shared" ca="1" si="11"/>
        <v>-1.1843983548333756E-2</v>
      </c>
      <c r="E226" s="5">
        <f t="shared" ca="1" si="9"/>
        <v>1.1674535817612116E-4</v>
      </c>
    </row>
    <row r="227" spans="2:5" x14ac:dyDescent="0.3">
      <c r="B227">
        <v>218</v>
      </c>
      <c r="C227">
        <f t="shared" ca="1" si="10"/>
        <v>-0.61200118744502741</v>
      </c>
      <c r="D227" s="7">
        <f t="shared" ca="1" si="11"/>
        <v>-7.5914425907417492E-3</v>
      </c>
      <c r="E227" s="5">
        <f t="shared" ca="1" si="9"/>
        <v>3.8970808736445042E-5</v>
      </c>
    </row>
    <row r="228" spans="2:5" x14ac:dyDescent="0.3">
      <c r="B228">
        <v>219</v>
      </c>
      <c r="C228">
        <f t="shared" ca="1" si="10"/>
        <v>-1.8831638138076416</v>
      </c>
      <c r="D228" s="7">
        <f t="shared" ca="1" si="11"/>
        <v>-2.3606586330147439E-2</v>
      </c>
      <c r="E228" s="5">
        <f t="shared" ca="1" si="9"/>
        <v>4.5628277035504556E-4</v>
      </c>
    </row>
    <row r="229" spans="2:5" x14ac:dyDescent="0.3">
      <c r="B229">
        <v>220</v>
      </c>
      <c r="C229">
        <f t="shared" ca="1" si="10"/>
        <v>-2.0793750288341024</v>
      </c>
      <c r="D229" s="7">
        <f t="shared" ca="1" si="11"/>
        <v>-2.6078615279679987E-2</v>
      </c>
      <c r="E229" s="5">
        <f t="shared" ca="1" si="9"/>
        <v>5.2613182201989637E-4</v>
      </c>
    </row>
    <row r="230" spans="2:5" x14ac:dyDescent="0.3">
      <c r="B230">
        <v>221</v>
      </c>
      <c r="C230">
        <f t="shared" ca="1" si="10"/>
        <v>9.2925877651934316E-2</v>
      </c>
      <c r="D230" s="7">
        <f t="shared" ca="1" si="11"/>
        <v>1.2898036315687283E-3</v>
      </c>
      <c r="E230" s="5">
        <f t="shared" ca="1" si="9"/>
        <v>1.993633543123764E-5</v>
      </c>
    </row>
    <row r="231" spans="2:5" x14ac:dyDescent="0.3">
      <c r="B231">
        <v>222</v>
      </c>
      <c r="C231">
        <f t="shared" ca="1" si="10"/>
        <v>0.16883748248875674</v>
      </c>
      <c r="D231" s="7">
        <f t="shared" ca="1" si="11"/>
        <v>2.2461999554832046E-3</v>
      </c>
      <c r="E231" s="5">
        <f t="shared" ca="1" si="9"/>
        <v>2.5480299779478944E-5</v>
      </c>
    </row>
    <row r="232" spans="2:5" x14ac:dyDescent="0.3">
      <c r="B232">
        <v>223</v>
      </c>
      <c r="C232">
        <f t="shared" ca="1" si="10"/>
        <v>-0.67679314136476343</v>
      </c>
      <c r="D232" s="7">
        <f t="shared" ca="1" si="11"/>
        <v>-8.4077444813587879E-3</v>
      </c>
      <c r="E232" s="5">
        <f t="shared" ca="1" si="9"/>
        <v>2.6330786641004841E-5</v>
      </c>
    </row>
    <row r="233" spans="2:5" x14ac:dyDescent="0.3">
      <c r="B233">
        <v>224</v>
      </c>
      <c r="C233">
        <f t="shared" ca="1" si="10"/>
        <v>1.0112572524010963</v>
      </c>
      <c r="D233" s="7">
        <f t="shared" ca="1" si="11"/>
        <v>1.2859691435065601E-2</v>
      </c>
      <c r="E233" s="5">
        <f t="shared" ca="1" si="9"/>
        <v>2.4498147917254747E-4</v>
      </c>
    </row>
    <row r="234" spans="2:5" x14ac:dyDescent="0.3">
      <c r="B234">
        <v>225</v>
      </c>
      <c r="C234">
        <f t="shared" ca="1" si="10"/>
        <v>5.5398812824363286E-3</v>
      </c>
      <c r="D234" s="7">
        <f t="shared" ca="1" si="11"/>
        <v>1.8884356269594334E-4</v>
      </c>
      <c r="E234" s="5">
        <f t="shared" ca="1" si="9"/>
        <v>1.1368687467425369E-5</v>
      </c>
    </row>
    <row r="235" spans="2:5" x14ac:dyDescent="0.3">
      <c r="B235">
        <v>226</v>
      </c>
      <c r="C235">
        <f t="shared" ca="1" si="10"/>
        <v>0.76214817499894261</v>
      </c>
      <c r="D235" s="7">
        <f t="shared" ca="1" si="11"/>
        <v>9.7212120629949408E-3</v>
      </c>
      <c r="E235" s="5">
        <f t="shared" ca="1" si="9"/>
        <v>1.666494654585148E-4</v>
      </c>
    </row>
    <row r="236" spans="2:5" x14ac:dyDescent="0.3">
      <c r="B236">
        <v>227</v>
      </c>
      <c r="C236">
        <f t="shared" ca="1" si="10"/>
        <v>-1.3162568702114517</v>
      </c>
      <c r="D236" s="7">
        <f t="shared" ca="1" si="11"/>
        <v>-1.6464230190760584E-2</v>
      </c>
      <c r="E236" s="5">
        <f t="shared" ca="1" si="9"/>
        <v>1.7184281963303271E-4</v>
      </c>
    </row>
    <row r="237" spans="2:5" x14ac:dyDescent="0.3">
      <c r="B237">
        <v>228</v>
      </c>
      <c r="C237">
        <f t="shared" ca="1" si="10"/>
        <v>6.8377518323102723E-2</v>
      </c>
      <c r="D237" s="7">
        <f t="shared" ca="1" si="11"/>
        <v>9.8052337500329563E-4</v>
      </c>
      <c r="E237" s="5">
        <f t="shared" ca="1" si="9"/>
        <v>2.1167161629424999E-5</v>
      </c>
    </row>
    <row r="238" spans="2:5" x14ac:dyDescent="0.3">
      <c r="B238">
        <v>229</v>
      </c>
      <c r="C238">
        <f t="shared" ca="1" si="10"/>
        <v>-0.97782277021916708</v>
      </c>
      <c r="D238" s="7">
        <f t="shared" ca="1" si="11"/>
        <v>-1.2200361315696052E-2</v>
      </c>
      <c r="E238" s="5">
        <f t="shared" ca="1" si="9"/>
        <v>6.6980120499341041E-5</v>
      </c>
    </row>
    <row r="239" spans="2:5" x14ac:dyDescent="0.3">
      <c r="B239">
        <v>230</v>
      </c>
      <c r="C239">
        <f t="shared" ca="1" si="10"/>
        <v>0.71420560672908362</v>
      </c>
      <c r="D239" s="7">
        <f t="shared" ca="1" si="11"/>
        <v>9.1171924779674014E-3</v>
      </c>
      <c r="E239" s="5">
        <f t="shared" ca="1" si="9"/>
        <v>1.5988244977551653E-4</v>
      </c>
    </row>
    <row r="240" spans="2:5" x14ac:dyDescent="0.3">
      <c r="B240">
        <v>231</v>
      </c>
      <c r="C240">
        <f t="shared" ca="1" si="10"/>
        <v>1.1962661196049127</v>
      </c>
      <c r="D240" s="7">
        <f t="shared" ca="1" si="11"/>
        <v>1.5190584068223085E-2</v>
      </c>
      <c r="E240" s="5">
        <f t="shared" ca="1" si="9"/>
        <v>3.4004231967379469E-4</v>
      </c>
    </row>
    <row r="241" spans="2:5" x14ac:dyDescent="0.3">
      <c r="B241">
        <v>232</v>
      </c>
      <c r="C241">
        <f t="shared" ca="1" si="10"/>
        <v>0.65651573829240184</v>
      </c>
      <c r="D241" s="7">
        <f t="shared" ca="1" si="11"/>
        <v>8.3903684539126649E-3</v>
      </c>
      <c r="E241" s="5">
        <f t="shared" ca="1" si="9"/>
        <v>1.3054113310964141E-4</v>
      </c>
    </row>
    <row r="242" spans="2:5" x14ac:dyDescent="0.3">
      <c r="B242">
        <v>233</v>
      </c>
      <c r="C242">
        <f t="shared" ca="1" si="10"/>
        <v>0.8849046378677814</v>
      </c>
      <c r="D242" s="7">
        <f t="shared" ca="1" si="11"/>
        <v>1.1267798122884854E-2</v>
      </c>
      <c r="E242" s="5">
        <f t="shared" ca="1" si="9"/>
        <v>1.9676653348636827E-4</v>
      </c>
    </row>
    <row r="243" spans="2:5" x14ac:dyDescent="0.3">
      <c r="B243">
        <v>234</v>
      </c>
      <c r="C243">
        <f t="shared" ca="1" si="10"/>
        <v>-0.80283761116428176</v>
      </c>
      <c r="D243" s="7">
        <f t="shared" ca="1" si="11"/>
        <v>-9.9957555348088676E-3</v>
      </c>
      <c r="E243" s="5">
        <f t="shared" ref="E243:E306" ca="1" si="12">(D243-AVERAGE(D203:D243))^2</f>
        <v>4.8359865992061388E-5</v>
      </c>
    </row>
    <row r="244" spans="2:5" x14ac:dyDescent="0.3">
      <c r="B244">
        <v>235</v>
      </c>
      <c r="C244">
        <f t="shared" ca="1" si="10"/>
        <v>0.50972930044496623</v>
      </c>
      <c r="D244" s="7">
        <f t="shared" ca="1" si="11"/>
        <v>6.5410331663824095E-3</v>
      </c>
      <c r="E244" s="5">
        <f t="shared" ca="1" si="12"/>
        <v>8.5886188906292272E-5</v>
      </c>
    </row>
    <row r="245" spans="2:5" x14ac:dyDescent="0.3">
      <c r="B245">
        <v>236</v>
      </c>
      <c r="C245">
        <f t="shared" ca="1" si="10"/>
        <v>-1.4045521199089501</v>
      </c>
      <c r="D245" s="7">
        <f t="shared" ca="1" si="11"/>
        <v>-1.7576645774798356E-2</v>
      </c>
      <c r="E245" s="5">
        <f t="shared" ca="1" si="12"/>
        <v>2.0315997754681364E-4</v>
      </c>
    </row>
    <row r="246" spans="2:5" x14ac:dyDescent="0.3">
      <c r="B246">
        <v>237</v>
      </c>
      <c r="C246">
        <f t="shared" ca="1" si="10"/>
        <v>-0.36192142746971989</v>
      </c>
      <c r="D246" s="7">
        <f t="shared" ca="1" si="11"/>
        <v>-4.4407337677637116E-3</v>
      </c>
      <c r="E246" s="5">
        <f t="shared" ca="1" si="12"/>
        <v>6.6525217053237698E-7</v>
      </c>
    </row>
    <row r="247" spans="2:5" x14ac:dyDescent="0.3">
      <c r="B247">
        <v>238</v>
      </c>
      <c r="C247">
        <f t="shared" ca="1" si="10"/>
        <v>0.46550165263639787</v>
      </c>
      <c r="D247" s="7">
        <f t="shared" ca="1" si="11"/>
        <v>5.9838171798356349E-3</v>
      </c>
      <c r="E247" s="5">
        <f t="shared" ca="1" si="12"/>
        <v>7.8610212852588034E-5</v>
      </c>
    </row>
    <row r="248" spans="2:5" x14ac:dyDescent="0.3">
      <c r="B248">
        <v>239</v>
      </c>
      <c r="C248">
        <f t="shared" ca="1" si="10"/>
        <v>-0.88814592892965283</v>
      </c>
      <c r="D248" s="7">
        <f t="shared" ca="1" si="11"/>
        <v>-1.1070539313725274E-2</v>
      </c>
      <c r="E248" s="5">
        <f t="shared" ca="1" si="12"/>
        <v>6.7250372680652501E-5</v>
      </c>
    </row>
    <row r="249" spans="2:5" x14ac:dyDescent="0.3">
      <c r="B249">
        <v>240</v>
      </c>
      <c r="C249">
        <f t="shared" ca="1" si="10"/>
        <v>0.40829435340695869</v>
      </c>
      <c r="D249" s="7">
        <f t="shared" ca="1" si="11"/>
        <v>5.2630729563177634E-3</v>
      </c>
      <c r="E249" s="5">
        <f t="shared" ca="1" si="12"/>
        <v>5.8475779954173449E-5</v>
      </c>
    </row>
    <row r="250" spans="2:5" x14ac:dyDescent="0.3">
      <c r="B250">
        <v>241</v>
      </c>
      <c r="C250">
        <f t="shared" ca="1" si="10"/>
        <v>0.29901986343534637</v>
      </c>
      <c r="D250" s="7">
        <f t="shared" ca="1" si="11"/>
        <v>3.8863437891353447E-3</v>
      </c>
      <c r="E250" s="5">
        <f t="shared" ca="1" si="12"/>
        <v>3.882833791906901E-5</v>
      </c>
    </row>
    <row r="251" spans="2:5" x14ac:dyDescent="0.3">
      <c r="B251">
        <v>242</v>
      </c>
      <c r="C251">
        <f t="shared" ca="1" si="10"/>
        <v>-1.0451230244778531</v>
      </c>
      <c r="D251" s="7">
        <f t="shared" ca="1" si="11"/>
        <v>-1.3048264820171761E-2</v>
      </c>
      <c r="E251" s="5">
        <f t="shared" ca="1" si="12"/>
        <v>1.0624419003940241E-4</v>
      </c>
    </row>
    <row r="252" spans="2:5" x14ac:dyDescent="0.3">
      <c r="B252">
        <v>243</v>
      </c>
      <c r="C252">
        <f t="shared" ca="1" si="10"/>
        <v>-0.73945455782375502</v>
      </c>
      <c r="D252" s="7">
        <f t="shared" ca="1" si="11"/>
        <v>-9.1972041230232709E-3</v>
      </c>
      <c r="E252" s="5">
        <f t="shared" ca="1" si="12"/>
        <v>3.2736511588867792E-5</v>
      </c>
    </row>
    <row r="253" spans="2:5" x14ac:dyDescent="0.3">
      <c r="B253">
        <v>244</v>
      </c>
      <c r="C253">
        <f t="shared" ca="1" si="10"/>
        <v>1.1838081807962213</v>
      </c>
      <c r="D253" s="7">
        <f t="shared" ca="1" si="11"/>
        <v>1.5033628792336145E-2</v>
      </c>
      <c r="E253" s="5">
        <f t="shared" ca="1" si="12"/>
        <v>3.3217776379439607E-4</v>
      </c>
    </row>
    <row r="254" spans="2:5" x14ac:dyDescent="0.3">
      <c r="B254">
        <v>245</v>
      </c>
      <c r="C254">
        <f t="shared" ca="1" si="10"/>
        <v>-0.54923686659412274</v>
      </c>
      <c r="D254" s="7">
        <f t="shared" ca="1" si="11"/>
        <v>-6.8006864756019417E-3</v>
      </c>
      <c r="E254" s="5">
        <f t="shared" ca="1" si="12"/>
        <v>1.5413979714630091E-5</v>
      </c>
    </row>
    <row r="255" spans="2:5" x14ac:dyDescent="0.3">
      <c r="B255">
        <v>246</v>
      </c>
      <c r="C255">
        <f t="shared" ca="1" si="10"/>
        <v>-0.91417265389676594</v>
      </c>
      <c r="D255" s="7">
        <f t="shared" ca="1" si="11"/>
        <v>-1.139844522660364E-2</v>
      </c>
      <c r="E255" s="5">
        <f t="shared" ca="1" si="12"/>
        <v>6.5227918424700933E-5</v>
      </c>
    </row>
    <row r="256" spans="2:5" x14ac:dyDescent="0.3">
      <c r="B256">
        <v>247</v>
      </c>
      <c r="C256">
        <f t="shared" ca="1" si="10"/>
        <v>0.70173945420835071</v>
      </c>
      <c r="D256" s="7">
        <f t="shared" ca="1" si="11"/>
        <v>8.9601337190356855E-3</v>
      </c>
      <c r="E256" s="5">
        <f t="shared" ca="1" si="12"/>
        <v>1.3678338940840908E-4</v>
      </c>
    </row>
    <row r="257" spans="2:5" x14ac:dyDescent="0.3">
      <c r="B257">
        <v>248</v>
      </c>
      <c r="C257">
        <f t="shared" ca="1" si="10"/>
        <v>-0.1593524901121903</v>
      </c>
      <c r="D257" s="7">
        <f t="shared" ca="1" si="11"/>
        <v>-1.8886050458844508E-3</v>
      </c>
      <c r="E257" s="5">
        <f t="shared" ca="1" si="12"/>
        <v>1.4361301326267127E-7</v>
      </c>
    </row>
    <row r="258" spans="2:5" x14ac:dyDescent="0.3">
      <c r="B258">
        <v>249</v>
      </c>
      <c r="C258">
        <f t="shared" ca="1" si="10"/>
        <v>-0.25609392788521035</v>
      </c>
      <c r="D258" s="7">
        <f t="shared" ca="1" si="11"/>
        <v>-3.1074325974189331E-3</v>
      </c>
      <c r="E258" s="5">
        <f t="shared" ca="1" si="12"/>
        <v>2.0188226772512465E-6</v>
      </c>
    </row>
    <row r="259" spans="2:5" x14ac:dyDescent="0.3">
      <c r="B259">
        <v>250</v>
      </c>
      <c r="C259">
        <f t="shared" ca="1" si="10"/>
        <v>0.73039900202713881</v>
      </c>
      <c r="D259" s="7">
        <f t="shared" ca="1" si="11"/>
        <v>9.3212100819693861E-3</v>
      </c>
      <c r="E259" s="5">
        <f t="shared" ca="1" si="12"/>
        <v>1.1901243364529095E-4</v>
      </c>
    </row>
    <row r="260" spans="2:5" x14ac:dyDescent="0.3">
      <c r="B260">
        <v>251</v>
      </c>
      <c r="C260">
        <f t="shared" ca="1" si="10"/>
        <v>0.51034147851012102</v>
      </c>
      <c r="D260" s="7">
        <f t="shared" ca="1" si="11"/>
        <v>6.5487458850418774E-3</v>
      </c>
      <c r="E260" s="5">
        <f t="shared" ca="1" si="12"/>
        <v>6.9596447904545514E-5</v>
      </c>
    </row>
    <row r="261" spans="2:5" x14ac:dyDescent="0.3">
      <c r="B261">
        <v>252</v>
      </c>
      <c r="C261">
        <f t="shared" ca="1" si="10"/>
        <v>-0.30474495762116921</v>
      </c>
      <c r="D261" s="7">
        <f t="shared" ca="1" si="11"/>
        <v>-3.7203779579358643E-3</v>
      </c>
      <c r="E261" s="5">
        <f t="shared" ca="1" si="12"/>
        <v>3.1465554175668281E-6</v>
      </c>
    </row>
    <row r="262" spans="2:5" x14ac:dyDescent="0.3">
      <c r="B262">
        <v>253</v>
      </c>
      <c r="C262">
        <f t="shared" ca="1" si="10"/>
        <v>-0.23240222140500363</v>
      </c>
      <c r="D262" s="7">
        <f t="shared" ca="1" si="11"/>
        <v>-2.8089451522695791E-3</v>
      </c>
      <c r="E262" s="5">
        <f t="shared" ca="1" si="12"/>
        <v>9.421852722083557E-7</v>
      </c>
    </row>
    <row r="263" spans="2:5" x14ac:dyDescent="0.3">
      <c r="B263">
        <v>254</v>
      </c>
      <c r="C263">
        <f t="shared" ca="1" si="10"/>
        <v>-1.1388857117805178</v>
      </c>
      <c r="D263" s="7">
        <f t="shared" ca="1" si="11"/>
        <v>-1.4229563643314449E-2</v>
      </c>
      <c r="E263" s="5">
        <f t="shared" ca="1" si="12"/>
        <v>1.4725900647873702E-4</v>
      </c>
    </row>
    <row r="264" spans="2:5" x14ac:dyDescent="0.3">
      <c r="B264">
        <v>255</v>
      </c>
      <c r="C264">
        <f t="shared" ca="1" si="10"/>
        <v>0.49460294902759788</v>
      </c>
      <c r="D264" s="7">
        <f t="shared" ca="1" si="11"/>
        <v>6.3504590516484764E-3</v>
      </c>
      <c r="E264" s="5">
        <f t="shared" ca="1" si="12"/>
        <v>7.2637623193372018E-5</v>
      </c>
    </row>
    <row r="265" spans="2:5" x14ac:dyDescent="0.3">
      <c r="B265">
        <v>256</v>
      </c>
      <c r="C265">
        <f t="shared" ca="1" si="10"/>
        <v>-0.99395510512452534</v>
      </c>
      <c r="D265" s="7">
        <f t="shared" ca="1" si="11"/>
        <v>-1.2403609631059789E-2</v>
      </c>
      <c r="E265" s="5">
        <f t="shared" ca="1" si="12"/>
        <v>1.0175704887208056E-4</v>
      </c>
    </row>
    <row r="266" spans="2:5" x14ac:dyDescent="0.3">
      <c r="B266">
        <v>257</v>
      </c>
      <c r="C266">
        <f t="shared" ca="1" si="10"/>
        <v>-0.1259127175381595</v>
      </c>
      <c r="D266" s="7">
        <f t="shared" ca="1" si="11"/>
        <v>-1.4673035119347187E-3</v>
      </c>
      <c r="E266" s="5">
        <f t="shared" ca="1" si="12"/>
        <v>5.3707343224602727E-7</v>
      </c>
    </row>
    <row r="267" spans="2:5" x14ac:dyDescent="0.3">
      <c r="B267">
        <v>258</v>
      </c>
      <c r="C267">
        <f t="shared" ref="C267:C330" ca="1" si="13">_xlfn.NORM.S.INV(RAND())</f>
        <v>1.5858556353731132</v>
      </c>
      <c r="D267" s="7">
        <f t="shared" ref="D267:D330" ca="1" si="14">$D$7+$D$6*C267</f>
        <v>2.0098950602131349E-2</v>
      </c>
      <c r="E267" s="5">
        <f t="shared" ca="1" si="12"/>
        <v>4.6311087772570069E-4</v>
      </c>
    </row>
    <row r="268" spans="2:5" x14ac:dyDescent="0.3">
      <c r="B268">
        <v>259</v>
      </c>
      <c r="C268">
        <f t="shared" ca="1" si="13"/>
        <v>1.2896953095762378</v>
      </c>
      <c r="D268" s="7">
        <f t="shared" ca="1" si="14"/>
        <v>1.6367681219929448E-2</v>
      </c>
      <c r="E268" s="5">
        <f t="shared" ca="1" si="12"/>
        <v>2.9599044495326791E-4</v>
      </c>
    </row>
    <row r="269" spans="2:5" x14ac:dyDescent="0.3">
      <c r="B269">
        <v>260</v>
      </c>
      <c r="C269">
        <f t="shared" ca="1" si="13"/>
        <v>1.7953822573514762</v>
      </c>
      <c r="D269" s="7">
        <f t="shared" ca="1" si="14"/>
        <v>2.2738737910713201E-2</v>
      </c>
      <c r="E269" s="5">
        <f t="shared" ca="1" si="12"/>
        <v>5.0378052864188526E-4</v>
      </c>
    </row>
    <row r="270" spans="2:5" x14ac:dyDescent="0.3">
      <c r="B270">
        <v>261</v>
      </c>
      <c r="C270">
        <f t="shared" ca="1" si="13"/>
        <v>1.0615577755517838</v>
      </c>
      <c r="D270" s="7">
        <f t="shared" ca="1" si="14"/>
        <v>1.3493418459223534E-2</v>
      </c>
      <c r="E270" s="5">
        <f t="shared" ca="1" si="12"/>
        <v>1.4968457502944008E-4</v>
      </c>
    </row>
    <row r="271" spans="2:5" x14ac:dyDescent="0.3">
      <c r="B271">
        <v>262</v>
      </c>
      <c r="C271">
        <f t="shared" ca="1" si="13"/>
        <v>0.20543396066219111</v>
      </c>
      <c r="D271" s="7">
        <f t="shared" ca="1" si="14"/>
        <v>2.7072722417103979E-3</v>
      </c>
      <c r="E271" s="5">
        <f t="shared" ca="1" si="12"/>
        <v>1.998960918946064E-6</v>
      </c>
    </row>
    <row r="272" spans="2:5" x14ac:dyDescent="0.3">
      <c r="B272">
        <v>263</v>
      </c>
      <c r="C272">
        <f t="shared" ca="1" si="13"/>
        <v>1.8484721270586169</v>
      </c>
      <c r="D272" s="7">
        <f t="shared" ca="1" si="14"/>
        <v>2.3407607398246134E-2</v>
      </c>
      <c r="E272" s="5">
        <f t="shared" ca="1" si="12"/>
        <v>4.6647573839035797E-4</v>
      </c>
    </row>
    <row r="273" spans="2:5" x14ac:dyDescent="0.3">
      <c r="B273">
        <v>264</v>
      </c>
      <c r="C273">
        <f t="shared" ca="1" si="13"/>
        <v>-1.0967204715702508</v>
      </c>
      <c r="D273" s="7">
        <f t="shared" ca="1" si="14"/>
        <v>-1.3698331550135081E-2</v>
      </c>
      <c r="E273" s="5">
        <f t="shared" ca="1" si="12"/>
        <v>2.3650905278015127E-4</v>
      </c>
    </row>
    <row r="274" spans="2:5" x14ac:dyDescent="0.3">
      <c r="B274">
        <v>265</v>
      </c>
      <c r="C274">
        <f t="shared" ca="1" si="13"/>
        <v>-1.0411283636630722</v>
      </c>
      <c r="D274" s="7">
        <f t="shared" ca="1" si="14"/>
        <v>-1.2997936824514784E-2</v>
      </c>
      <c r="E274" s="5">
        <f t="shared" ca="1" si="12"/>
        <v>1.9734018592072278E-4</v>
      </c>
    </row>
    <row r="275" spans="2:5" x14ac:dyDescent="0.3">
      <c r="B275">
        <v>266</v>
      </c>
      <c r="C275">
        <f t="shared" ca="1" si="13"/>
        <v>-0.70876754765427108</v>
      </c>
      <c r="D275" s="7">
        <f t="shared" ca="1" si="14"/>
        <v>-8.810584135458677E-3</v>
      </c>
      <c r="E275" s="5">
        <f t="shared" ca="1" si="12"/>
        <v>9.2947556649032576E-5</v>
      </c>
    </row>
    <row r="276" spans="2:5" x14ac:dyDescent="0.3">
      <c r="B276">
        <v>267</v>
      </c>
      <c r="C276">
        <f t="shared" ca="1" si="13"/>
        <v>2.9529291387346759</v>
      </c>
      <c r="D276" s="7">
        <f t="shared" ca="1" si="14"/>
        <v>3.7322457810895715E-2</v>
      </c>
      <c r="E276" s="5">
        <f t="shared" ca="1" si="12"/>
        <v>1.2829942787774668E-3</v>
      </c>
    </row>
    <row r="277" spans="2:5" x14ac:dyDescent="0.3">
      <c r="B277">
        <v>268</v>
      </c>
      <c r="C277">
        <f t="shared" ca="1" si="13"/>
        <v>-0.67876443683112553</v>
      </c>
      <c r="D277" s="7">
        <f t="shared" ca="1" si="14"/>
        <v>-8.4325804697617558E-3</v>
      </c>
      <c r="E277" s="5">
        <f t="shared" ca="1" si="12"/>
        <v>1.0265788322767779E-4</v>
      </c>
    </row>
    <row r="278" spans="2:5" x14ac:dyDescent="0.3">
      <c r="B278">
        <v>269</v>
      </c>
      <c r="C278">
        <f t="shared" ca="1" si="13"/>
        <v>-0.63509340743727716</v>
      </c>
      <c r="D278" s="7">
        <f t="shared" ca="1" si="14"/>
        <v>-7.8823772160745431E-3</v>
      </c>
      <c r="E278" s="5">
        <f t="shared" ca="1" si="12"/>
        <v>8.7715420553722119E-5</v>
      </c>
    </row>
    <row r="279" spans="2:5" x14ac:dyDescent="0.3">
      <c r="B279">
        <v>270</v>
      </c>
      <c r="C279">
        <f t="shared" ca="1" si="13"/>
        <v>0.31404953522312695</v>
      </c>
      <c r="D279" s="7">
        <f t="shared" ca="1" si="14"/>
        <v>4.0756998550276835E-3</v>
      </c>
      <c r="E279" s="5">
        <f t="shared" ca="1" si="12"/>
        <v>4.8199957317696856E-6</v>
      </c>
    </row>
    <row r="280" spans="2:5" x14ac:dyDescent="0.3">
      <c r="B280">
        <v>271</v>
      </c>
      <c r="C280">
        <f t="shared" ca="1" si="13"/>
        <v>0.71257155229517966</v>
      </c>
      <c r="D280" s="7">
        <f t="shared" ca="1" si="14"/>
        <v>9.0966053272014385E-3</v>
      </c>
      <c r="E280" s="5">
        <f t="shared" ca="1" si="12"/>
        <v>5.2083017247225677E-5</v>
      </c>
    </row>
    <row r="281" spans="2:5" x14ac:dyDescent="0.3">
      <c r="B281">
        <v>272</v>
      </c>
      <c r="C281">
        <f t="shared" ca="1" si="13"/>
        <v>-0.82485183974946297</v>
      </c>
      <c r="D281" s="7">
        <f t="shared" ca="1" si="14"/>
        <v>-1.0273108745005624E-2</v>
      </c>
      <c r="E281" s="5">
        <f t="shared" ca="1" si="12"/>
        <v>1.3298222507267994E-4</v>
      </c>
    </row>
    <row r="282" spans="2:5" x14ac:dyDescent="0.3">
      <c r="B282">
        <v>273</v>
      </c>
      <c r="C282">
        <f t="shared" ca="1" si="13"/>
        <v>0.53897677574967806</v>
      </c>
      <c r="D282" s="7">
        <f t="shared" ca="1" si="14"/>
        <v>6.9095167193956031E-3</v>
      </c>
      <c r="E282" s="5">
        <f t="shared" ca="1" si="12"/>
        <v>3.2341421586516606E-5</v>
      </c>
    </row>
    <row r="283" spans="2:5" x14ac:dyDescent="0.3">
      <c r="B283">
        <v>274</v>
      </c>
      <c r="C283">
        <f t="shared" ca="1" si="13"/>
        <v>0.39441919466874203</v>
      </c>
      <c r="D283" s="7">
        <f t="shared" ca="1" si="14"/>
        <v>5.0882623876374487E-3</v>
      </c>
      <c r="E283" s="5">
        <f t="shared" ca="1" si="12"/>
        <v>1.6131612934857405E-5</v>
      </c>
    </row>
    <row r="284" spans="2:5" x14ac:dyDescent="0.3">
      <c r="B284">
        <v>275</v>
      </c>
      <c r="C284">
        <f t="shared" ca="1" si="13"/>
        <v>9.4216210393074221E-2</v>
      </c>
      <c r="D284" s="7">
        <f t="shared" ca="1" si="14"/>
        <v>1.3060602960524449E-3</v>
      </c>
      <c r="E284" s="5">
        <f t="shared" ca="1" si="12"/>
        <v>1.7171254890747828E-9</v>
      </c>
    </row>
    <row r="285" spans="2:5" x14ac:dyDescent="0.3">
      <c r="B285">
        <v>276</v>
      </c>
      <c r="C285">
        <f t="shared" ca="1" si="13"/>
        <v>-0.94520120875660052</v>
      </c>
      <c r="D285" s="7">
        <f t="shared" ca="1" si="14"/>
        <v>-1.178936827279815E-2</v>
      </c>
      <c r="E285" s="5">
        <f t="shared" ca="1" si="12"/>
        <v>1.6103061339397252E-4</v>
      </c>
    </row>
    <row r="286" spans="2:5" x14ac:dyDescent="0.3">
      <c r="B286">
        <v>277</v>
      </c>
      <c r="C286">
        <f t="shared" ca="1" si="13"/>
        <v>-0.7041585353867329</v>
      </c>
      <c r="D286" s="7">
        <f t="shared" ca="1" si="14"/>
        <v>-8.7525160390322394E-3</v>
      </c>
      <c r="E286" s="5">
        <f t="shared" ca="1" si="12"/>
        <v>9.7380468549372186E-5</v>
      </c>
    </row>
    <row r="287" spans="2:5" x14ac:dyDescent="0.3">
      <c r="B287">
        <v>278</v>
      </c>
      <c r="C287">
        <f t="shared" ca="1" si="13"/>
        <v>1.4454826085811119</v>
      </c>
      <c r="D287" s="7">
        <f t="shared" ca="1" si="14"/>
        <v>1.8330416698926388E-2</v>
      </c>
      <c r="E287" s="5">
        <f t="shared" ca="1" si="12"/>
        <v>2.7753509397102885E-4</v>
      </c>
    </row>
    <row r="288" spans="2:5" x14ac:dyDescent="0.3">
      <c r="B288">
        <v>279</v>
      </c>
      <c r="C288">
        <f t="shared" ca="1" si="13"/>
        <v>-0.30070384448183368</v>
      </c>
      <c r="D288" s="7">
        <f t="shared" ca="1" si="14"/>
        <v>-3.6694647179998773E-3</v>
      </c>
      <c r="E288" s="5">
        <f t="shared" ca="1" si="12"/>
        <v>2.6061545257092498E-5</v>
      </c>
    </row>
    <row r="289" spans="2:5" x14ac:dyDescent="0.3">
      <c r="B289">
        <v>280</v>
      </c>
      <c r="C289">
        <f t="shared" ca="1" si="13"/>
        <v>-0.65158557922506932</v>
      </c>
      <c r="D289" s="7">
        <f t="shared" ca="1" si="14"/>
        <v>-8.0901590500262275E-3</v>
      </c>
      <c r="E289" s="5">
        <f t="shared" ca="1" si="12"/>
        <v>9.2130002229597041E-5</v>
      </c>
    </row>
    <row r="290" spans="2:5" x14ac:dyDescent="0.3">
      <c r="B290">
        <v>281</v>
      </c>
      <c r="C290">
        <f t="shared" ca="1" si="13"/>
        <v>-0.2795215427580115</v>
      </c>
      <c r="D290" s="7">
        <f t="shared" ca="1" si="14"/>
        <v>-3.4025928010609809E-3</v>
      </c>
      <c r="E290" s="5">
        <f t="shared" ca="1" si="12"/>
        <v>2.20854274995011E-5</v>
      </c>
    </row>
    <row r="291" spans="2:5" x14ac:dyDescent="0.3">
      <c r="B291">
        <v>282</v>
      </c>
      <c r="C291">
        <f t="shared" ca="1" si="13"/>
        <v>-0.44730875762237954</v>
      </c>
      <c r="D291" s="7">
        <f t="shared" ca="1" si="14"/>
        <v>-5.5165130091908753E-3</v>
      </c>
      <c r="E291" s="5">
        <f t="shared" ca="1" si="12"/>
        <v>4.3350317188077734E-5</v>
      </c>
    </row>
    <row r="292" spans="2:5" x14ac:dyDescent="0.3">
      <c r="B292">
        <v>283</v>
      </c>
      <c r="C292">
        <f t="shared" ca="1" si="13"/>
        <v>-0.48657532361242423</v>
      </c>
      <c r="D292" s="7">
        <f t="shared" ca="1" si="14"/>
        <v>-6.0112252399011842E-3</v>
      </c>
      <c r="E292" s="5">
        <f t="shared" ca="1" si="12"/>
        <v>5.256892541409622E-5</v>
      </c>
    </row>
    <row r="293" spans="2:5" x14ac:dyDescent="0.3">
      <c r="B293">
        <v>284</v>
      </c>
      <c r="C293">
        <f t="shared" ca="1" si="13"/>
        <v>-1.6990521133929859</v>
      </c>
      <c r="D293" s="7">
        <f t="shared" ca="1" si="14"/>
        <v>-2.1286996936078835E-2</v>
      </c>
      <c r="E293" s="5">
        <f t="shared" ca="1" si="12"/>
        <v>4.9423255908221091E-4</v>
      </c>
    </row>
    <row r="294" spans="2:5" x14ac:dyDescent="0.3">
      <c r="B294">
        <v>285</v>
      </c>
      <c r="C294">
        <f t="shared" ca="1" si="13"/>
        <v>1.448430675727914</v>
      </c>
      <c r="D294" s="7">
        <f t="shared" ca="1" si="14"/>
        <v>1.8367558853777614E-2</v>
      </c>
      <c r="E294" s="5">
        <f t="shared" ca="1" si="12"/>
        <v>3.0074144716720668E-4</v>
      </c>
    </row>
    <row r="295" spans="2:5" x14ac:dyDescent="0.3">
      <c r="B295">
        <v>286</v>
      </c>
      <c r="C295">
        <f t="shared" ca="1" si="13"/>
        <v>-2.3919066074552098</v>
      </c>
      <c r="D295" s="7">
        <f t="shared" ca="1" si="14"/>
        <v>-3.0016143060088943E-2</v>
      </c>
      <c r="E295" s="5">
        <f t="shared" ca="1" si="12"/>
        <v>9.2876052908674451E-4</v>
      </c>
    </row>
    <row r="296" spans="2:5" x14ac:dyDescent="0.3">
      <c r="B296">
        <v>287</v>
      </c>
      <c r="C296">
        <f t="shared" ca="1" si="13"/>
        <v>0.80614155935817355</v>
      </c>
      <c r="D296" s="7">
        <f t="shared" ca="1" si="14"/>
        <v>1.0275476607502576E-2</v>
      </c>
      <c r="E296" s="5">
        <f t="shared" ca="1" si="12"/>
        <v>8.6256073027779674E-5</v>
      </c>
    </row>
    <row r="297" spans="2:5" x14ac:dyDescent="0.3">
      <c r="B297">
        <v>288</v>
      </c>
      <c r="C297">
        <f t="shared" ca="1" si="13"/>
        <v>-1.9849130479169506</v>
      </c>
      <c r="D297" s="7">
        <f t="shared" ca="1" si="14"/>
        <v>-2.4888506185121353E-2</v>
      </c>
      <c r="E297" s="5">
        <f t="shared" ca="1" si="12"/>
        <v>6.2755217232850907E-4</v>
      </c>
    </row>
    <row r="298" spans="2:5" x14ac:dyDescent="0.3">
      <c r="B298">
        <v>289</v>
      </c>
      <c r="C298">
        <f t="shared" ca="1" si="13"/>
        <v>0.22949697725094856</v>
      </c>
      <c r="D298" s="7">
        <f t="shared" ca="1" si="14"/>
        <v>3.0104377545097983E-3</v>
      </c>
      <c r="E298" s="5">
        <f t="shared" ca="1" si="12"/>
        <v>7.4445138720081357E-6</v>
      </c>
    </row>
    <row r="299" spans="2:5" x14ac:dyDescent="0.3">
      <c r="B299">
        <v>290</v>
      </c>
      <c r="C299">
        <f t="shared" ca="1" si="13"/>
        <v>8.1894504260296652E-2</v>
      </c>
      <c r="D299" s="7">
        <f t="shared" ca="1" si="14"/>
        <v>1.1508213905507836E-3</v>
      </c>
      <c r="E299" s="5">
        <f t="shared" ca="1" si="12"/>
        <v>5.8520576728385089E-7</v>
      </c>
    </row>
    <row r="300" spans="2:5" x14ac:dyDescent="0.3">
      <c r="B300">
        <v>291</v>
      </c>
      <c r="C300">
        <f t="shared" ca="1" si="13"/>
        <v>0.33141316900083362</v>
      </c>
      <c r="D300" s="7">
        <f t="shared" ca="1" si="14"/>
        <v>4.2944610780382203E-3</v>
      </c>
      <c r="E300" s="5">
        <f t="shared" ca="1" si="12"/>
        <v>1.6250821369611342E-5</v>
      </c>
    </row>
    <row r="301" spans="2:5" x14ac:dyDescent="0.3">
      <c r="B301">
        <v>292</v>
      </c>
      <c r="C301">
        <f t="shared" ca="1" si="13"/>
        <v>0.70095837242458148</v>
      </c>
      <c r="D301" s="7">
        <f t="shared" ca="1" si="14"/>
        <v>8.950293013543038E-3</v>
      </c>
      <c r="E301" s="5">
        <f t="shared" ca="1" si="12"/>
        <v>7.4450811491190685E-5</v>
      </c>
    </row>
    <row r="302" spans="2:5" x14ac:dyDescent="0.3">
      <c r="B302">
        <v>293</v>
      </c>
      <c r="C302">
        <f t="shared" ca="1" si="13"/>
        <v>1.8279908942476564</v>
      </c>
      <c r="D302" s="7">
        <f t="shared" ca="1" si="14"/>
        <v>2.3149568119380334E-2</v>
      </c>
      <c r="E302" s="5">
        <f t="shared" ca="1" si="12"/>
        <v>4.9161527448344719E-4</v>
      </c>
    </row>
    <row r="303" spans="2:5" x14ac:dyDescent="0.3">
      <c r="B303">
        <v>294</v>
      </c>
      <c r="C303">
        <f t="shared" ca="1" si="13"/>
        <v>-0.85594820142215633</v>
      </c>
      <c r="D303" s="7">
        <f t="shared" ca="1" si="14"/>
        <v>-1.0664886076743086E-2</v>
      </c>
      <c r="E303" s="5">
        <f t="shared" ca="1" si="12"/>
        <v>1.3111273528617723E-4</v>
      </c>
    </row>
    <row r="304" spans="2:5" x14ac:dyDescent="0.3">
      <c r="B304">
        <v>295</v>
      </c>
      <c r="C304">
        <f t="shared" ca="1" si="13"/>
        <v>0.45151992113888478</v>
      </c>
      <c r="D304" s="7">
        <f t="shared" ca="1" si="14"/>
        <v>5.8076639205951663E-3</v>
      </c>
      <c r="E304" s="5">
        <f t="shared" ca="1" si="12"/>
        <v>2.055162655060245E-5</v>
      </c>
    </row>
    <row r="305" spans="2:5" x14ac:dyDescent="0.3">
      <c r="B305">
        <v>296</v>
      </c>
      <c r="C305">
        <f t="shared" ca="1" si="13"/>
        <v>-0.19533318672837288</v>
      </c>
      <c r="D305" s="7">
        <f t="shared" ca="1" si="14"/>
        <v>-2.3419192137191288E-3</v>
      </c>
      <c r="E305" s="5">
        <f t="shared" ca="1" si="12"/>
        <v>1.1588466836339124E-5</v>
      </c>
    </row>
    <row r="306" spans="2:5" x14ac:dyDescent="0.3">
      <c r="B306">
        <v>297</v>
      </c>
      <c r="C306">
        <f t="shared" ca="1" si="13"/>
        <v>-0.44940516403409475</v>
      </c>
      <c r="D306" s="7">
        <f t="shared" ca="1" si="14"/>
        <v>-5.5429252473447781E-3</v>
      </c>
      <c r="E306" s="5">
        <f t="shared" ca="1" si="12"/>
        <v>4.5867074889784769E-5</v>
      </c>
    </row>
    <row r="307" spans="2:5" x14ac:dyDescent="0.3">
      <c r="B307">
        <v>298</v>
      </c>
      <c r="C307">
        <f t="shared" ca="1" si="13"/>
        <v>0.89143972870139998</v>
      </c>
      <c r="D307" s="7">
        <f t="shared" ca="1" si="14"/>
        <v>1.1350132528318057E-2</v>
      </c>
      <c r="E307" s="5">
        <f t="shared" ref="E307:E370" ca="1" si="15">(D307-AVERAGE(D267:D307))^2</f>
        <v>9.6195174284122815E-5</v>
      </c>
    </row>
    <row r="308" spans="2:5" x14ac:dyDescent="0.3">
      <c r="B308">
        <v>299</v>
      </c>
      <c r="C308">
        <f t="shared" ca="1" si="13"/>
        <v>1.9346456096409439</v>
      </c>
      <c r="D308" s="7">
        <f t="shared" ca="1" si="14"/>
        <v>2.4493291229299434E-2</v>
      </c>
      <c r="E308" s="5">
        <f t="shared" ca="1" si="15"/>
        <v>5.2184347120977142E-4</v>
      </c>
    </row>
    <row r="309" spans="2:5" x14ac:dyDescent="0.3">
      <c r="B309">
        <v>300</v>
      </c>
      <c r="C309">
        <f t="shared" ca="1" si="13"/>
        <v>-1.1305843769544062</v>
      </c>
      <c r="D309" s="7">
        <f t="shared" ca="1" si="14"/>
        <v>-1.4124976655220301E-2</v>
      </c>
      <c r="E309" s="5">
        <f t="shared" ca="1" si="15"/>
        <v>2.2592046949795248E-4</v>
      </c>
    </row>
    <row r="310" spans="2:5" x14ac:dyDescent="0.3">
      <c r="B310">
        <v>301</v>
      </c>
      <c r="C310">
        <f t="shared" ca="1" si="13"/>
        <v>-0.33846388377667896</v>
      </c>
      <c r="D310" s="7">
        <f t="shared" ca="1" si="14"/>
        <v>-4.1451964964293406E-3</v>
      </c>
      <c r="E310" s="5">
        <f t="shared" ca="1" si="15"/>
        <v>1.9317476471027009E-5</v>
      </c>
    </row>
    <row r="311" spans="2:5" x14ac:dyDescent="0.3">
      <c r="B311">
        <v>302</v>
      </c>
      <c r="C311">
        <f t="shared" ca="1" si="13"/>
        <v>1.6285111543013682</v>
      </c>
      <c r="D311" s="7">
        <f t="shared" ca="1" si="14"/>
        <v>2.0636359626553118E-2</v>
      </c>
      <c r="E311" s="5">
        <f t="shared" ca="1" si="15"/>
        <v>4.0853193420045637E-4</v>
      </c>
    </row>
    <row r="312" spans="2:5" x14ac:dyDescent="0.3">
      <c r="B312">
        <v>303</v>
      </c>
      <c r="C312">
        <f t="shared" ca="1" si="13"/>
        <v>0.7841828218197664</v>
      </c>
      <c r="D312" s="7">
        <f t="shared" ca="1" si="14"/>
        <v>9.9988225187808439E-3</v>
      </c>
      <c r="E312" s="5">
        <f t="shared" ca="1" si="15"/>
        <v>8.8299721012268962E-5</v>
      </c>
    </row>
    <row r="313" spans="2:5" x14ac:dyDescent="0.3">
      <c r="B313">
        <v>304</v>
      </c>
      <c r="C313">
        <f t="shared" ca="1" si="13"/>
        <v>-0.75482378323978039</v>
      </c>
      <c r="D313" s="7">
        <f t="shared" ca="1" si="14"/>
        <v>-9.3908381625208721E-3</v>
      </c>
      <c r="E313" s="5">
        <f t="shared" ca="1" si="15"/>
        <v>8.4509510991618282E-5</v>
      </c>
    </row>
    <row r="314" spans="2:5" x14ac:dyDescent="0.3">
      <c r="B314">
        <v>305</v>
      </c>
      <c r="C314">
        <f t="shared" ca="1" si="13"/>
        <v>1.8287414268159559</v>
      </c>
      <c r="D314" s="7">
        <f t="shared" ca="1" si="14"/>
        <v>2.3159023940935452E-2</v>
      </c>
      <c r="E314" s="5">
        <f t="shared" ca="1" si="15"/>
        <v>5.0436161770040845E-4</v>
      </c>
    </row>
    <row r="315" spans="2:5" x14ac:dyDescent="0.3">
      <c r="B315">
        <v>306</v>
      </c>
      <c r="C315">
        <f t="shared" ca="1" si="13"/>
        <v>-0.46489399214608479</v>
      </c>
      <c r="D315" s="7">
        <f t="shared" ca="1" si="14"/>
        <v>-5.7380661391740724E-3</v>
      </c>
      <c r="E315" s="5">
        <f t="shared" ca="1" si="15"/>
        <v>4.3773617526911702E-5</v>
      </c>
    </row>
    <row r="316" spans="2:5" x14ac:dyDescent="0.3">
      <c r="B316">
        <v>307</v>
      </c>
      <c r="C316">
        <f t="shared" ca="1" si="13"/>
        <v>0.22840631229303526</v>
      </c>
      <c r="D316" s="7">
        <f t="shared" ca="1" si="14"/>
        <v>2.9966966676415537E-3</v>
      </c>
      <c r="E316" s="5">
        <f t="shared" ca="1" si="15"/>
        <v>3.3511585794389456E-6</v>
      </c>
    </row>
    <row r="317" spans="2:5" x14ac:dyDescent="0.3">
      <c r="B317">
        <v>308</v>
      </c>
      <c r="C317">
        <f t="shared" ca="1" si="13"/>
        <v>-0.62245728114905396</v>
      </c>
      <c r="D317" s="7">
        <f t="shared" ca="1" si="14"/>
        <v>-7.7231769889609999E-3</v>
      </c>
      <c r="E317" s="5">
        <f t="shared" ca="1" si="15"/>
        <v>6.0693177915822377E-5</v>
      </c>
    </row>
    <row r="318" spans="2:5" x14ac:dyDescent="0.3">
      <c r="B318">
        <v>309</v>
      </c>
      <c r="C318">
        <f t="shared" ca="1" si="13"/>
        <v>-0.16017793005456671</v>
      </c>
      <c r="D318" s="7">
        <f t="shared" ca="1" si="14"/>
        <v>-1.8990046116451529E-3</v>
      </c>
      <c r="E318" s="5">
        <f t="shared" ca="1" si="15"/>
        <v>4.5188801272559679E-6</v>
      </c>
    </row>
    <row r="319" spans="2:5" x14ac:dyDescent="0.3">
      <c r="B319">
        <v>310</v>
      </c>
      <c r="C319">
        <f t="shared" ca="1" si="13"/>
        <v>2.8526102749379789</v>
      </c>
      <c r="D319" s="7">
        <f t="shared" ca="1" si="14"/>
        <v>3.6058558927968949E-2</v>
      </c>
      <c r="E319" s="5">
        <f t="shared" ca="1" si="15"/>
        <v>1.2082623006301524E-3</v>
      </c>
    </row>
    <row r="320" spans="2:5" x14ac:dyDescent="0.3">
      <c r="B320">
        <v>311</v>
      </c>
      <c r="C320">
        <f t="shared" ca="1" si="13"/>
        <v>-1.3570514994899985</v>
      </c>
      <c r="D320" s="7">
        <f t="shared" ca="1" si="14"/>
        <v>-1.6978194209323009E-2</v>
      </c>
      <c r="E320" s="5">
        <f t="shared" ca="1" si="15"/>
        <v>3.1553041842820507E-4</v>
      </c>
    </row>
    <row r="321" spans="2:5" x14ac:dyDescent="0.3">
      <c r="B321">
        <v>312</v>
      </c>
      <c r="C321">
        <f t="shared" ca="1" si="13"/>
        <v>-1.1803909369165122</v>
      </c>
      <c r="D321" s="7">
        <f t="shared" ca="1" si="14"/>
        <v>-1.475248032816963E-2</v>
      </c>
      <c r="E321" s="5">
        <f t="shared" ca="1" si="15"/>
        <v>2.2367526607411123E-4</v>
      </c>
    </row>
    <row r="322" spans="2:5" x14ac:dyDescent="0.3">
      <c r="B322">
        <v>313</v>
      </c>
      <c r="C322">
        <f t="shared" ca="1" si="13"/>
        <v>-0.86852651616686205</v>
      </c>
      <c r="D322" s="7">
        <f t="shared" ca="1" si="14"/>
        <v>-1.082335794687065E-2</v>
      </c>
      <c r="E322" s="5">
        <f t="shared" ca="1" si="15"/>
        <v>1.2129132137324532E-4</v>
      </c>
    </row>
    <row r="323" spans="2:5" x14ac:dyDescent="0.3">
      <c r="B323">
        <v>314</v>
      </c>
      <c r="C323">
        <f t="shared" ca="1" si="13"/>
        <v>-0.80143050588044973</v>
      </c>
      <c r="D323" s="7">
        <f t="shared" ca="1" si="14"/>
        <v>-9.9780276745731322E-3</v>
      </c>
      <c r="E323" s="5">
        <f t="shared" ca="1" si="15"/>
        <v>9.5179776404894347E-5</v>
      </c>
    </row>
    <row r="324" spans="2:5" x14ac:dyDescent="0.3">
      <c r="B324">
        <v>315</v>
      </c>
      <c r="C324">
        <f t="shared" ca="1" si="13"/>
        <v>-1.594626774520808</v>
      </c>
      <c r="D324" s="7">
        <f t="shared" ca="1" si="14"/>
        <v>-1.9971361330224414E-2</v>
      </c>
      <c r="E324" s="5">
        <f t="shared" ca="1" si="15"/>
        <v>3.6626823584912376E-4</v>
      </c>
    </row>
    <row r="325" spans="2:5" x14ac:dyDescent="0.3">
      <c r="B325">
        <v>316</v>
      </c>
      <c r="C325">
        <f t="shared" ca="1" si="13"/>
        <v>0.36292819180089131</v>
      </c>
      <c r="D325" s="7">
        <f t="shared" ca="1" si="14"/>
        <v>4.6915130441881397E-3</v>
      </c>
      <c r="E325" s="5">
        <f t="shared" ca="1" si="15"/>
        <v>2.9617178545470697E-5</v>
      </c>
    </row>
    <row r="326" spans="2:5" x14ac:dyDescent="0.3">
      <c r="B326">
        <v>317</v>
      </c>
      <c r="C326">
        <f t="shared" ca="1" si="13"/>
        <v>-0.83238238848291657</v>
      </c>
      <c r="D326" s="7">
        <f t="shared" ca="1" si="14"/>
        <v>-1.0367984741122627E-2</v>
      </c>
      <c r="E326" s="5">
        <f t="shared" ca="1" si="15"/>
        <v>9.3161083964330265E-5</v>
      </c>
    </row>
    <row r="327" spans="2:5" x14ac:dyDescent="0.3">
      <c r="B327">
        <v>318</v>
      </c>
      <c r="C327">
        <f t="shared" ca="1" si="13"/>
        <v>-0.60813254649775939</v>
      </c>
      <c r="D327" s="7">
        <f t="shared" ca="1" si="14"/>
        <v>-7.5427022961785471E-3</v>
      </c>
      <c r="E327" s="5">
        <f t="shared" ca="1" si="15"/>
        <v>4.7007809861312837E-5</v>
      </c>
    </row>
    <row r="328" spans="2:5" x14ac:dyDescent="0.3">
      <c r="B328">
        <v>319</v>
      </c>
      <c r="C328">
        <f t="shared" ca="1" si="13"/>
        <v>-0.49272125161566288</v>
      </c>
      <c r="D328" s="7">
        <f t="shared" ca="1" si="14"/>
        <v>-6.0886566545310765E-3</v>
      </c>
      <c r="E328" s="5">
        <f t="shared" ca="1" si="15"/>
        <v>2.3103320625154667E-5</v>
      </c>
    </row>
    <row r="329" spans="2:5" x14ac:dyDescent="0.3">
      <c r="B329">
        <v>320</v>
      </c>
      <c r="C329">
        <f t="shared" ca="1" si="13"/>
        <v>-1.5451554238385425</v>
      </c>
      <c r="D329" s="7">
        <f t="shared" ca="1" si="14"/>
        <v>-1.9348080897235175E-2</v>
      </c>
      <c r="E329" s="5">
        <f t="shared" ca="1" si="15"/>
        <v>3.1271007475768318E-4</v>
      </c>
    </row>
    <row r="330" spans="2:5" x14ac:dyDescent="0.3">
      <c r="B330">
        <v>321</v>
      </c>
      <c r="C330">
        <f t="shared" ca="1" si="13"/>
        <v>0.69737851514089366</v>
      </c>
      <c r="D330" s="7">
        <f t="shared" ca="1" si="14"/>
        <v>8.9051910511537945E-3</v>
      </c>
      <c r="E330" s="5">
        <f t="shared" ca="1" si="15"/>
        <v>1.0312688611728369E-4</v>
      </c>
    </row>
    <row r="331" spans="2:5" x14ac:dyDescent="0.3">
      <c r="B331">
        <v>322</v>
      </c>
      <c r="C331">
        <f t="shared" ref="C331:C394" ca="1" si="16">_xlfn.NORM.S.INV(RAND())</f>
        <v>1.7010507311163487</v>
      </c>
      <c r="D331" s="7">
        <f t="shared" ref="D331:D394" ca="1" si="17">$D$7+$D$6*C331</f>
        <v>2.1550272390659334E-2</v>
      </c>
      <c r="E331" s="5">
        <f t="shared" ca="1" si="15"/>
        <v>4.9246780927522681E-4</v>
      </c>
    </row>
    <row r="332" spans="2:5" x14ac:dyDescent="0.3">
      <c r="B332">
        <v>323</v>
      </c>
      <c r="C332">
        <f t="shared" ca="1" si="16"/>
        <v>-0.65310143919122232</v>
      </c>
      <c r="D332" s="7">
        <f t="shared" ca="1" si="17"/>
        <v>-8.1092570904683203E-3</v>
      </c>
      <c r="E332" s="5">
        <f t="shared" ca="1" si="15"/>
        <v>5.4829227817559949E-5</v>
      </c>
    </row>
    <row r="333" spans="2:5" x14ac:dyDescent="0.3">
      <c r="B333">
        <v>324</v>
      </c>
      <c r="C333">
        <f t="shared" ca="1" si="16"/>
        <v>0.37002418287333028</v>
      </c>
      <c r="D333" s="7">
        <f t="shared" ca="1" si="17"/>
        <v>4.7809141283938926E-3</v>
      </c>
      <c r="E333" s="5">
        <f t="shared" ca="1" si="15"/>
        <v>2.7272127240179475E-5</v>
      </c>
    </row>
    <row r="334" spans="2:5" x14ac:dyDescent="0.3">
      <c r="B334">
        <v>325</v>
      </c>
      <c r="C334">
        <f t="shared" ca="1" si="16"/>
        <v>-1.2087673447795608</v>
      </c>
      <c r="D334" s="7">
        <f t="shared" ca="1" si="17"/>
        <v>-1.5109989462964699E-2</v>
      </c>
      <c r="E334" s="5">
        <f t="shared" ca="1" si="15"/>
        <v>2.1961135849305155E-4</v>
      </c>
    </row>
    <row r="335" spans="2:5" x14ac:dyDescent="0.3">
      <c r="B335">
        <v>326</v>
      </c>
      <c r="C335">
        <f t="shared" ca="1" si="16"/>
        <v>-0.62382629563058734</v>
      </c>
      <c r="D335" s="7">
        <f t="shared" ca="1" si="17"/>
        <v>-7.7404249501961588E-3</v>
      </c>
      <c r="E335" s="5">
        <f t="shared" ca="1" si="15"/>
        <v>4.6416226046063931E-5</v>
      </c>
    </row>
    <row r="336" spans="2:5" x14ac:dyDescent="0.3">
      <c r="B336">
        <v>327</v>
      </c>
      <c r="C336">
        <f t="shared" ca="1" si="16"/>
        <v>-0.25019614431234044</v>
      </c>
      <c r="D336" s="7">
        <f t="shared" ca="1" si="17"/>
        <v>-3.0331275087508583E-3</v>
      </c>
      <c r="E336" s="5">
        <f t="shared" ca="1" si="15"/>
        <v>7.6384266256406211E-6</v>
      </c>
    </row>
    <row r="337" spans="2:5" x14ac:dyDescent="0.3">
      <c r="B337">
        <v>328</v>
      </c>
      <c r="C337">
        <f t="shared" ca="1" si="16"/>
        <v>-2.4063863304366531</v>
      </c>
      <c r="D337" s="7">
        <f t="shared" ca="1" si="17"/>
        <v>-3.0198570422288969E-2</v>
      </c>
      <c r="E337" s="5">
        <f t="shared" ca="1" si="15"/>
        <v>8.3764176033519148E-4</v>
      </c>
    </row>
    <row r="338" spans="2:5" x14ac:dyDescent="0.3">
      <c r="B338">
        <v>329</v>
      </c>
      <c r="C338">
        <f t="shared" ca="1" si="16"/>
        <v>-1.1278828867773527</v>
      </c>
      <c r="D338" s="7">
        <f t="shared" ca="1" si="17"/>
        <v>-1.4090941078183313E-2</v>
      </c>
      <c r="E338" s="5">
        <f t="shared" ca="1" si="15"/>
        <v>1.7155150827893157E-4</v>
      </c>
    </row>
    <row r="339" spans="2:5" x14ac:dyDescent="0.3">
      <c r="B339">
        <v>330</v>
      </c>
      <c r="C339">
        <f t="shared" ca="1" si="16"/>
        <v>1.2322160775382971</v>
      </c>
      <c r="D339" s="7">
        <f t="shared" ca="1" si="17"/>
        <v>1.564351096505627E-2</v>
      </c>
      <c r="E339" s="5">
        <f t="shared" ca="1" si="15"/>
        <v>2.6662190449726358E-4</v>
      </c>
    </row>
    <row r="340" spans="2:5" x14ac:dyDescent="0.3">
      <c r="B340">
        <v>331</v>
      </c>
      <c r="C340">
        <f t="shared" ca="1" si="16"/>
        <v>1.1490985883005866</v>
      </c>
      <c r="D340" s="7">
        <f t="shared" ca="1" si="17"/>
        <v>1.4596329031136892E-2</v>
      </c>
      <c r="E340" s="5">
        <f t="shared" ca="1" si="15"/>
        <v>2.2360536365962686E-4</v>
      </c>
    </row>
    <row r="341" spans="2:5" x14ac:dyDescent="0.3">
      <c r="B341">
        <v>332</v>
      </c>
      <c r="C341">
        <f t="shared" ca="1" si="16"/>
        <v>0.52085020239353874</v>
      </c>
      <c r="D341" s="7">
        <f t="shared" ca="1" si="17"/>
        <v>6.6811433611950596E-3</v>
      </c>
      <c r="E341" s="5">
        <f t="shared" ca="1" si="15"/>
        <v>4.8720992289542243E-5</v>
      </c>
    </row>
    <row r="342" spans="2:5" x14ac:dyDescent="0.3">
      <c r="B342">
        <v>333</v>
      </c>
      <c r="C342">
        <f t="shared" ca="1" si="16"/>
        <v>1.4360223254234106</v>
      </c>
      <c r="D342" s="7">
        <f t="shared" ca="1" si="17"/>
        <v>1.82112283343191E-2</v>
      </c>
      <c r="E342" s="5">
        <f t="shared" ca="1" si="15"/>
        <v>3.3431383204832464E-4</v>
      </c>
    </row>
    <row r="343" spans="2:5" x14ac:dyDescent="0.3">
      <c r="B343">
        <v>334</v>
      </c>
      <c r="C343">
        <f t="shared" ca="1" si="16"/>
        <v>1.2803206809917969</v>
      </c>
      <c r="D343" s="7">
        <f t="shared" ca="1" si="17"/>
        <v>1.6249572001510264E-2</v>
      </c>
      <c r="E343" s="5">
        <f t="shared" ca="1" si="15"/>
        <v>2.7194936014200504E-4</v>
      </c>
    </row>
    <row r="344" spans="2:5" x14ac:dyDescent="0.3">
      <c r="B344">
        <v>335</v>
      </c>
      <c r="C344">
        <f t="shared" ca="1" si="16"/>
        <v>0.65996318101147267</v>
      </c>
      <c r="D344" s="7">
        <f t="shared" ca="1" si="17"/>
        <v>8.4338021495974358E-3</v>
      </c>
      <c r="E344" s="5">
        <f t="shared" ca="1" si="15"/>
        <v>6.7392535378374047E-5</v>
      </c>
    </row>
    <row r="345" spans="2:5" x14ac:dyDescent="0.3">
      <c r="B345">
        <v>336</v>
      </c>
      <c r="C345">
        <f t="shared" ca="1" si="16"/>
        <v>6.069293846391359E-2</v>
      </c>
      <c r="D345" s="7">
        <f t="shared" ca="1" si="17"/>
        <v>8.8370676911077089E-4</v>
      </c>
      <c r="E345" s="5">
        <f t="shared" ca="1" si="15"/>
        <v>6.0730350909785826E-7</v>
      </c>
    </row>
    <row r="346" spans="2:5" x14ac:dyDescent="0.3">
      <c r="B346">
        <v>337</v>
      </c>
      <c r="C346">
        <f t="shared" ca="1" si="16"/>
        <v>-1.3451275778929901</v>
      </c>
      <c r="D346" s="7">
        <f t="shared" ca="1" si="17"/>
        <v>-1.6827966917902455E-2</v>
      </c>
      <c r="E346" s="5">
        <f t="shared" ca="1" si="15"/>
        <v>2.748651855903706E-4</v>
      </c>
    </row>
    <row r="347" spans="2:5" x14ac:dyDescent="0.3">
      <c r="B347">
        <v>338</v>
      </c>
      <c r="C347">
        <f t="shared" ca="1" si="16"/>
        <v>-1.5834963913327291</v>
      </c>
      <c r="D347" s="7">
        <f t="shared" ca="1" si="17"/>
        <v>-1.9831131683021981E-2</v>
      </c>
      <c r="E347" s="5">
        <f t="shared" ca="1" si="15"/>
        <v>3.6993639168979536E-4</v>
      </c>
    </row>
    <row r="348" spans="2:5" x14ac:dyDescent="0.3">
      <c r="B348">
        <v>339</v>
      </c>
      <c r="C348">
        <f t="shared" ca="1" si="16"/>
        <v>0.66430319298985219</v>
      </c>
      <c r="D348" s="7">
        <f t="shared" ca="1" si="17"/>
        <v>8.4884811609395004E-3</v>
      </c>
      <c r="E348" s="5">
        <f t="shared" ca="1" si="15"/>
        <v>8.3826451495633327E-5</v>
      </c>
    </row>
    <row r="349" spans="2:5" x14ac:dyDescent="0.3">
      <c r="B349">
        <v>340</v>
      </c>
      <c r="C349">
        <f t="shared" ca="1" si="16"/>
        <v>-1.2167855514640527</v>
      </c>
      <c r="D349" s="7">
        <f t="shared" ca="1" si="17"/>
        <v>-1.5211009371764133E-2</v>
      </c>
      <c r="E349" s="5">
        <f t="shared" ca="1" si="15"/>
        <v>1.8429187367739172E-4</v>
      </c>
    </row>
    <row r="350" spans="2:5" x14ac:dyDescent="0.3">
      <c r="B350">
        <v>341</v>
      </c>
      <c r="C350">
        <f t="shared" ca="1" si="16"/>
        <v>0.70385135600358573</v>
      </c>
      <c r="D350" s="7">
        <f t="shared" ca="1" si="17"/>
        <v>8.9867411806717947E-3</v>
      </c>
      <c r="E350" s="5">
        <f t="shared" ca="1" si="15"/>
        <v>1.0117615431416784E-4</v>
      </c>
    </row>
    <row r="351" spans="2:5" x14ac:dyDescent="0.3">
      <c r="B351">
        <v>342</v>
      </c>
      <c r="C351">
        <f t="shared" ca="1" si="16"/>
        <v>-2.0197644680664828</v>
      </c>
      <c r="D351" s="7">
        <f t="shared" ca="1" si="17"/>
        <v>-2.5327592806802725E-2</v>
      </c>
      <c r="E351" s="5">
        <f t="shared" ca="1" si="15"/>
        <v>5.6354270224963105E-4</v>
      </c>
    </row>
    <row r="352" spans="2:5" x14ac:dyDescent="0.3">
      <c r="B352">
        <v>343</v>
      </c>
      <c r="C352">
        <f t="shared" ca="1" si="16"/>
        <v>0.91494646505531096</v>
      </c>
      <c r="D352" s="7">
        <f t="shared" ca="1" si="17"/>
        <v>1.1646289568923817E-2</v>
      </c>
      <c r="E352" s="5">
        <f t="shared" ca="1" si="15"/>
        <v>1.8101275326043261E-4</v>
      </c>
    </row>
    <row r="353" spans="2:5" x14ac:dyDescent="0.3">
      <c r="B353">
        <v>344</v>
      </c>
      <c r="C353">
        <f t="shared" ca="1" si="16"/>
        <v>0.80404170926133789</v>
      </c>
      <c r="D353" s="7">
        <f t="shared" ca="1" si="17"/>
        <v>1.0249020982994281E-2</v>
      </c>
      <c r="E353" s="5">
        <f t="shared" ca="1" si="15"/>
        <v>1.4522002176889666E-4</v>
      </c>
    </row>
    <row r="354" spans="2:5" x14ac:dyDescent="0.3">
      <c r="B354">
        <v>345</v>
      </c>
      <c r="C354">
        <f t="shared" ca="1" si="16"/>
        <v>-1.9372160741892595E-2</v>
      </c>
      <c r="D354" s="7">
        <f t="shared" ca="1" si="17"/>
        <v>-1.2501866514769678E-4</v>
      </c>
      <c r="E354" s="5">
        <f t="shared" ca="1" si="15"/>
        <v>2.1045066312219217E-6</v>
      </c>
    </row>
    <row r="355" spans="2:5" x14ac:dyDescent="0.3">
      <c r="B355">
        <v>346</v>
      </c>
      <c r="C355">
        <f t="shared" ca="1" si="16"/>
        <v>-0.60683809998828331</v>
      </c>
      <c r="D355" s="7">
        <f t="shared" ca="1" si="17"/>
        <v>-7.5263938030854551E-3</v>
      </c>
      <c r="E355" s="5">
        <f t="shared" ca="1" si="15"/>
        <v>2.7063493897558995E-5</v>
      </c>
    </row>
    <row r="356" spans="2:5" x14ac:dyDescent="0.3">
      <c r="B356">
        <v>347</v>
      </c>
      <c r="C356">
        <f t="shared" ca="1" si="16"/>
        <v>1.3649991129395693</v>
      </c>
      <c r="D356" s="7">
        <f t="shared" ca="1" si="17"/>
        <v>1.7316419965056517E-2</v>
      </c>
      <c r="E356" s="5">
        <f t="shared" ca="1" si="15"/>
        <v>3.6397964942418512E-4</v>
      </c>
    </row>
    <row r="357" spans="2:5" x14ac:dyDescent="0.3">
      <c r="B357">
        <v>348</v>
      </c>
      <c r="C357">
        <f t="shared" ca="1" si="16"/>
        <v>-0.86308818371474239</v>
      </c>
      <c r="D357" s="7">
        <f t="shared" ca="1" si="17"/>
        <v>-1.0754841398226836E-2</v>
      </c>
      <c r="E357" s="5">
        <f t="shared" ca="1" si="15"/>
        <v>7.495416424654963E-5</v>
      </c>
    </row>
    <row r="358" spans="2:5" x14ac:dyDescent="0.3">
      <c r="B358">
        <v>349</v>
      </c>
      <c r="C358">
        <f t="shared" ca="1" si="16"/>
        <v>0.42858948178321099</v>
      </c>
      <c r="D358" s="7">
        <f t="shared" ca="1" si="17"/>
        <v>5.5187675396972573E-3</v>
      </c>
      <c r="E358" s="5">
        <f t="shared" ca="1" si="15"/>
        <v>5.3188248309821746E-5</v>
      </c>
    </row>
    <row r="359" spans="2:5" x14ac:dyDescent="0.3">
      <c r="B359">
        <v>350</v>
      </c>
      <c r="C359">
        <f t="shared" ca="1" si="16"/>
        <v>0.23696840560560464</v>
      </c>
      <c r="D359" s="7">
        <f t="shared" ca="1" si="17"/>
        <v>3.1045689038662577E-3</v>
      </c>
      <c r="E359" s="5">
        <f t="shared" ca="1" si="15"/>
        <v>2.2627054547345291E-5</v>
      </c>
    </row>
    <row r="360" spans="2:5" x14ac:dyDescent="0.3">
      <c r="B360">
        <v>351</v>
      </c>
      <c r="C360">
        <f t="shared" ca="1" si="16"/>
        <v>-1.1625715045018001</v>
      </c>
      <c r="D360" s="7">
        <f t="shared" ca="1" si="17"/>
        <v>-1.4527976582104625E-2</v>
      </c>
      <c r="E360" s="5">
        <f t="shared" ca="1" si="15"/>
        <v>1.3553470141416084E-4</v>
      </c>
    </row>
    <row r="361" spans="2:5" x14ac:dyDescent="0.3">
      <c r="B361">
        <v>352</v>
      </c>
      <c r="C361">
        <f t="shared" ca="1" si="16"/>
        <v>0.57800872705569839</v>
      </c>
      <c r="D361" s="7">
        <f t="shared" ca="1" si="17"/>
        <v>7.4012730829256627E-3</v>
      </c>
      <c r="E361" s="5">
        <f t="shared" ca="1" si="15"/>
        <v>9.3948265156420423E-5</v>
      </c>
    </row>
    <row r="362" spans="2:5" x14ac:dyDescent="0.3">
      <c r="B362">
        <v>353</v>
      </c>
      <c r="C362">
        <f t="shared" ca="1" si="16"/>
        <v>-0.71528294199157771</v>
      </c>
      <c r="D362" s="7">
        <f t="shared" ca="1" si="17"/>
        <v>-8.8926703883635914E-3</v>
      </c>
      <c r="E362" s="5">
        <f t="shared" ca="1" si="15"/>
        <v>4.5483887503408978E-5</v>
      </c>
    </row>
    <row r="363" spans="2:5" x14ac:dyDescent="0.3">
      <c r="B363">
        <v>354</v>
      </c>
      <c r="C363">
        <f t="shared" ca="1" si="16"/>
        <v>2.005462566592437</v>
      </c>
      <c r="D363" s="7">
        <f t="shared" ca="1" si="17"/>
        <v>2.5385501023109044E-2</v>
      </c>
      <c r="E363" s="5">
        <f t="shared" ca="1" si="15"/>
        <v>7.102680280765424E-4</v>
      </c>
    </row>
    <row r="364" spans="2:5" x14ac:dyDescent="0.3">
      <c r="B364">
        <v>355</v>
      </c>
      <c r="C364">
        <f t="shared" ca="1" si="16"/>
        <v>-0.70743099679574062</v>
      </c>
      <c r="D364" s="7">
        <f t="shared" ca="1" si="17"/>
        <v>-8.7937451774288602E-3</v>
      </c>
      <c r="E364" s="5">
        <f t="shared" ca="1" si="15"/>
        <v>5.7112435169255358E-5</v>
      </c>
    </row>
    <row r="365" spans="2:5" x14ac:dyDescent="0.3">
      <c r="B365">
        <v>356</v>
      </c>
      <c r="C365">
        <f t="shared" ca="1" si="16"/>
        <v>-0.98357055383863923</v>
      </c>
      <c r="D365" s="7">
        <f t="shared" ca="1" si="17"/>
        <v>-1.2272776582586215E-2</v>
      </c>
      <c r="E365" s="5">
        <f t="shared" ca="1" si="15"/>
        <v>1.2597994339866181E-4</v>
      </c>
    </row>
    <row r="366" spans="2:5" x14ac:dyDescent="0.3">
      <c r="B366">
        <v>357</v>
      </c>
      <c r="C366">
        <f t="shared" ca="1" si="16"/>
        <v>-0.82216399097915893</v>
      </c>
      <c r="D366" s="7">
        <f t="shared" ca="1" si="17"/>
        <v>-1.0239245033539075E-2</v>
      </c>
      <c r="E366" s="5">
        <f t="shared" ca="1" si="15"/>
        <v>7.7905025432965013E-5</v>
      </c>
    </row>
    <row r="367" spans="2:5" x14ac:dyDescent="0.3">
      <c r="B367">
        <v>358</v>
      </c>
      <c r="C367">
        <f t="shared" ca="1" si="16"/>
        <v>-0.30871979636891878</v>
      </c>
      <c r="D367" s="7">
        <f t="shared" ca="1" si="17"/>
        <v>-3.770456219022192E-3</v>
      </c>
      <c r="E367" s="5">
        <f t="shared" ca="1" si="15"/>
        <v>6.3428869172651109E-6</v>
      </c>
    </row>
    <row r="368" spans="2:5" x14ac:dyDescent="0.3">
      <c r="B368">
        <v>359</v>
      </c>
      <c r="C368">
        <f t="shared" ca="1" si="16"/>
        <v>0.86571052497206091</v>
      </c>
      <c r="D368" s="7">
        <f t="shared" ca="1" si="17"/>
        <v>1.1025975030701168E-2</v>
      </c>
      <c r="E368" s="5">
        <f t="shared" ca="1" si="15"/>
        <v>1.3983128277726844E-4</v>
      </c>
    </row>
    <row r="369" spans="2:5" x14ac:dyDescent="0.3">
      <c r="B369">
        <v>360</v>
      </c>
      <c r="C369">
        <f t="shared" ca="1" si="16"/>
        <v>0.24147537876885367</v>
      </c>
      <c r="D369" s="7">
        <f t="shared" ca="1" si="17"/>
        <v>3.1613514284167294E-3</v>
      </c>
      <c r="E369" s="5">
        <f t="shared" ca="1" si="15"/>
        <v>1.3948688145351124E-5</v>
      </c>
    </row>
    <row r="370" spans="2:5" x14ac:dyDescent="0.3">
      <c r="B370">
        <v>361</v>
      </c>
      <c r="C370">
        <f t="shared" ca="1" si="16"/>
        <v>-0.94562825425243902</v>
      </c>
      <c r="D370" s="7">
        <f t="shared" ca="1" si="17"/>
        <v>-1.1794748540324335E-2</v>
      </c>
      <c r="E370" s="5">
        <f t="shared" ca="1" si="15"/>
        <v>1.3008619053648881E-4</v>
      </c>
    </row>
    <row r="371" spans="2:5" x14ac:dyDescent="0.3">
      <c r="B371">
        <v>362</v>
      </c>
      <c r="C371">
        <f t="shared" ca="1" si="16"/>
        <v>0.67711675050100284</v>
      </c>
      <c r="D371" s="7">
        <f t="shared" ca="1" si="17"/>
        <v>8.6499168113420167E-3</v>
      </c>
      <c r="E371" s="5">
        <f t="shared" ref="E371:E434" ca="1" si="18">(D371-AVERAGE(D331:D371))^2</f>
        <v>8.181850537999875E-5</v>
      </c>
    </row>
    <row r="372" spans="2:5" x14ac:dyDescent="0.3">
      <c r="B372">
        <v>363</v>
      </c>
      <c r="C372">
        <f t="shared" ca="1" si="16"/>
        <v>-0.61359444060702228</v>
      </c>
      <c r="D372" s="7">
        <f t="shared" ca="1" si="17"/>
        <v>-7.6115156937998718E-3</v>
      </c>
      <c r="E372" s="5">
        <f t="shared" ca="1" si="18"/>
        <v>4.2312568204663812E-5</v>
      </c>
    </row>
    <row r="373" spans="2:5" x14ac:dyDescent="0.3">
      <c r="B373">
        <v>364</v>
      </c>
      <c r="C373">
        <f t="shared" ca="1" si="16"/>
        <v>-2.9529615366581878E-2</v>
      </c>
      <c r="D373" s="7">
        <f t="shared" ca="1" si="17"/>
        <v>-2.5299056462555755E-4</v>
      </c>
      <c r="E373" s="5">
        <f t="shared" ca="1" si="18"/>
        <v>4.3837338312683828E-7</v>
      </c>
    </row>
    <row r="374" spans="2:5" x14ac:dyDescent="0.3">
      <c r="B374">
        <v>365</v>
      </c>
      <c r="C374">
        <f t="shared" ca="1" si="16"/>
        <v>0.4825826469896769</v>
      </c>
      <c r="D374" s="7">
        <f t="shared" ca="1" si="17"/>
        <v>6.1990174808093249E-3</v>
      </c>
      <c r="E374" s="5">
        <f t="shared" ca="1" si="18"/>
        <v>5.0119573313757876E-5</v>
      </c>
    </row>
    <row r="375" spans="2:5" x14ac:dyDescent="0.3">
      <c r="B375">
        <v>366</v>
      </c>
      <c r="C375">
        <f t="shared" ca="1" si="16"/>
        <v>0.53441100331483649</v>
      </c>
      <c r="D375" s="7">
        <f t="shared" ca="1" si="17"/>
        <v>6.851993393655104E-3</v>
      </c>
      <c r="E375" s="5">
        <f t="shared" ca="1" si="18"/>
        <v>5.1794443623065772E-5</v>
      </c>
    </row>
    <row r="376" spans="2:5" x14ac:dyDescent="0.3">
      <c r="B376">
        <v>367</v>
      </c>
      <c r="C376">
        <f t="shared" ca="1" si="16"/>
        <v>0.69424660463833809</v>
      </c>
      <c r="D376" s="7">
        <f t="shared" ca="1" si="17"/>
        <v>8.8657326877334443E-3</v>
      </c>
      <c r="E376" s="5">
        <f t="shared" ca="1" si="18"/>
        <v>7.7537653150329354E-5</v>
      </c>
    </row>
    <row r="377" spans="2:5" x14ac:dyDescent="0.3">
      <c r="B377">
        <v>368</v>
      </c>
      <c r="C377">
        <f t="shared" ca="1" si="16"/>
        <v>-2.1617247460507523</v>
      </c>
      <c r="D377" s="7">
        <f t="shared" ca="1" si="17"/>
        <v>-2.7116124195354984E-2</v>
      </c>
      <c r="E377" s="5">
        <f t="shared" ca="1" si="18"/>
        <v>7.0697066642755237E-4</v>
      </c>
    </row>
    <row r="378" spans="2:5" x14ac:dyDescent="0.3">
      <c r="B378">
        <v>369</v>
      </c>
      <c r="C378">
        <f t="shared" ca="1" si="16"/>
        <v>1.3390827241793408</v>
      </c>
      <c r="D378" s="7">
        <f t="shared" ca="1" si="17"/>
        <v>1.6989904157721118E-2</v>
      </c>
      <c r="E378" s="5">
        <f t="shared" ca="1" si="18"/>
        <v>2.6785151899782946E-4</v>
      </c>
    </row>
    <row r="379" spans="2:5" x14ac:dyDescent="0.3">
      <c r="B379">
        <v>370</v>
      </c>
      <c r="C379">
        <f t="shared" ca="1" si="16"/>
        <v>-0.64497911272843389</v>
      </c>
      <c r="D379" s="7">
        <f t="shared" ca="1" si="17"/>
        <v>-8.0069253957644297E-3</v>
      </c>
      <c r="E379" s="5">
        <f t="shared" ca="1" si="18"/>
        <v>7.7071722850060022E-5</v>
      </c>
    </row>
    <row r="380" spans="2:5" x14ac:dyDescent="0.3">
      <c r="B380">
        <v>371</v>
      </c>
      <c r="C380">
        <f t="shared" ca="1" si="16"/>
        <v>-0.36439209420926627</v>
      </c>
      <c r="D380" s="7">
        <f t="shared" ca="1" si="17"/>
        <v>-4.4718612428368476E-3</v>
      </c>
      <c r="E380" s="5">
        <f t="shared" ca="1" si="18"/>
        <v>2.2594500095127667E-5</v>
      </c>
    </row>
    <row r="381" spans="2:5" x14ac:dyDescent="0.3">
      <c r="B381">
        <v>372</v>
      </c>
      <c r="C381">
        <f t="shared" ca="1" si="16"/>
        <v>0.95020051135352179</v>
      </c>
      <c r="D381" s="7">
        <f t="shared" ca="1" si="17"/>
        <v>1.2090448803275356E-2</v>
      </c>
      <c r="E381" s="5">
        <f t="shared" ca="1" si="18"/>
        <v>1.4089836804976794E-4</v>
      </c>
    </row>
    <row r="382" spans="2:5" x14ac:dyDescent="0.3">
      <c r="B382">
        <v>373</v>
      </c>
      <c r="C382">
        <f t="shared" ca="1" si="16"/>
        <v>0.95675298138887421</v>
      </c>
      <c r="D382" s="7">
        <f t="shared" ca="1" si="17"/>
        <v>1.2173002166069379E-2</v>
      </c>
      <c r="E382" s="5">
        <f t="shared" ca="1" si="18"/>
        <v>1.3968089971607437E-4</v>
      </c>
    </row>
    <row r="383" spans="2:5" x14ac:dyDescent="0.3">
      <c r="B383">
        <v>374</v>
      </c>
      <c r="C383">
        <f t="shared" ca="1" si="16"/>
        <v>-1.9945489331900779</v>
      </c>
      <c r="D383" s="7">
        <f t="shared" ca="1" si="17"/>
        <v>-2.5009906928429186E-2</v>
      </c>
      <c r="E383" s="5">
        <f t="shared" ca="1" si="18"/>
        <v>5.90979388570766E-4</v>
      </c>
    </row>
    <row r="384" spans="2:5" x14ac:dyDescent="0.3">
      <c r="B384">
        <v>375</v>
      </c>
      <c r="C384">
        <f t="shared" ca="1" si="16"/>
        <v>-0.94180844015982401</v>
      </c>
      <c r="D384" s="7">
        <f t="shared" ca="1" si="17"/>
        <v>-1.1746623406307386E-2</v>
      </c>
      <c r="E384" s="5">
        <f t="shared" ca="1" si="18"/>
        <v>1.0741146129550454E-4</v>
      </c>
    </row>
    <row r="385" spans="2:5" x14ac:dyDescent="0.3">
      <c r="B385">
        <v>376</v>
      </c>
      <c r="C385">
        <f t="shared" ca="1" si="16"/>
        <v>-1.0639925045382095</v>
      </c>
      <c r="D385" s="7">
        <f t="shared" ca="1" si="17"/>
        <v>-1.3285997923070786E-2</v>
      </c>
      <c r="E385" s="5">
        <f t="shared" ca="1" si="18"/>
        <v>1.2935817136556035E-4</v>
      </c>
    </row>
    <row r="386" spans="2:5" x14ac:dyDescent="0.3">
      <c r="B386">
        <v>377</v>
      </c>
      <c r="C386">
        <f t="shared" ca="1" si="16"/>
        <v>1.658339249436007</v>
      </c>
      <c r="D386" s="7">
        <f t="shared" ca="1" si="17"/>
        <v>2.101215830183421E-2</v>
      </c>
      <c r="E386" s="5">
        <f t="shared" ca="1" si="18"/>
        <v>5.0326842823221506E-4</v>
      </c>
    </row>
    <row r="387" spans="2:5" x14ac:dyDescent="0.3">
      <c r="B387">
        <v>378</v>
      </c>
      <c r="C387">
        <f t="shared" ca="1" si="16"/>
        <v>-0.21834795632622958</v>
      </c>
      <c r="D387" s="7">
        <f t="shared" ca="1" si="17"/>
        <v>-2.6318780558018851E-3</v>
      </c>
      <c r="E387" s="5">
        <f t="shared" ca="1" si="18"/>
        <v>2.42312006343493E-6</v>
      </c>
    </row>
    <row r="388" spans="2:5" x14ac:dyDescent="0.3">
      <c r="B388">
        <v>379</v>
      </c>
      <c r="C388">
        <f t="shared" ca="1" si="16"/>
        <v>-0.40422659937207289</v>
      </c>
      <c r="D388" s="7">
        <f t="shared" ca="1" si="17"/>
        <v>-4.973728834551632E-3</v>
      </c>
      <c r="E388" s="5">
        <f t="shared" ca="1" si="18"/>
        <v>1.8154961003352527E-5</v>
      </c>
    </row>
    <row r="389" spans="2:5" x14ac:dyDescent="0.3">
      <c r="B389">
        <v>380</v>
      </c>
      <c r="C389">
        <f t="shared" ca="1" si="16"/>
        <v>6.8648479504507332E-3</v>
      </c>
      <c r="D389" s="7">
        <f t="shared" ca="1" si="17"/>
        <v>2.0553657364363854E-4</v>
      </c>
      <c r="E389" s="5">
        <f t="shared" ca="1" si="18"/>
        <v>1.2553512102759986E-6</v>
      </c>
    </row>
    <row r="390" spans="2:5" x14ac:dyDescent="0.3">
      <c r="B390">
        <v>381</v>
      </c>
      <c r="C390">
        <f t="shared" ca="1" si="16"/>
        <v>-0.72216491283497175</v>
      </c>
      <c r="D390" s="7">
        <f t="shared" ca="1" si="17"/>
        <v>-8.9793750711332013E-3</v>
      </c>
      <c r="E390" s="5">
        <f t="shared" ca="1" si="18"/>
        <v>6.7510513325941184E-5</v>
      </c>
    </row>
    <row r="391" spans="2:5" x14ac:dyDescent="0.3">
      <c r="B391">
        <v>382</v>
      </c>
      <c r="C391">
        <f t="shared" ca="1" si="16"/>
        <v>-0.29791821875620667</v>
      </c>
      <c r="D391" s="7">
        <f t="shared" ca="1" si="17"/>
        <v>-3.6343691326869584E-3</v>
      </c>
      <c r="E391" s="5">
        <f t="shared" ca="1" si="18"/>
        <v>6.5722513878133046E-6</v>
      </c>
    </row>
    <row r="392" spans="2:5" x14ac:dyDescent="0.3">
      <c r="B392">
        <v>383</v>
      </c>
      <c r="C392">
        <f t="shared" ca="1" si="16"/>
        <v>-5.1320356185612951E-3</v>
      </c>
      <c r="D392" s="7">
        <f t="shared" ca="1" si="17"/>
        <v>5.4390047779815599E-5</v>
      </c>
      <c r="E392" s="5">
        <f t="shared" ca="1" si="18"/>
        <v>2.5608272305170689E-7</v>
      </c>
    </row>
    <row r="393" spans="2:5" x14ac:dyDescent="0.3">
      <c r="B393">
        <v>384</v>
      </c>
      <c r="C393">
        <f t="shared" ca="1" si="16"/>
        <v>0.24190106488528232</v>
      </c>
      <c r="D393" s="7">
        <f t="shared" ca="1" si="17"/>
        <v>3.1667145693721724E-3</v>
      </c>
      <c r="E393" s="5">
        <f t="shared" ca="1" si="18"/>
        <v>1.4632075406618593E-5</v>
      </c>
    </row>
    <row r="394" spans="2:5" x14ac:dyDescent="0.3">
      <c r="B394">
        <v>385</v>
      </c>
      <c r="C394">
        <f t="shared" ca="1" si="16"/>
        <v>-2.1758820529611405</v>
      </c>
      <c r="D394" s="7">
        <f t="shared" ca="1" si="17"/>
        <v>-2.7294489496875476E-2</v>
      </c>
      <c r="E394" s="5">
        <f t="shared" ca="1" si="18"/>
        <v>6.6153481449019087E-4</v>
      </c>
    </row>
    <row r="395" spans="2:5" x14ac:dyDescent="0.3">
      <c r="B395">
        <v>386</v>
      </c>
      <c r="C395">
        <f t="shared" ref="C395:C458" ca="1" si="19">_xlfn.NORM.S.INV(RAND())</f>
        <v>0.33528848576196668</v>
      </c>
      <c r="D395" s="7">
        <f t="shared" ref="D395:D458" ca="1" si="20">$D$7+$D$6*C395</f>
        <v>4.3432854799504029E-3</v>
      </c>
      <c r="E395" s="5">
        <f t="shared" ca="1" si="18"/>
        <v>3.3738356862483508E-5</v>
      </c>
    </row>
    <row r="396" spans="2:5" x14ac:dyDescent="0.3">
      <c r="B396">
        <v>387</v>
      </c>
      <c r="C396">
        <f t="shared" ca="1" si="19"/>
        <v>6.3884830277157606E-2</v>
      </c>
      <c r="D396" s="7">
        <f t="shared" ca="1" si="20"/>
        <v>9.2392082601394556E-4</v>
      </c>
      <c r="E396" s="5">
        <f t="shared" ca="1" si="18"/>
        <v>4.7655019336377291E-6</v>
      </c>
    </row>
    <row r="397" spans="2:5" x14ac:dyDescent="0.3">
      <c r="B397">
        <v>388</v>
      </c>
      <c r="C397">
        <f t="shared" ca="1" si="19"/>
        <v>1.6996459448096068</v>
      </c>
      <c r="D397" s="7">
        <f t="shared" ca="1" si="20"/>
        <v>2.1532573746788724E-2</v>
      </c>
      <c r="E397" s="5">
        <f t="shared" ca="1" si="18"/>
        <v>5.1478268295669942E-4</v>
      </c>
    </row>
    <row r="398" spans="2:5" x14ac:dyDescent="0.3">
      <c r="B398">
        <v>389</v>
      </c>
      <c r="C398">
        <f t="shared" ca="1" si="19"/>
        <v>-0.26139190556964842</v>
      </c>
      <c r="D398" s="7">
        <f t="shared" ca="1" si="20"/>
        <v>-3.1741808422027095E-3</v>
      </c>
      <c r="E398" s="5">
        <f t="shared" ca="1" si="18"/>
        <v>4.8524418788959914E-6</v>
      </c>
    </row>
    <row r="399" spans="2:5" x14ac:dyDescent="0.3">
      <c r="B399">
        <v>390</v>
      </c>
      <c r="C399">
        <f t="shared" ca="1" si="19"/>
        <v>-0.38628104904552535</v>
      </c>
      <c r="D399" s="7">
        <f t="shared" ca="1" si="20"/>
        <v>-4.7476361521504957E-3</v>
      </c>
      <c r="E399" s="5">
        <f t="shared" ca="1" si="18"/>
        <v>1.2431837564741501E-5</v>
      </c>
    </row>
    <row r="400" spans="2:5" x14ac:dyDescent="0.3">
      <c r="B400">
        <v>391</v>
      </c>
      <c r="C400">
        <f t="shared" ca="1" si="19"/>
        <v>-0.85026271113734964</v>
      </c>
      <c r="D400" s="7">
        <f t="shared" ca="1" si="20"/>
        <v>-1.0593255632099886E-2</v>
      </c>
      <c r="E400" s="5">
        <f t="shared" ca="1" si="18"/>
        <v>8.1674730766126543E-5</v>
      </c>
    </row>
    <row r="401" spans="2:5" x14ac:dyDescent="0.3">
      <c r="B401">
        <v>392</v>
      </c>
      <c r="C401">
        <f t="shared" ca="1" si="19"/>
        <v>1.4565477807131058</v>
      </c>
      <c r="D401" s="7">
        <f t="shared" ca="1" si="20"/>
        <v>1.8469824764047234E-2</v>
      </c>
      <c r="E401" s="5">
        <f t="shared" ca="1" si="18"/>
        <v>3.6944102358538687E-4</v>
      </c>
    </row>
    <row r="402" spans="2:5" x14ac:dyDescent="0.3">
      <c r="B402">
        <v>393</v>
      </c>
      <c r="C402">
        <f t="shared" ca="1" si="19"/>
        <v>0.37016442311701941</v>
      </c>
      <c r="D402" s="7">
        <f t="shared" ca="1" si="20"/>
        <v>4.7826809893872476E-3</v>
      </c>
      <c r="E402" s="5">
        <f t="shared" ca="1" si="18"/>
        <v>3.1332823433583977E-5</v>
      </c>
    </row>
    <row r="403" spans="2:5" x14ac:dyDescent="0.3">
      <c r="B403">
        <v>394</v>
      </c>
      <c r="C403">
        <f t="shared" ca="1" si="19"/>
        <v>-0.64475740761274303</v>
      </c>
      <c r="D403" s="7">
        <f t="shared" ca="1" si="20"/>
        <v>-8.0041321738572452E-3</v>
      </c>
      <c r="E403" s="5">
        <f t="shared" ca="1" si="18"/>
        <v>5.1997249450055234E-5</v>
      </c>
    </row>
    <row r="404" spans="2:5" x14ac:dyDescent="0.3">
      <c r="B404">
        <v>395</v>
      </c>
      <c r="C404">
        <f t="shared" ca="1" si="19"/>
        <v>-1.0598141744548222</v>
      </c>
      <c r="D404" s="7">
        <f t="shared" ca="1" si="20"/>
        <v>-1.3233355912136582E-2</v>
      </c>
      <c r="E404" s="5">
        <f t="shared" ca="1" si="18"/>
        <v>1.3220888449708981E-4</v>
      </c>
    </row>
    <row r="405" spans="2:5" x14ac:dyDescent="0.3">
      <c r="B405">
        <v>396</v>
      </c>
      <c r="C405">
        <f t="shared" ca="1" si="19"/>
        <v>2.8378541560346218</v>
      </c>
      <c r="D405" s="7">
        <f t="shared" ca="1" si="20"/>
        <v>3.5872649304469983E-2</v>
      </c>
      <c r="E405" s="5">
        <f t="shared" ca="1" si="18"/>
        <v>1.3335912547348279E-3</v>
      </c>
    </row>
    <row r="406" spans="2:5" x14ac:dyDescent="0.3">
      <c r="B406">
        <v>397</v>
      </c>
      <c r="C406">
        <f t="shared" ca="1" si="19"/>
        <v>1.1258065364041756</v>
      </c>
      <c r="D406" s="7">
        <f t="shared" ca="1" si="20"/>
        <v>1.4302876760459207E-2</v>
      </c>
      <c r="E406" s="5">
        <f t="shared" ca="1" si="18"/>
        <v>2.0450171242709992E-4</v>
      </c>
    </row>
    <row r="407" spans="2:5" x14ac:dyDescent="0.3">
      <c r="B407">
        <v>398</v>
      </c>
      <c r="C407">
        <f t="shared" ca="1" si="19"/>
        <v>-0.1896591203807596</v>
      </c>
      <c r="D407" s="7">
        <f t="shared" ca="1" si="20"/>
        <v>-2.2704326971559607E-3</v>
      </c>
      <c r="E407" s="5">
        <f t="shared" ca="1" si="18"/>
        <v>6.0873779008380267E-6</v>
      </c>
    </row>
    <row r="408" spans="2:5" x14ac:dyDescent="0.3">
      <c r="B408">
        <v>399</v>
      </c>
      <c r="C408">
        <f t="shared" ca="1" si="19"/>
        <v>-0.60882240976236235</v>
      </c>
      <c r="D408" s="7">
        <f t="shared" ca="1" si="20"/>
        <v>-7.5513937563536828E-3</v>
      </c>
      <c r="E408" s="5">
        <f t="shared" ca="1" si="18"/>
        <v>5.8614401612480669E-5</v>
      </c>
    </row>
    <row r="409" spans="2:5" x14ac:dyDescent="0.3">
      <c r="B409">
        <v>400</v>
      </c>
      <c r="C409">
        <f t="shared" ca="1" si="19"/>
        <v>-0.16467765429949432</v>
      </c>
      <c r="D409" s="7">
        <f t="shared" ca="1" si="20"/>
        <v>-1.9556958084091837E-3</v>
      </c>
      <c r="E409" s="5">
        <f t="shared" ca="1" si="18"/>
        <v>3.0404207063545092E-6</v>
      </c>
    </row>
    <row r="410" spans="2:5" x14ac:dyDescent="0.3">
      <c r="B410">
        <v>401</v>
      </c>
      <c r="C410">
        <f t="shared" ca="1" si="19"/>
        <v>-0.41688142247226484</v>
      </c>
      <c r="D410" s="7">
        <f t="shared" ca="1" si="20"/>
        <v>-5.1331646193546005E-3</v>
      </c>
      <c r="E410" s="5">
        <f t="shared" ca="1" si="18"/>
        <v>2.2267486436495032E-5</v>
      </c>
    </row>
    <row r="411" spans="2:5" x14ac:dyDescent="0.3">
      <c r="B411">
        <v>402</v>
      </c>
      <c r="C411">
        <f t="shared" ca="1" si="19"/>
        <v>-0.2254279910146719</v>
      </c>
      <c r="D411" s="7">
        <f t="shared" ca="1" si="20"/>
        <v>-2.721078108465357E-3</v>
      </c>
      <c r="E411" s="5">
        <f t="shared" ca="1" si="18"/>
        <v>6.3911191392582499E-6</v>
      </c>
    </row>
    <row r="412" spans="2:5" x14ac:dyDescent="0.3">
      <c r="B412">
        <v>403</v>
      </c>
      <c r="C412">
        <f t="shared" ca="1" si="19"/>
        <v>0.27138823948683566</v>
      </c>
      <c r="D412" s="7">
        <f t="shared" ca="1" si="20"/>
        <v>3.5382180496657451E-3</v>
      </c>
      <c r="E412" s="5">
        <f t="shared" ca="1" si="18"/>
        <v>1.4868006863235675E-5</v>
      </c>
    </row>
    <row r="413" spans="2:5" x14ac:dyDescent="0.3">
      <c r="B413">
        <v>404</v>
      </c>
      <c r="C413">
        <f t="shared" ca="1" si="19"/>
        <v>0.36318980349873309</v>
      </c>
      <c r="D413" s="7">
        <f t="shared" ca="1" si="20"/>
        <v>4.6948090417717339E-3</v>
      </c>
      <c r="E413" s="5">
        <f t="shared" ca="1" si="18"/>
        <v>2.2206168853087271E-5</v>
      </c>
    </row>
    <row r="414" spans="2:5" x14ac:dyDescent="0.3">
      <c r="B414">
        <v>405</v>
      </c>
      <c r="C414">
        <f t="shared" ca="1" si="19"/>
        <v>-0.49371092709966546</v>
      </c>
      <c r="D414" s="7">
        <f t="shared" ca="1" si="20"/>
        <v>-6.1011253936231157E-3</v>
      </c>
      <c r="E414" s="5">
        <f t="shared" ca="1" si="18"/>
        <v>3.5294944139772491E-5</v>
      </c>
    </row>
    <row r="415" spans="2:5" x14ac:dyDescent="0.3">
      <c r="B415">
        <v>406</v>
      </c>
      <c r="C415">
        <f t="shared" ca="1" si="19"/>
        <v>1.0372032738852854</v>
      </c>
      <c r="D415" s="7">
        <f t="shared" ca="1" si="20"/>
        <v>1.3186580579630855E-2</v>
      </c>
      <c r="E415" s="5">
        <f t="shared" ca="1" si="18"/>
        <v>1.7361548220856581E-4</v>
      </c>
    </row>
    <row r="416" spans="2:5" x14ac:dyDescent="0.3">
      <c r="B416">
        <v>407</v>
      </c>
      <c r="C416">
        <f t="shared" ca="1" si="19"/>
        <v>0.24171283371484792</v>
      </c>
      <c r="D416" s="7">
        <f t="shared" ca="1" si="20"/>
        <v>3.1643430795342676E-3</v>
      </c>
      <c r="E416" s="5">
        <f t="shared" ca="1" si="18"/>
        <v>1.0523717524005541E-5</v>
      </c>
    </row>
    <row r="417" spans="2:5" x14ac:dyDescent="0.3">
      <c r="B417">
        <v>408</v>
      </c>
      <c r="C417">
        <f t="shared" ca="1" si="19"/>
        <v>3.4605480095163799</v>
      </c>
      <c r="D417" s="7">
        <f t="shared" ca="1" si="20"/>
        <v>4.3717854443713906E-2</v>
      </c>
      <c r="E417" s="5">
        <f t="shared" ca="1" si="18"/>
        <v>1.8444866904938273E-3</v>
      </c>
    </row>
    <row r="418" spans="2:5" x14ac:dyDescent="0.3">
      <c r="B418">
        <v>409</v>
      </c>
      <c r="C418">
        <f t="shared" ca="1" si="19"/>
        <v>-1.0137382141094926</v>
      </c>
      <c r="D418" s="7">
        <f t="shared" ca="1" si="20"/>
        <v>-1.2652853376459364E-2</v>
      </c>
      <c r="E418" s="5">
        <f t="shared" ca="1" si="18"/>
        <v>1.8977770570797057E-4</v>
      </c>
    </row>
    <row r="419" spans="2:5" x14ac:dyDescent="0.3">
      <c r="B419">
        <v>410</v>
      </c>
      <c r="C419">
        <f t="shared" ca="1" si="19"/>
        <v>-1.4558724589549972</v>
      </c>
      <c r="D419" s="7">
        <f t="shared" ca="1" si="20"/>
        <v>-1.8223221271538158E-2</v>
      </c>
      <c r="E419" s="5">
        <f t="shared" ca="1" si="18"/>
        <v>3.4178743839442425E-4</v>
      </c>
    </row>
    <row r="420" spans="2:5" x14ac:dyDescent="0.3">
      <c r="B420">
        <v>411</v>
      </c>
      <c r="C420">
        <f t="shared" ca="1" si="19"/>
        <v>1.1855746386996338</v>
      </c>
      <c r="D420" s="7">
        <f t="shared" ca="1" si="20"/>
        <v>1.5055884070021354E-2</v>
      </c>
      <c r="E420" s="5">
        <f t="shared" ca="1" si="18"/>
        <v>2.0246739169510158E-4</v>
      </c>
    </row>
    <row r="421" spans="2:5" x14ac:dyDescent="0.3">
      <c r="B421">
        <v>412</v>
      </c>
      <c r="C421">
        <f t="shared" ca="1" si="19"/>
        <v>1.7327636551638732</v>
      </c>
      <c r="D421" s="7">
        <f t="shared" ca="1" si="20"/>
        <v>2.1949817678166141E-2</v>
      </c>
      <c r="E421" s="5">
        <f t="shared" ca="1" si="18"/>
        <v>4.1937330782081361E-4</v>
      </c>
    </row>
    <row r="422" spans="2:5" x14ac:dyDescent="0.3">
      <c r="B422">
        <v>413</v>
      </c>
      <c r="C422">
        <f t="shared" ca="1" si="19"/>
        <v>0.10088981374122098</v>
      </c>
      <c r="D422" s="7">
        <f t="shared" ca="1" si="20"/>
        <v>1.3901397951376084E-3</v>
      </c>
      <c r="E422" s="5">
        <f t="shared" ca="1" si="18"/>
        <v>3.2368098912551919E-8</v>
      </c>
    </row>
    <row r="423" spans="2:5" x14ac:dyDescent="0.3">
      <c r="B423">
        <v>414</v>
      </c>
      <c r="C423">
        <f t="shared" ca="1" si="19"/>
        <v>0.73849729216134197</v>
      </c>
      <c r="D423" s="7">
        <f t="shared" ca="1" si="20"/>
        <v>9.4232389473977163E-3</v>
      </c>
      <c r="E423" s="5">
        <f t="shared" ca="1" si="18"/>
        <v>6.8559690226844788E-5</v>
      </c>
    </row>
    <row r="424" spans="2:5" x14ac:dyDescent="0.3">
      <c r="B424">
        <v>415</v>
      </c>
      <c r="C424">
        <f t="shared" ca="1" si="19"/>
        <v>1.8791950944249594</v>
      </c>
      <c r="D424" s="7">
        <f t="shared" ca="1" si="20"/>
        <v>2.3794680403909443E-2</v>
      </c>
      <c r="E424" s="5">
        <f t="shared" ca="1" si="18"/>
        <v>4.605815421989607E-4</v>
      </c>
    </row>
    <row r="425" spans="2:5" x14ac:dyDescent="0.3">
      <c r="B425">
        <v>416</v>
      </c>
      <c r="C425">
        <f t="shared" ca="1" si="19"/>
        <v>-0.20719872071698395</v>
      </c>
      <c r="D425" s="7">
        <f t="shared" ca="1" si="20"/>
        <v>-2.4914108904184108E-3</v>
      </c>
      <c r="E425" s="5">
        <f t="shared" ca="1" si="18"/>
        <v>2.5509212953802598E-5</v>
      </c>
    </row>
    <row r="426" spans="2:5" x14ac:dyDescent="0.3">
      <c r="B426">
        <v>417</v>
      </c>
      <c r="C426">
        <f t="shared" ca="1" si="19"/>
        <v>-0.3633879970942781</v>
      </c>
      <c r="D426" s="7">
        <f t="shared" ca="1" si="20"/>
        <v>-4.4592108082729615E-3</v>
      </c>
      <c r="E426" s="5">
        <f t="shared" ca="1" si="18"/>
        <v>5.2327168194523138E-5</v>
      </c>
    </row>
    <row r="427" spans="2:5" x14ac:dyDescent="0.3">
      <c r="B427">
        <v>418</v>
      </c>
      <c r="C427">
        <f t="shared" ca="1" si="19"/>
        <v>-0.33404279381320323</v>
      </c>
      <c r="D427" s="7">
        <f t="shared" ca="1" si="20"/>
        <v>-4.0894959984902907E-3</v>
      </c>
      <c r="E427" s="5">
        <f t="shared" ca="1" si="18"/>
        <v>3.908502490993907E-5</v>
      </c>
    </row>
    <row r="428" spans="2:5" x14ac:dyDescent="0.3">
      <c r="B428">
        <v>419</v>
      </c>
      <c r="C428">
        <f t="shared" ca="1" si="19"/>
        <v>-0.37378461779113431</v>
      </c>
      <c r="D428" s="7">
        <f t="shared" ca="1" si="20"/>
        <v>-4.5901959170317639E-3</v>
      </c>
      <c r="E428" s="5">
        <f t="shared" ca="1" si="18"/>
        <v>4.4953508985030353E-5</v>
      </c>
    </row>
    <row r="429" spans="2:5" x14ac:dyDescent="0.3">
      <c r="B429">
        <v>420</v>
      </c>
      <c r="C429">
        <f t="shared" ca="1" si="19"/>
        <v>8.4597741797462392E-2</v>
      </c>
      <c r="D429" s="7">
        <f t="shared" ca="1" si="20"/>
        <v>1.1848789822559041E-3</v>
      </c>
      <c r="E429" s="5">
        <f t="shared" ca="1" si="18"/>
        <v>1.1661253696338764E-6</v>
      </c>
    </row>
    <row r="430" spans="2:5" x14ac:dyDescent="0.3">
      <c r="B430">
        <v>421</v>
      </c>
      <c r="C430">
        <f t="shared" ca="1" si="19"/>
        <v>-0.17461082621835694</v>
      </c>
      <c r="D430" s="7">
        <f t="shared" ca="1" si="20"/>
        <v>-2.0808420113966157E-3</v>
      </c>
      <c r="E430" s="5">
        <f t="shared" ca="1" si="18"/>
        <v>1.8402628654965071E-5</v>
      </c>
    </row>
    <row r="431" spans="2:5" x14ac:dyDescent="0.3">
      <c r="B431">
        <v>422</v>
      </c>
      <c r="C431">
        <f t="shared" ca="1" si="19"/>
        <v>1.0798082619264204</v>
      </c>
      <c r="D431" s="7">
        <f t="shared" ca="1" si="20"/>
        <v>1.3723352974715256E-2</v>
      </c>
      <c r="E431" s="5">
        <f t="shared" ca="1" si="18"/>
        <v>1.2013565991442641E-4</v>
      </c>
    </row>
    <row r="432" spans="2:5" x14ac:dyDescent="0.3">
      <c r="B432">
        <v>423</v>
      </c>
      <c r="C432">
        <f t="shared" ca="1" si="19"/>
        <v>0.6152074894818147</v>
      </c>
      <c r="D432" s="7">
        <f t="shared" ca="1" si="20"/>
        <v>7.8699334374917451E-3</v>
      </c>
      <c r="E432" s="5">
        <f t="shared" ca="1" si="18"/>
        <v>2.3296348641259338E-5</v>
      </c>
    </row>
    <row r="433" spans="2:5" x14ac:dyDescent="0.3">
      <c r="B433">
        <v>424</v>
      </c>
      <c r="C433">
        <f t="shared" ca="1" si="19"/>
        <v>2.0599984219883982</v>
      </c>
      <c r="D433" s="7">
        <f t="shared" ca="1" si="20"/>
        <v>2.6072588217937107E-2</v>
      </c>
      <c r="E433" s="5">
        <f t="shared" ca="1" si="18"/>
        <v>5.0152230587298678E-4</v>
      </c>
    </row>
    <row r="434" spans="2:5" x14ac:dyDescent="0.3">
      <c r="B434">
        <v>425</v>
      </c>
      <c r="C434">
        <f t="shared" ca="1" si="19"/>
        <v>-0.86705200354343304</v>
      </c>
      <c r="D434" s="7">
        <f t="shared" ca="1" si="20"/>
        <v>-1.0804780833981989E-2</v>
      </c>
      <c r="E434" s="5">
        <f t="shared" ca="1" si="18"/>
        <v>1.9999353847074576E-4</v>
      </c>
    </row>
    <row r="435" spans="2:5" x14ac:dyDescent="0.3">
      <c r="B435">
        <v>426</v>
      </c>
      <c r="C435">
        <f t="shared" ca="1" si="19"/>
        <v>-0.19894615356937984</v>
      </c>
      <c r="D435" s="7">
        <f t="shared" ca="1" si="20"/>
        <v>-2.3874383173211624E-3</v>
      </c>
      <c r="E435" s="5">
        <f t="shared" ref="E435:E498" ca="1" si="21">(D435-AVERAGE(D395:D435))^2</f>
        <v>4.0094904171471804E-5</v>
      </c>
    </row>
    <row r="436" spans="2:5" x14ac:dyDescent="0.3">
      <c r="B436">
        <v>427</v>
      </c>
      <c r="C436">
        <f t="shared" ca="1" si="19"/>
        <v>1.7698810615517147E-2</v>
      </c>
      <c r="D436" s="7">
        <f t="shared" ca="1" si="20"/>
        <v>3.4203167328708756E-4</v>
      </c>
      <c r="E436" s="5">
        <f t="shared" ca="1" si="21"/>
        <v>1.2284970055392841E-5</v>
      </c>
    </row>
    <row r="437" spans="2:5" x14ac:dyDescent="0.3">
      <c r="B437">
        <v>428</v>
      </c>
      <c r="C437">
        <f t="shared" ca="1" si="19"/>
        <v>5.7295800603892333E-2</v>
      </c>
      <c r="D437" s="7">
        <f t="shared" ca="1" si="20"/>
        <v>8.4090685507735006E-4</v>
      </c>
      <c r="E437" s="5">
        <f t="shared" ca="1" si="21"/>
        <v>9.0245702415239601E-6</v>
      </c>
    </row>
    <row r="438" spans="2:5" x14ac:dyDescent="0.3">
      <c r="B438">
        <v>429</v>
      </c>
      <c r="C438">
        <f t="shared" ca="1" si="19"/>
        <v>1.9383408230590484</v>
      </c>
      <c r="D438" s="7">
        <f t="shared" ca="1" si="20"/>
        <v>2.4539846542373785E-2</v>
      </c>
      <c r="E438" s="5">
        <f t="shared" ca="1" si="21"/>
        <v>4.2524623425263649E-4</v>
      </c>
    </row>
    <row r="439" spans="2:5" x14ac:dyDescent="0.3">
      <c r="B439">
        <v>430</v>
      </c>
      <c r="C439">
        <f t="shared" ca="1" si="19"/>
        <v>0.7682670548176499</v>
      </c>
      <c r="D439" s="7">
        <f t="shared" ca="1" si="20"/>
        <v>9.7983027025310906E-3</v>
      </c>
      <c r="E439" s="5">
        <f t="shared" ca="1" si="21"/>
        <v>3.0953126920257439E-5</v>
      </c>
    </row>
    <row r="440" spans="2:5" x14ac:dyDescent="0.3">
      <c r="B440">
        <v>431</v>
      </c>
      <c r="C440">
        <f t="shared" ca="1" si="19"/>
        <v>-1.3554270607417116</v>
      </c>
      <c r="D440" s="7">
        <f t="shared" ca="1" si="20"/>
        <v>-1.6957728204808609E-2</v>
      </c>
      <c r="E440" s="5">
        <f t="shared" ca="1" si="21"/>
        <v>4.3658724863660051E-4</v>
      </c>
    </row>
    <row r="441" spans="2:5" x14ac:dyDescent="0.3">
      <c r="B441">
        <v>432</v>
      </c>
      <c r="C441">
        <f t="shared" ca="1" si="19"/>
        <v>-0.46906426553937008</v>
      </c>
      <c r="D441" s="7">
        <f t="shared" ca="1" si="20"/>
        <v>-5.7906066453539884E-3</v>
      </c>
      <c r="E441" s="5">
        <f t="shared" ca="1" si="21"/>
        <v>9.6917853487727399E-5</v>
      </c>
    </row>
    <row r="442" spans="2:5" x14ac:dyDescent="0.3">
      <c r="B442">
        <v>433</v>
      </c>
      <c r="C442">
        <f t="shared" ca="1" si="19"/>
        <v>1.2432499192860096</v>
      </c>
      <c r="D442" s="7">
        <f t="shared" ca="1" si="20"/>
        <v>1.5782524304437648E-2</v>
      </c>
      <c r="E442" s="5">
        <f t="shared" ca="1" si="21"/>
        <v>1.3909816007404155E-4</v>
      </c>
    </row>
    <row r="443" spans="2:5" x14ac:dyDescent="0.3">
      <c r="B443">
        <v>434</v>
      </c>
      <c r="C443">
        <f t="shared" ca="1" si="19"/>
        <v>-1.1136751620557563</v>
      </c>
      <c r="D443" s="7">
        <f t="shared" ca="1" si="20"/>
        <v>-1.3911940571948035E-2</v>
      </c>
      <c r="E443" s="5">
        <f t="shared" ca="1" si="21"/>
        <v>3.0431093592854801E-4</v>
      </c>
    </row>
    <row r="444" spans="2:5" x14ac:dyDescent="0.3">
      <c r="B444">
        <v>435</v>
      </c>
      <c r="C444">
        <f t="shared" ca="1" si="19"/>
        <v>-0.44038326064369843</v>
      </c>
      <c r="D444" s="7">
        <f t="shared" ca="1" si="20"/>
        <v>-5.4292599486617348E-3</v>
      </c>
      <c r="E444" s="5">
        <f t="shared" ca="1" si="21"/>
        <v>8.1443970694335376E-5</v>
      </c>
    </row>
    <row r="445" spans="2:5" x14ac:dyDescent="0.3">
      <c r="B445">
        <v>436</v>
      </c>
      <c r="C445">
        <f t="shared" ca="1" si="19"/>
        <v>0.18149429658238231</v>
      </c>
      <c r="D445" s="7">
        <f t="shared" ca="1" si="20"/>
        <v>2.4056608244456359E-3</v>
      </c>
      <c r="E445" s="5">
        <f t="shared" ca="1" si="21"/>
        <v>2.4685122985199991E-6</v>
      </c>
    </row>
    <row r="446" spans="2:5" x14ac:dyDescent="0.3">
      <c r="B446">
        <v>437</v>
      </c>
      <c r="C446">
        <f t="shared" ca="1" si="19"/>
        <v>-0.16785965347167578</v>
      </c>
      <c r="D446" s="7">
        <f t="shared" ca="1" si="20"/>
        <v>-1.9957852297501624E-3</v>
      </c>
      <c r="E446" s="5">
        <f t="shared" ca="1" si="21"/>
        <v>2.549215553912655E-5</v>
      </c>
    </row>
    <row r="447" spans="2:5" x14ac:dyDescent="0.3">
      <c r="B447">
        <v>438</v>
      </c>
      <c r="C447">
        <f t="shared" ca="1" si="19"/>
        <v>-0.93825489048208255</v>
      </c>
      <c r="D447" s="7">
        <f t="shared" ca="1" si="20"/>
        <v>-1.1701852888598731E-2</v>
      </c>
      <c r="E447" s="5">
        <f t="shared" ca="1" si="21"/>
        <v>1.9939647446804429E-4</v>
      </c>
    </row>
    <row r="448" spans="2:5" x14ac:dyDescent="0.3">
      <c r="B448">
        <v>439</v>
      </c>
      <c r="C448">
        <f t="shared" ca="1" si="19"/>
        <v>1.0325422026731392</v>
      </c>
      <c r="D448" s="7">
        <f t="shared" ca="1" si="20"/>
        <v>1.3127856602152278E-2</v>
      </c>
      <c r="E448" s="5">
        <f t="shared" ca="1" si="21"/>
        <v>1.0677832489881991E-4</v>
      </c>
    </row>
    <row r="449" spans="2:5" x14ac:dyDescent="0.3">
      <c r="B449">
        <v>440</v>
      </c>
      <c r="C449">
        <f t="shared" ca="1" si="19"/>
        <v>0.99149372996991514</v>
      </c>
      <c r="D449" s="7">
        <f t="shared" ca="1" si="20"/>
        <v>1.2610694457048686E-2</v>
      </c>
      <c r="E449" s="5">
        <f t="shared" ca="1" si="21"/>
        <v>8.694517036087569E-5</v>
      </c>
    </row>
    <row r="450" spans="2:5" x14ac:dyDescent="0.3">
      <c r="B450">
        <v>441</v>
      </c>
      <c r="C450">
        <f t="shared" ca="1" si="19"/>
        <v>0.15586155688705239</v>
      </c>
      <c r="D450" s="7">
        <f t="shared" ca="1" si="20"/>
        <v>2.0827186594213672E-3</v>
      </c>
      <c r="E450" s="5">
        <f t="shared" ca="1" si="21"/>
        <v>1.6952933152244609E-6</v>
      </c>
    </row>
    <row r="451" spans="2:5" x14ac:dyDescent="0.3">
      <c r="B451">
        <v>442</v>
      </c>
      <c r="C451">
        <f t="shared" ca="1" si="19"/>
        <v>0.52324320524811285</v>
      </c>
      <c r="D451" s="7">
        <f t="shared" ca="1" si="20"/>
        <v>6.711292363289682E-3</v>
      </c>
      <c r="E451" s="5">
        <f t="shared" ca="1" si="21"/>
        <v>9.2273188006222619E-6</v>
      </c>
    </row>
    <row r="452" spans="2:5" x14ac:dyDescent="0.3">
      <c r="B452">
        <v>443</v>
      </c>
      <c r="C452">
        <f t="shared" ca="1" si="19"/>
        <v>-0.47578134966790753</v>
      </c>
      <c r="D452" s="7">
        <f t="shared" ca="1" si="20"/>
        <v>-5.8752339507806986E-3</v>
      </c>
      <c r="E452" s="5">
        <f t="shared" ca="1" si="21"/>
        <v>8.9717751050871568E-5</v>
      </c>
    </row>
    <row r="453" spans="2:5" x14ac:dyDescent="0.3">
      <c r="B453">
        <v>444</v>
      </c>
      <c r="C453">
        <f t="shared" ca="1" si="19"/>
        <v>-1.5024415133510471</v>
      </c>
      <c r="D453" s="7">
        <f t="shared" ca="1" si="20"/>
        <v>-1.8809936208316193E-2</v>
      </c>
      <c r="E453" s="5">
        <f t="shared" ca="1" si="21"/>
        <v>4.7792827774739195E-4</v>
      </c>
    </row>
    <row r="454" spans="2:5" x14ac:dyDescent="0.3">
      <c r="B454">
        <v>445</v>
      </c>
      <c r="C454">
        <f t="shared" ca="1" si="19"/>
        <v>-0.91733819412400008</v>
      </c>
      <c r="D454" s="7">
        <f t="shared" ca="1" si="20"/>
        <v>-1.1438327284729509E-2</v>
      </c>
      <c r="E454" s="5">
        <f t="shared" ca="1" si="21"/>
        <v>1.987104874449775E-4</v>
      </c>
    </row>
    <row r="455" spans="2:5" x14ac:dyDescent="0.3">
      <c r="B455">
        <v>446</v>
      </c>
      <c r="C455">
        <f t="shared" ca="1" si="19"/>
        <v>1.5644859880250677</v>
      </c>
      <c r="D455" s="7">
        <f t="shared" ca="1" si="20"/>
        <v>1.9829718352188115E-2</v>
      </c>
      <c r="E455" s="5">
        <f t="shared" ca="1" si="21"/>
        <v>2.7354233454477561E-4</v>
      </c>
    </row>
    <row r="456" spans="2:5" x14ac:dyDescent="0.3">
      <c r="B456">
        <v>447</v>
      </c>
      <c r="C456">
        <f t="shared" ca="1" si="19"/>
        <v>-1.9080331471553134</v>
      </c>
      <c r="D456" s="7">
        <f t="shared" ca="1" si="20"/>
        <v>-2.3919910479242225E-2</v>
      </c>
      <c r="E456" s="5">
        <f t="shared" ca="1" si="21"/>
        <v>6.9197812940876235E-4</v>
      </c>
    </row>
    <row r="457" spans="2:5" x14ac:dyDescent="0.3">
      <c r="B457">
        <v>448</v>
      </c>
      <c r="C457">
        <f t="shared" ca="1" si="19"/>
        <v>-0.75167001418373791</v>
      </c>
      <c r="D457" s="7">
        <f t="shared" ca="1" si="20"/>
        <v>-9.3511044072122091E-3</v>
      </c>
      <c r="E457" s="5">
        <f t="shared" ca="1" si="21"/>
        <v>1.3067727831073321E-4</v>
      </c>
    </row>
    <row r="458" spans="2:5" x14ac:dyDescent="0.3">
      <c r="B458">
        <v>449</v>
      </c>
      <c r="C458">
        <f t="shared" ca="1" si="19"/>
        <v>-1.3572159024355446</v>
      </c>
      <c r="D458" s="7">
        <f t="shared" ca="1" si="20"/>
        <v>-1.6980265491745493E-2</v>
      </c>
      <c r="E458" s="5">
        <f t="shared" ca="1" si="21"/>
        <v>3.0906116142738086E-4</v>
      </c>
    </row>
    <row r="459" spans="2:5" x14ac:dyDescent="0.3">
      <c r="B459">
        <v>450</v>
      </c>
      <c r="C459">
        <f t="shared" ref="C459:C522" ca="1" si="22">_xlfn.NORM.S.INV(RAND())</f>
        <v>-2.5864010106906327E-2</v>
      </c>
      <c r="D459" s="7">
        <f t="shared" ref="D459:D522" ca="1" si="23">$D$7+$D$6*C459</f>
        <v>-2.0680827928445348E-4</v>
      </c>
      <c r="E459" s="5">
        <f t="shared" ca="1" si="21"/>
        <v>1.2326334888156142E-6</v>
      </c>
    </row>
    <row r="460" spans="2:5" x14ac:dyDescent="0.3">
      <c r="B460">
        <v>451</v>
      </c>
      <c r="C460">
        <f t="shared" ca="1" si="22"/>
        <v>-0.30205706652113062</v>
      </c>
      <c r="D460" s="7">
        <f t="shared" ca="1" si="23"/>
        <v>-3.6865137131647887E-3</v>
      </c>
      <c r="E460" s="5">
        <f t="shared" ca="1" si="21"/>
        <v>2.444807590909853E-5</v>
      </c>
    </row>
    <row r="461" spans="2:5" x14ac:dyDescent="0.3">
      <c r="B461">
        <v>452</v>
      </c>
      <c r="C461">
        <f t="shared" ca="1" si="22"/>
        <v>-2.8396962801372978</v>
      </c>
      <c r="D461" s="7">
        <f t="shared" ca="1" si="23"/>
        <v>-3.5657762648564274E-2</v>
      </c>
      <c r="E461" s="5">
        <f t="shared" ca="1" si="21"/>
        <v>1.2729789304193764E-3</v>
      </c>
    </row>
    <row r="462" spans="2:5" x14ac:dyDescent="0.3">
      <c r="B462">
        <v>453</v>
      </c>
      <c r="C462">
        <f t="shared" ca="1" si="22"/>
        <v>-0.43065747593517645</v>
      </c>
      <c r="D462" s="7">
        <f t="shared" ca="1" si="23"/>
        <v>-5.3067265789298115E-3</v>
      </c>
      <c r="E462" s="5">
        <f t="shared" ca="1" si="21"/>
        <v>2.174357321335409E-5</v>
      </c>
    </row>
    <row r="463" spans="2:5" x14ac:dyDescent="0.3">
      <c r="B463">
        <v>454</v>
      </c>
      <c r="C463">
        <f t="shared" ca="1" si="22"/>
        <v>-0.68964668543110585</v>
      </c>
      <c r="D463" s="7">
        <f t="shared" ca="1" si="23"/>
        <v>-8.5696839150033212E-3</v>
      </c>
      <c r="E463" s="5">
        <f t="shared" ca="1" si="21"/>
        <v>5.9029030780951301E-5</v>
      </c>
    </row>
    <row r="464" spans="2:5" x14ac:dyDescent="0.3">
      <c r="B464">
        <v>455</v>
      </c>
      <c r="C464">
        <f t="shared" ca="1" si="22"/>
        <v>0.33535406805483475</v>
      </c>
      <c r="D464" s="7">
        <f t="shared" ca="1" si="23"/>
        <v>4.3441117391758242E-3</v>
      </c>
      <c r="E464" s="5">
        <f t="shared" ca="1" si="21"/>
        <v>2.8672186099595487E-5</v>
      </c>
    </row>
    <row r="465" spans="2:5" x14ac:dyDescent="0.3">
      <c r="B465">
        <v>456</v>
      </c>
      <c r="C465">
        <f t="shared" ca="1" si="22"/>
        <v>-2.247220846878057</v>
      </c>
      <c r="D465" s="7">
        <f t="shared" ca="1" si="23"/>
        <v>-2.819327381847285E-2</v>
      </c>
      <c r="E465" s="5">
        <f t="shared" ca="1" si="21"/>
        <v>6.7157401499324306E-4</v>
      </c>
    </row>
    <row r="466" spans="2:5" x14ac:dyDescent="0.3">
      <c r="B466">
        <v>457</v>
      </c>
      <c r="C466">
        <f t="shared" ca="1" si="22"/>
        <v>0.58844370015107572</v>
      </c>
      <c r="D466" s="7">
        <f t="shared" ca="1" si="23"/>
        <v>7.5327413864876543E-3</v>
      </c>
      <c r="E466" s="5">
        <f t="shared" ca="1" si="21"/>
        <v>9.1523251998687228E-5</v>
      </c>
    </row>
    <row r="467" spans="2:5" x14ac:dyDescent="0.3">
      <c r="B467">
        <v>458</v>
      </c>
      <c r="C467">
        <f t="shared" ca="1" si="22"/>
        <v>0.52189058139673472</v>
      </c>
      <c r="D467" s="7">
        <f t="shared" ca="1" si="23"/>
        <v>6.6942509045841538E-3</v>
      </c>
      <c r="E467" s="5">
        <f t="shared" ca="1" si="21"/>
        <v>7.1508205086389407E-5</v>
      </c>
    </row>
    <row r="468" spans="2:5" x14ac:dyDescent="0.3">
      <c r="B468">
        <v>459</v>
      </c>
      <c r="C468">
        <f t="shared" ca="1" si="22"/>
        <v>7.9309578060631825E-2</v>
      </c>
      <c r="D468" s="7">
        <f t="shared" ca="1" si="23"/>
        <v>1.1182543815899816E-3</v>
      </c>
      <c r="E468" s="5">
        <f t="shared" ca="1" si="21"/>
        <v>7.5803172859482475E-6</v>
      </c>
    </row>
    <row r="469" spans="2:5" x14ac:dyDescent="0.3">
      <c r="B469">
        <v>460</v>
      </c>
      <c r="C469">
        <f t="shared" ca="1" si="22"/>
        <v>-1.1345090924475782</v>
      </c>
      <c r="D469" s="7">
        <f t="shared" ca="1" si="23"/>
        <v>-1.4174423422656566E-2</v>
      </c>
      <c r="E469" s="5">
        <f t="shared" ca="1" si="21"/>
        <v>1.5142972474970197E-4</v>
      </c>
    </row>
    <row r="470" spans="2:5" x14ac:dyDescent="0.3">
      <c r="B470">
        <v>461</v>
      </c>
      <c r="C470">
        <f t="shared" ca="1" si="22"/>
        <v>0.84111086670881907</v>
      </c>
      <c r="D470" s="7">
        <f t="shared" ca="1" si="23"/>
        <v>1.0716048468312058E-2</v>
      </c>
      <c r="E470" s="5">
        <f t="shared" ca="1" si="21"/>
        <v>1.5257995231032759E-4</v>
      </c>
    </row>
    <row r="471" spans="2:5" x14ac:dyDescent="0.3">
      <c r="B471">
        <v>462</v>
      </c>
      <c r="C471">
        <f t="shared" ca="1" si="22"/>
        <v>1.0030855234111156</v>
      </c>
      <c r="D471" s="7">
        <f t="shared" ca="1" si="23"/>
        <v>1.275673732702319E-2</v>
      </c>
      <c r="E471" s="5">
        <f t="shared" ca="1" si="21"/>
        <v>1.968723976332402E-4</v>
      </c>
    </row>
    <row r="472" spans="2:5" x14ac:dyDescent="0.3">
      <c r="B472">
        <v>463</v>
      </c>
      <c r="C472">
        <f t="shared" ca="1" si="22"/>
        <v>-1.6305085379519128E-2</v>
      </c>
      <c r="D472" s="7">
        <f t="shared" ca="1" si="23"/>
        <v>-8.63771477137277E-5</v>
      </c>
      <c r="E472" s="5">
        <f t="shared" ca="1" si="21"/>
        <v>2.3251085915955153E-6</v>
      </c>
    </row>
    <row r="473" spans="2:5" x14ac:dyDescent="0.3">
      <c r="B473">
        <v>464</v>
      </c>
      <c r="C473">
        <f t="shared" ca="1" si="22"/>
        <v>0.16287317392100489</v>
      </c>
      <c r="D473" s="7">
        <f t="shared" ca="1" si="23"/>
        <v>2.1710567306607131E-3</v>
      </c>
      <c r="E473" s="5">
        <f t="shared" ca="1" si="21"/>
        <v>1.5376292124630177E-5</v>
      </c>
    </row>
    <row r="474" spans="2:5" x14ac:dyDescent="0.3">
      <c r="B474">
        <v>465</v>
      </c>
      <c r="C474">
        <f t="shared" ca="1" si="22"/>
        <v>-0.22609774333841814</v>
      </c>
      <c r="D474" s="7">
        <f t="shared" ca="1" si="23"/>
        <v>-2.7295161946017388E-3</v>
      </c>
      <c r="E474" s="5">
        <f t="shared" ca="1" si="21"/>
        <v>7.6629880515570406E-8</v>
      </c>
    </row>
    <row r="475" spans="2:5" x14ac:dyDescent="0.3">
      <c r="B475">
        <v>466</v>
      </c>
      <c r="C475">
        <f t="shared" ca="1" si="22"/>
        <v>0.49028792955736938</v>
      </c>
      <c r="D475" s="7">
        <f t="shared" ca="1" si="23"/>
        <v>6.2960949163121602E-3</v>
      </c>
      <c r="E475" s="5">
        <f t="shared" ca="1" si="21"/>
        <v>6.9417150809119861E-5</v>
      </c>
    </row>
    <row r="476" spans="2:5" x14ac:dyDescent="0.3">
      <c r="B476">
        <v>467</v>
      </c>
      <c r="C476">
        <f t="shared" ca="1" si="22"/>
        <v>1.4361160560671196</v>
      </c>
      <c r="D476" s="7">
        <f t="shared" ca="1" si="23"/>
        <v>1.8212409229430907E-2</v>
      </c>
      <c r="E476" s="5">
        <f t="shared" ca="1" si="21"/>
        <v>3.8988771475882131E-4</v>
      </c>
    </row>
    <row r="477" spans="2:5" x14ac:dyDescent="0.3">
      <c r="B477">
        <v>468</v>
      </c>
      <c r="C477">
        <f t="shared" ca="1" si="22"/>
        <v>0.15748423555298036</v>
      </c>
      <c r="D477" s="7">
        <f t="shared" ca="1" si="23"/>
        <v>2.1031624889823932E-3</v>
      </c>
      <c r="E477" s="5">
        <f t="shared" ca="1" si="21"/>
        <v>1.2912332469355475E-5</v>
      </c>
    </row>
    <row r="478" spans="2:5" x14ac:dyDescent="0.3">
      <c r="B478">
        <v>469</v>
      </c>
      <c r="C478">
        <f t="shared" ca="1" si="22"/>
        <v>-0.4446385150527854</v>
      </c>
      <c r="D478" s="7">
        <f t="shared" ca="1" si="23"/>
        <v>-5.4828711150034263E-3</v>
      </c>
      <c r="E478" s="5">
        <f t="shared" ca="1" si="21"/>
        <v>1.4733481194036631E-5</v>
      </c>
    </row>
    <row r="479" spans="2:5" x14ac:dyDescent="0.3">
      <c r="B479">
        <v>470</v>
      </c>
      <c r="C479">
        <f t="shared" ca="1" si="22"/>
        <v>-1.6681135494635322</v>
      </c>
      <c r="D479" s="7">
        <f t="shared" ca="1" si="23"/>
        <v>-2.0897207669036893E-2</v>
      </c>
      <c r="E479" s="5">
        <f t="shared" ca="1" si="21"/>
        <v>3.2922423839378462E-4</v>
      </c>
    </row>
    <row r="480" spans="2:5" x14ac:dyDescent="0.3">
      <c r="B480">
        <v>471</v>
      </c>
      <c r="C480">
        <f t="shared" ca="1" si="22"/>
        <v>0.19308277839349455</v>
      </c>
      <c r="D480" s="7">
        <f t="shared" ca="1" si="23"/>
        <v>2.5516619718027713E-3</v>
      </c>
      <c r="E480" s="5">
        <f t="shared" ca="1" si="21"/>
        <v>3.0042233033467721E-5</v>
      </c>
    </row>
    <row r="481" spans="2:5" x14ac:dyDescent="0.3">
      <c r="B481">
        <v>472</v>
      </c>
      <c r="C481">
        <f t="shared" ca="1" si="22"/>
        <v>-0.58602056251627577</v>
      </c>
      <c r="D481" s="7">
        <f t="shared" ca="1" si="23"/>
        <v>-7.264117483753549E-3</v>
      </c>
      <c r="E481" s="5">
        <f t="shared" ca="1" si="21"/>
        <v>2.0895224314581919E-5</v>
      </c>
    </row>
    <row r="482" spans="2:5" x14ac:dyDescent="0.3">
      <c r="B482">
        <v>473</v>
      </c>
      <c r="C482">
        <f t="shared" ca="1" si="22"/>
        <v>0.14226200214963328</v>
      </c>
      <c r="D482" s="7">
        <f t="shared" ca="1" si="23"/>
        <v>1.9113803747717421E-3</v>
      </c>
      <c r="E482" s="5">
        <f t="shared" ca="1" si="21"/>
        <v>1.9505605462789091E-5</v>
      </c>
    </row>
    <row r="483" spans="2:5" x14ac:dyDescent="0.3">
      <c r="B483">
        <v>474</v>
      </c>
      <c r="C483">
        <f t="shared" ca="1" si="22"/>
        <v>1.4087275678582598</v>
      </c>
      <c r="D483" s="7">
        <f t="shared" ca="1" si="23"/>
        <v>1.7867346712351538E-2</v>
      </c>
      <c r="E483" s="5">
        <f t="shared" ca="1" si="21"/>
        <v>4.1296873087423033E-4</v>
      </c>
    </row>
    <row r="484" spans="2:5" x14ac:dyDescent="0.3">
      <c r="B484">
        <v>475</v>
      </c>
      <c r="C484">
        <f t="shared" ca="1" si="22"/>
        <v>-1.5165703830721058</v>
      </c>
      <c r="D484" s="7">
        <f t="shared" ca="1" si="23"/>
        <v>-1.898794323492739E-2</v>
      </c>
      <c r="E484" s="5">
        <f t="shared" ca="1" si="21"/>
        <v>2.6928327260940769E-4</v>
      </c>
    </row>
    <row r="485" spans="2:5" x14ac:dyDescent="0.3">
      <c r="B485">
        <v>476</v>
      </c>
      <c r="C485">
        <f t="shared" ca="1" si="22"/>
        <v>0.49439988831453535</v>
      </c>
      <c r="D485" s="7">
        <f t="shared" ca="1" si="23"/>
        <v>6.3479007271350909E-3</v>
      </c>
      <c r="E485" s="5">
        <f t="shared" ca="1" si="21"/>
        <v>7.4627884563049817E-5</v>
      </c>
    </row>
    <row r="486" spans="2:5" x14ac:dyDescent="0.3">
      <c r="B486">
        <v>477</v>
      </c>
      <c r="C486">
        <f t="shared" ca="1" si="22"/>
        <v>0.70403907217067041</v>
      </c>
      <c r="D486" s="7">
        <f t="shared" ca="1" si="23"/>
        <v>8.9891061820773777E-3</v>
      </c>
      <c r="E486" s="5">
        <f t="shared" ca="1" si="21"/>
        <v>1.2364054142484458E-4</v>
      </c>
    </row>
    <row r="487" spans="2:5" x14ac:dyDescent="0.3">
      <c r="B487">
        <v>478</v>
      </c>
      <c r="C487">
        <f t="shared" ca="1" si="22"/>
        <v>0.13241892230593813</v>
      </c>
      <c r="D487" s="7">
        <f t="shared" ca="1" si="23"/>
        <v>1.7873692252414093E-3</v>
      </c>
      <c r="E487" s="5">
        <f t="shared" ca="1" si="21"/>
        <v>1.463343902296761E-5</v>
      </c>
    </row>
    <row r="488" spans="2:5" x14ac:dyDescent="0.3">
      <c r="B488">
        <v>479</v>
      </c>
      <c r="C488">
        <f t="shared" ca="1" si="22"/>
        <v>-1.1220187714533443</v>
      </c>
      <c r="D488" s="7">
        <f t="shared" ca="1" si="23"/>
        <v>-1.4017060169579841E-2</v>
      </c>
      <c r="E488" s="5">
        <f t="shared" ca="1" si="21"/>
        <v>1.421482261351677E-4</v>
      </c>
    </row>
    <row r="489" spans="2:5" x14ac:dyDescent="0.3">
      <c r="B489">
        <v>480</v>
      </c>
      <c r="C489">
        <f t="shared" ca="1" si="22"/>
        <v>0.10209370269857711</v>
      </c>
      <c r="D489" s="7">
        <f t="shared" ca="1" si="23"/>
        <v>1.4053073703152329E-3</v>
      </c>
      <c r="E489" s="5">
        <f t="shared" ca="1" si="21"/>
        <v>1.4331450886380602E-5</v>
      </c>
    </row>
    <row r="490" spans="2:5" x14ac:dyDescent="0.3">
      <c r="B490">
        <v>481</v>
      </c>
      <c r="C490">
        <f t="shared" ca="1" si="22"/>
        <v>-0.83490430212030464</v>
      </c>
      <c r="D490" s="7">
        <f t="shared" ca="1" si="23"/>
        <v>-1.0399757866420299E-2</v>
      </c>
      <c r="E490" s="5">
        <f t="shared" ca="1" si="21"/>
        <v>5.562391809325663E-5</v>
      </c>
    </row>
    <row r="491" spans="2:5" x14ac:dyDescent="0.3">
      <c r="B491">
        <v>482</v>
      </c>
      <c r="C491">
        <f t="shared" ca="1" si="22"/>
        <v>0.16091808494215559</v>
      </c>
      <c r="D491" s="7">
        <f t="shared" ca="1" si="23"/>
        <v>2.146424924808149E-3</v>
      </c>
      <c r="E491" s="5">
        <f t="shared" ca="1" si="21"/>
        <v>2.5872325243563695E-5</v>
      </c>
    </row>
    <row r="492" spans="2:5" x14ac:dyDescent="0.3">
      <c r="B492">
        <v>483</v>
      </c>
      <c r="C492">
        <f t="shared" ca="1" si="22"/>
        <v>0.35731284538953295</v>
      </c>
      <c r="D492" s="7">
        <f t="shared" ca="1" si="23"/>
        <v>4.6207663292836959E-3</v>
      </c>
      <c r="E492" s="5">
        <f t="shared" ca="1" si="21"/>
        <v>5.7939718622396828E-5</v>
      </c>
    </row>
    <row r="493" spans="2:5" x14ac:dyDescent="0.3">
      <c r="B493">
        <v>484</v>
      </c>
      <c r="C493">
        <f t="shared" ca="1" si="22"/>
        <v>1.0246068856197457</v>
      </c>
      <c r="D493" s="7">
        <f t="shared" ca="1" si="23"/>
        <v>1.3027881004544044E-2</v>
      </c>
      <c r="E493" s="5">
        <f t="shared" ca="1" si="21"/>
        <v>2.4204755235629878E-4</v>
      </c>
    </row>
    <row r="494" spans="2:5" x14ac:dyDescent="0.3">
      <c r="B494">
        <v>485</v>
      </c>
      <c r="C494">
        <f t="shared" ca="1" si="22"/>
        <v>-0.8521859956022183</v>
      </c>
      <c r="D494" s="7">
        <f t="shared" ca="1" si="23"/>
        <v>-1.061748673874025E-2</v>
      </c>
      <c r="E494" s="5">
        <f t="shared" ca="1" si="21"/>
        <v>6.8679442102674901E-5</v>
      </c>
    </row>
    <row r="495" spans="2:5" x14ac:dyDescent="0.3">
      <c r="B495">
        <v>486</v>
      </c>
      <c r="C495">
        <f t="shared" ca="1" si="22"/>
        <v>-0.62829150724975491</v>
      </c>
      <c r="D495" s="7">
        <f t="shared" ca="1" si="23"/>
        <v>-7.7966813287466026E-3</v>
      </c>
      <c r="E495" s="5">
        <f t="shared" ca="1" si="21"/>
        <v>3.0861594806634734E-5</v>
      </c>
    </row>
    <row r="496" spans="2:5" x14ac:dyDescent="0.3">
      <c r="B496">
        <v>487</v>
      </c>
      <c r="C496">
        <f t="shared" ca="1" si="22"/>
        <v>0.73171161624670011</v>
      </c>
      <c r="D496" s="7">
        <f t="shared" ca="1" si="23"/>
        <v>9.3377474666947492E-3</v>
      </c>
      <c r="E496" s="5">
        <f t="shared" ca="1" si="21"/>
        <v>1.4006744321190957E-4</v>
      </c>
    </row>
    <row r="497" spans="2:5" x14ac:dyDescent="0.3">
      <c r="B497">
        <v>488</v>
      </c>
      <c r="C497">
        <f t="shared" ca="1" si="22"/>
        <v>-1.9432935467346661</v>
      </c>
      <c r="D497" s="7">
        <f t="shared" ca="1" si="23"/>
        <v>-2.4364149757412384E-2</v>
      </c>
      <c r="E497" s="5">
        <f t="shared" ca="1" si="21"/>
        <v>4.7768704840440486E-4</v>
      </c>
    </row>
    <row r="498" spans="2:5" x14ac:dyDescent="0.3">
      <c r="B498">
        <v>489</v>
      </c>
      <c r="C498">
        <f t="shared" ca="1" si="22"/>
        <v>-0.43165381204925501</v>
      </c>
      <c r="D498" s="7">
        <f t="shared" ca="1" si="23"/>
        <v>-5.3192792340730705E-3</v>
      </c>
      <c r="E498" s="5">
        <f t="shared" ca="1" si="21"/>
        <v>8.4653041680592118E-6</v>
      </c>
    </row>
    <row r="499" spans="2:5" x14ac:dyDescent="0.3">
      <c r="B499">
        <v>490</v>
      </c>
      <c r="C499">
        <f t="shared" ca="1" si="22"/>
        <v>8.4946754302426972E-2</v>
      </c>
      <c r="D499" s="7">
        <f t="shared" ca="1" si="23"/>
        <v>1.189276126506323E-3</v>
      </c>
      <c r="E499" s="5">
        <f t="shared" ref="E499:E562" ca="1" si="24">(D499-AVERAGE(D459:D499))^2</f>
        <v>9.9595547921263822E-6</v>
      </c>
    </row>
    <row r="500" spans="2:5" x14ac:dyDescent="0.3">
      <c r="B500">
        <v>491</v>
      </c>
      <c r="C500">
        <f t="shared" ca="1" si="22"/>
        <v>-0.78018593555982996</v>
      </c>
      <c r="D500" s="7">
        <f t="shared" ca="1" si="23"/>
        <v>-9.7103712470551148E-3</v>
      </c>
      <c r="E500" s="5">
        <f t="shared" ca="1" si="24"/>
        <v>5.6429797288201549E-5</v>
      </c>
    </row>
    <row r="501" spans="2:5" x14ac:dyDescent="0.3">
      <c r="B501">
        <v>492</v>
      </c>
      <c r="C501">
        <f t="shared" ca="1" si="22"/>
        <v>0.48825322777922769</v>
      </c>
      <c r="D501" s="7">
        <f t="shared" ca="1" si="23"/>
        <v>6.2704600834686186E-3</v>
      </c>
      <c r="E501" s="5">
        <f t="shared" ca="1" si="24"/>
        <v>6.7667098840732746E-5</v>
      </c>
    </row>
    <row r="502" spans="2:5" x14ac:dyDescent="0.3">
      <c r="B502">
        <v>493</v>
      </c>
      <c r="C502">
        <f t="shared" ca="1" si="22"/>
        <v>-0.30704642526913273</v>
      </c>
      <c r="D502" s="7">
        <f t="shared" ca="1" si="23"/>
        <v>-3.7493737248262085E-3</v>
      </c>
      <c r="E502" s="5">
        <f t="shared" ca="1" si="24"/>
        <v>6.6156254055319447E-6</v>
      </c>
    </row>
    <row r="503" spans="2:5" x14ac:dyDescent="0.3">
      <c r="B503">
        <v>494</v>
      </c>
      <c r="C503">
        <f t="shared" ca="1" si="22"/>
        <v>-0.13959297202268844</v>
      </c>
      <c r="D503" s="7">
        <f t="shared" ca="1" si="23"/>
        <v>-1.6396585178306221E-3</v>
      </c>
      <c r="E503" s="5">
        <f t="shared" ca="1" si="24"/>
        <v>3.0449569510829349E-7</v>
      </c>
    </row>
    <row r="504" spans="2:5" x14ac:dyDescent="0.3">
      <c r="B504">
        <v>495</v>
      </c>
      <c r="C504">
        <f t="shared" ca="1" si="22"/>
        <v>-0.37841536376650914</v>
      </c>
      <c r="D504" s="7">
        <f t="shared" ca="1" si="23"/>
        <v>-4.6485378324391683E-3</v>
      </c>
      <c r="E504" s="5">
        <f t="shared" ca="1" si="24"/>
        <v>1.3368736708416388E-5</v>
      </c>
    </row>
    <row r="505" spans="2:5" x14ac:dyDescent="0.3">
      <c r="B505">
        <v>496</v>
      </c>
      <c r="C505">
        <f t="shared" ca="1" si="22"/>
        <v>0.47976987047777908</v>
      </c>
      <c r="D505" s="7">
        <f t="shared" ca="1" si="23"/>
        <v>6.1635798277422512E-3</v>
      </c>
      <c r="E505" s="5">
        <f t="shared" ca="1" si="24"/>
        <v>5.0572181771776609E-5</v>
      </c>
    </row>
    <row r="506" spans="2:5" x14ac:dyDescent="0.3">
      <c r="B506">
        <v>497</v>
      </c>
      <c r="C506">
        <f t="shared" ca="1" si="22"/>
        <v>0.95963873752639761</v>
      </c>
      <c r="D506" s="7">
        <f t="shared" ca="1" si="23"/>
        <v>1.2209359275994452E-2</v>
      </c>
      <c r="E506" s="5">
        <f t="shared" ca="1" si="24"/>
        <v>1.4815177686367128E-4</v>
      </c>
    </row>
    <row r="507" spans="2:5" x14ac:dyDescent="0.3">
      <c r="B507">
        <v>498</v>
      </c>
      <c r="C507">
        <f t="shared" ca="1" si="22"/>
        <v>0.25446932592532234</v>
      </c>
      <c r="D507" s="7">
        <f t="shared" ca="1" si="23"/>
        <v>3.3250597747268768E-3</v>
      </c>
      <c r="E507" s="5">
        <f t="shared" ca="1" si="24"/>
        <v>1.1492698900789802E-5</v>
      </c>
    </row>
    <row r="508" spans="2:5" x14ac:dyDescent="0.3">
      <c r="B508">
        <v>499</v>
      </c>
      <c r="C508">
        <f t="shared" ca="1" si="22"/>
        <v>0.53858811585689048</v>
      </c>
      <c r="D508" s="7">
        <f t="shared" ca="1" si="23"/>
        <v>6.9046200650103601E-3</v>
      </c>
      <c r="E508" s="5">
        <f t="shared" ca="1" si="24"/>
        <v>4.8504506340225067E-5</v>
      </c>
    </row>
    <row r="509" spans="2:5" x14ac:dyDescent="0.3">
      <c r="B509">
        <v>500</v>
      </c>
      <c r="C509">
        <f t="shared" ca="1" si="22"/>
        <v>-1.1981179425995656</v>
      </c>
      <c r="D509" s="7">
        <f t="shared" ca="1" si="23"/>
        <v>-1.4975819606870526E-2</v>
      </c>
      <c r="E509" s="5">
        <f t="shared" ca="1" si="24"/>
        <v>2.1092867161300629E-4</v>
      </c>
    </row>
    <row r="510" spans="2:5" x14ac:dyDescent="0.3">
      <c r="B510">
        <v>501</v>
      </c>
      <c r="C510">
        <f t="shared" ca="1" si="22"/>
        <v>0.40406140767742255</v>
      </c>
      <c r="D510" s="7">
        <f t="shared" ca="1" si="23"/>
        <v>5.2097428529197373E-3</v>
      </c>
      <c r="E510" s="5">
        <f t="shared" ca="1" si="24"/>
        <v>2.6929813221788079E-5</v>
      </c>
    </row>
    <row r="511" spans="2:5" x14ac:dyDescent="0.3">
      <c r="B511">
        <v>502</v>
      </c>
      <c r="C511">
        <f t="shared" ca="1" si="22"/>
        <v>-0.11207973142160309</v>
      </c>
      <c r="D511" s="7">
        <f t="shared" ca="1" si="23"/>
        <v>-1.293024268345112E-3</v>
      </c>
      <c r="E511" s="5">
        <f t="shared" ca="1" si="24"/>
        <v>1.0413561761590026E-6</v>
      </c>
    </row>
    <row r="512" spans="2:5" x14ac:dyDescent="0.3">
      <c r="B512">
        <v>503</v>
      </c>
      <c r="C512">
        <f t="shared" ca="1" si="22"/>
        <v>-8.0845594174501642E-2</v>
      </c>
      <c r="D512" s="7">
        <f t="shared" ca="1" si="23"/>
        <v>-8.9951112752849295E-4</v>
      </c>
      <c r="E512" s="5">
        <f t="shared" ca="1" si="24"/>
        <v>8.636324134788975E-8</v>
      </c>
    </row>
    <row r="513" spans="2:5" x14ac:dyDescent="0.3">
      <c r="B513">
        <v>504</v>
      </c>
      <c r="C513">
        <f t="shared" ca="1" si="22"/>
        <v>-0.34681976999678921</v>
      </c>
      <c r="D513" s="7">
        <f t="shared" ca="1" si="23"/>
        <v>-4.2504707674863081E-3</v>
      </c>
      <c r="E513" s="5">
        <f t="shared" ca="1" si="24"/>
        <v>1.2554780829055831E-5</v>
      </c>
    </row>
    <row r="514" spans="2:5" x14ac:dyDescent="0.3">
      <c r="B514">
        <v>505</v>
      </c>
      <c r="C514">
        <f t="shared" ca="1" si="22"/>
        <v>1.8478352949284187</v>
      </c>
      <c r="D514" s="7">
        <f t="shared" ca="1" si="23"/>
        <v>2.3399584067563275E-2</v>
      </c>
      <c r="E514" s="5">
        <f t="shared" ca="1" si="24"/>
        <v>5.5644154657710527E-4</v>
      </c>
    </row>
    <row r="515" spans="2:5" x14ac:dyDescent="0.3">
      <c r="B515">
        <v>506</v>
      </c>
      <c r="C515">
        <f t="shared" ca="1" si="22"/>
        <v>0.13992474086437007</v>
      </c>
      <c r="D515" s="7">
        <f t="shared" ca="1" si="23"/>
        <v>1.8819336504394294E-3</v>
      </c>
      <c r="E515" s="5">
        <f t="shared" ca="1" si="24"/>
        <v>3.8372439843849059E-6</v>
      </c>
    </row>
    <row r="516" spans="2:5" x14ac:dyDescent="0.3">
      <c r="B516">
        <v>507</v>
      </c>
      <c r="C516">
        <f t="shared" ca="1" si="22"/>
        <v>0.16900489530221274</v>
      </c>
      <c r="D516" s="7">
        <f t="shared" ca="1" si="23"/>
        <v>2.2483091586769674E-3</v>
      </c>
      <c r="E516" s="5">
        <f t="shared" ca="1" si="24"/>
        <v>5.8757296845865254E-6</v>
      </c>
    </row>
    <row r="517" spans="2:5" x14ac:dyDescent="0.3">
      <c r="B517">
        <v>508</v>
      </c>
      <c r="C517">
        <f t="shared" ca="1" si="22"/>
        <v>-1.0019131595776642</v>
      </c>
      <c r="D517" s="7">
        <f t="shared" ca="1" si="23"/>
        <v>-1.2503871692978435E-2</v>
      </c>
      <c r="E517" s="5">
        <f t="shared" ca="1" si="24"/>
        <v>1.3407353792532943E-4</v>
      </c>
    </row>
    <row r="518" spans="2:5" x14ac:dyDescent="0.3">
      <c r="B518">
        <v>509</v>
      </c>
      <c r="C518">
        <f t="shared" ca="1" si="22"/>
        <v>5.7271629590831187E-2</v>
      </c>
      <c r="D518" s="7">
        <f t="shared" ca="1" si="23"/>
        <v>8.4060232893689137E-4</v>
      </c>
      <c r="E518" s="5">
        <f t="shared" ca="1" si="24"/>
        <v>3.2265332840207129E-6</v>
      </c>
    </row>
    <row r="519" spans="2:5" x14ac:dyDescent="0.3">
      <c r="B519">
        <v>510</v>
      </c>
      <c r="C519">
        <f t="shared" ca="1" si="22"/>
        <v>-0.63328518680757551</v>
      </c>
      <c r="D519" s="7">
        <f t="shared" ca="1" si="23"/>
        <v>-7.8595957774948901E-3</v>
      </c>
      <c r="E519" s="5">
        <f t="shared" ca="1" si="24"/>
        <v>4.6867358116100261E-5</v>
      </c>
    </row>
    <row r="520" spans="2:5" x14ac:dyDescent="0.3">
      <c r="B520">
        <v>511</v>
      </c>
      <c r="C520">
        <f t="shared" ca="1" si="22"/>
        <v>-1.2912840340558156</v>
      </c>
      <c r="D520" s="7">
        <f t="shared" ca="1" si="23"/>
        <v>-1.6149602028856892E-2</v>
      </c>
      <c r="E520" s="5">
        <f t="shared" ca="1" si="24"/>
        <v>2.3261665201786854E-4</v>
      </c>
    </row>
    <row r="521" spans="2:5" x14ac:dyDescent="0.3">
      <c r="B521">
        <v>512</v>
      </c>
      <c r="C521">
        <f t="shared" ca="1" si="22"/>
        <v>-0.36992020793036112</v>
      </c>
      <c r="D521" s="7">
        <f t="shared" ca="1" si="23"/>
        <v>-4.5415089291478035E-3</v>
      </c>
      <c r="E521" s="5">
        <f t="shared" ca="1" si="24"/>
        <v>1.2045606505945427E-5</v>
      </c>
    </row>
    <row r="522" spans="2:5" x14ac:dyDescent="0.3">
      <c r="B522">
        <v>513</v>
      </c>
      <c r="C522">
        <f t="shared" ca="1" si="22"/>
        <v>0.62105681530334678</v>
      </c>
      <c r="D522" s="7">
        <f t="shared" ca="1" si="23"/>
        <v>7.9436280158782339E-3</v>
      </c>
      <c r="E522" s="5">
        <f t="shared" ca="1" si="24"/>
        <v>7.4710752933903005E-5</v>
      </c>
    </row>
    <row r="523" spans="2:5" x14ac:dyDescent="0.3">
      <c r="B523">
        <v>514</v>
      </c>
      <c r="C523">
        <f t="shared" ref="C523:C586" ca="1" si="25">_xlfn.NORM.S.INV(RAND())</f>
        <v>-1.4008742631653457</v>
      </c>
      <c r="D523" s="7">
        <f t="shared" ref="D523:D586" ca="1" si="26">$D$7+$D$6*C523</f>
        <v>-1.753030913526836E-2</v>
      </c>
      <c r="E523" s="5">
        <f t="shared" ca="1" si="24"/>
        <v>2.6752565082715222E-4</v>
      </c>
    </row>
    <row r="524" spans="2:5" x14ac:dyDescent="0.3">
      <c r="B524">
        <v>515</v>
      </c>
      <c r="C524">
        <f t="shared" ca="1" si="25"/>
        <v>1.5906027524127027</v>
      </c>
      <c r="D524" s="7">
        <f t="shared" ca="1" si="26"/>
        <v>2.0158758655137402E-2</v>
      </c>
      <c r="E524" s="5">
        <f t="shared" ca="1" si="24"/>
        <v>4.5270938048919785E-4</v>
      </c>
    </row>
    <row r="525" spans="2:5" x14ac:dyDescent="0.3">
      <c r="B525">
        <v>516</v>
      </c>
      <c r="C525">
        <f t="shared" ca="1" si="25"/>
        <v>-2.6099315416653015</v>
      </c>
      <c r="D525" s="7">
        <f t="shared" ca="1" si="26"/>
        <v>-3.2762999038808568E-2</v>
      </c>
      <c r="E525" s="5">
        <f t="shared" ca="1" si="24"/>
        <v>9.8024173468392868E-4</v>
      </c>
    </row>
    <row r="526" spans="2:5" x14ac:dyDescent="0.3">
      <c r="B526">
        <v>517</v>
      </c>
      <c r="C526">
        <f t="shared" ca="1" si="25"/>
        <v>-0.26278721914935477</v>
      </c>
      <c r="D526" s="7">
        <f t="shared" ca="1" si="26"/>
        <v>-3.1917601409305872E-3</v>
      </c>
      <c r="E526" s="5">
        <f t="shared" ca="1" si="24"/>
        <v>2.2647205768677939E-6</v>
      </c>
    </row>
    <row r="527" spans="2:5" x14ac:dyDescent="0.3">
      <c r="B527">
        <v>518</v>
      </c>
      <c r="C527">
        <f t="shared" ca="1" si="25"/>
        <v>3.5746701379311178E-2</v>
      </c>
      <c r="D527" s="7">
        <f t="shared" ca="1" si="26"/>
        <v>5.6941372400260456E-4</v>
      </c>
      <c r="E527" s="5">
        <f t="shared" ca="1" si="24"/>
        <v>6.0596387903057517E-6</v>
      </c>
    </row>
    <row r="528" spans="2:5" x14ac:dyDescent="0.3">
      <c r="B528">
        <v>519</v>
      </c>
      <c r="C528">
        <f t="shared" ca="1" si="25"/>
        <v>-0.22722884389538706</v>
      </c>
      <c r="D528" s="7">
        <f t="shared" ca="1" si="26"/>
        <v>-2.743766722132912E-3</v>
      </c>
      <c r="E528" s="5">
        <f t="shared" ca="1" si="24"/>
        <v>5.4912779811567029E-7</v>
      </c>
    </row>
    <row r="529" spans="2:5" x14ac:dyDescent="0.3">
      <c r="B529">
        <v>520</v>
      </c>
      <c r="C529">
        <f t="shared" ca="1" si="25"/>
        <v>-7.8900004673636517E-2</v>
      </c>
      <c r="D529" s="7">
        <f t="shared" ca="1" si="26"/>
        <v>-8.7499900384893398E-4</v>
      </c>
      <c r="E529" s="5">
        <f t="shared" ca="1" si="24"/>
        <v>6.5156871463504638E-7</v>
      </c>
    </row>
    <row r="530" spans="2:5" x14ac:dyDescent="0.3">
      <c r="B530">
        <v>521</v>
      </c>
      <c r="C530">
        <f t="shared" ca="1" si="25"/>
        <v>2.3594892110246715</v>
      </c>
      <c r="D530" s="7">
        <f t="shared" ca="1" si="26"/>
        <v>2.9845817492910862E-2</v>
      </c>
      <c r="E530" s="5">
        <f t="shared" ca="1" si="24"/>
        <v>9.5075674414687593E-4</v>
      </c>
    </row>
    <row r="531" spans="2:5" x14ac:dyDescent="0.3">
      <c r="B531">
        <v>522</v>
      </c>
      <c r="C531">
        <f t="shared" ca="1" si="25"/>
        <v>0.64702369596047504</v>
      </c>
      <c r="D531" s="7">
        <f t="shared" ca="1" si="26"/>
        <v>8.270779961320399E-3</v>
      </c>
      <c r="E531" s="5">
        <f t="shared" ca="1" si="24"/>
        <v>7.7509132016383075E-5</v>
      </c>
    </row>
    <row r="532" spans="2:5" x14ac:dyDescent="0.3">
      <c r="B532">
        <v>523</v>
      </c>
      <c r="C532">
        <f t="shared" ca="1" si="25"/>
        <v>0.61725227016301598</v>
      </c>
      <c r="D532" s="7">
        <f t="shared" ca="1" si="26"/>
        <v>7.8956952525780673E-3</v>
      </c>
      <c r="E532" s="5">
        <f t="shared" ca="1" si="24"/>
        <v>6.8701159587285097E-5</v>
      </c>
    </row>
    <row r="533" spans="2:5" x14ac:dyDescent="0.3">
      <c r="B533">
        <v>524</v>
      </c>
      <c r="C533">
        <f t="shared" ca="1" si="25"/>
        <v>0.17518850495156518</v>
      </c>
      <c r="D533" s="7">
        <f t="shared" ca="1" si="26"/>
        <v>2.3262153174240432E-3</v>
      </c>
      <c r="E533" s="5">
        <f t="shared" ca="1" si="24"/>
        <v>7.7011854969464907E-6</v>
      </c>
    </row>
    <row r="534" spans="2:5" x14ac:dyDescent="0.3">
      <c r="B534">
        <v>525</v>
      </c>
      <c r="C534">
        <f t="shared" ca="1" si="25"/>
        <v>4.0295152130454953E-2</v>
      </c>
      <c r="D534" s="7">
        <f t="shared" ca="1" si="26"/>
        <v>6.2671881704142048E-4</v>
      </c>
      <c r="E534" s="5">
        <f t="shared" ca="1" si="24"/>
        <v>1.8990820475961087E-6</v>
      </c>
    </row>
    <row r="535" spans="2:5" x14ac:dyDescent="0.3">
      <c r="B535">
        <v>526</v>
      </c>
      <c r="C535">
        <f t="shared" ca="1" si="25"/>
        <v>1.7803992809680726E-2</v>
      </c>
      <c r="D535" s="7">
        <f t="shared" ca="1" si="26"/>
        <v>3.4335684437332057E-4</v>
      </c>
      <c r="E535" s="5">
        <f t="shared" ca="1" si="24"/>
        <v>6.8454481956902384E-7</v>
      </c>
    </row>
    <row r="536" spans="2:5" x14ac:dyDescent="0.3">
      <c r="B536">
        <v>527</v>
      </c>
      <c r="C536">
        <f t="shared" ca="1" si="25"/>
        <v>0.5671535578874467</v>
      </c>
      <c r="D536" s="7">
        <f t="shared" ca="1" si="26"/>
        <v>7.2645108064555205E-3</v>
      </c>
      <c r="E536" s="5">
        <f t="shared" ca="1" si="24"/>
        <v>5.4481818931313342E-5</v>
      </c>
    </row>
    <row r="537" spans="2:5" x14ac:dyDescent="0.3">
      <c r="B537">
        <v>528</v>
      </c>
      <c r="C537">
        <f t="shared" ca="1" si="25"/>
        <v>-0.71282866837230596</v>
      </c>
      <c r="D537" s="7">
        <f t="shared" ca="1" si="26"/>
        <v>-8.8617494471926409E-3</v>
      </c>
      <c r="E537" s="5">
        <f t="shared" ca="1" si="24"/>
        <v>6.8909755996567106E-5</v>
      </c>
    </row>
    <row r="538" spans="2:5" x14ac:dyDescent="0.3">
      <c r="B538">
        <v>529</v>
      </c>
      <c r="C538">
        <f t="shared" ca="1" si="25"/>
        <v>0.29375938623854136</v>
      </c>
      <c r="D538" s="7">
        <f t="shared" ca="1" si="26"/>
        <v>3.8200680060864294E-3</v>
      </c>
      <c r="E538" s="5">
        <f t="shared" ca="1" si="24"/>
        <v>1.3639781437625836E-5</v>
      </c>
    </row>
    <row r="539" spans="2:5" x14ac:dyDescent="0.3">
      <c r="B539">
        <v>530</v>
      </c>
      <c r="C539">
        <f t="shared" ca="1" si="25"/>
        <v>6.0747675184286684E-2</v>
      </c>
      <c r="D539" s="7">
        <f t="shared" ca="1" si="26"/>
        <v>8.8439638696643998E-4</v>
      </c>
      <c r="E539" s="5">
        <f t="shared" ca="1" si="24"/>
        <v>3.6751080240393734E-7</v>
      </c>
    </row>
    <row r="540" spans="2:5" x14ac:dyDescent="0.3">
      <c r="B540">
        <v>531</v>
      </c>
      <c r="C540">
        <f t="shared" ca="1" si="25"/>
        <v>-1.0334646871808002</v>
      </c>
      <c r="D540" s="7">
        <f t="shared" ca="1" si="26"/>
        <v>-1.2901383576416948E-2</v>
      </c>
      <c r="E540" s="5">
        <f t="shared" ca="1" si="24"/>
        <v>1.6475978056931209E-4</v>
      </c>
    </row>
    <row r="541" spans="2:5" x14ac:dyDescent="0.3">
      <c r="B541">
        <v>532</v>
      </c>
      <c r="C541">
        <f t="shared" ca="1" si="25"/>
        <v>5.286452732395381E-2</v>
      </c>
      <c r="D541" s="7">
        <f t="shared" ca="1" si="26"/>
        <v>7.8507805941028879E-4</v>
      </c>
      <c r="E541" s="5">
        <f t="shared" ca="1" si="24"/>
        <v>3.5354490642310385E-7</v>
      </c>
    </row>
    <row r="542" spans="2:5" x14ac:dyDescent="0.3">
      <c r="B542">
        <v>533</v>
      </c>
      <c r="C542">
        <f t="shared" ca="1" si="25"/>
        <v>0.48280041223870407</v>
      </c>
      <c r="D542" s="7">
        <f t="shared" ca="1" si="26"/>
        <v>6.2017610650622673E-3</v>
      </c>
      <c r="E542" s="5">
        <f t="shared" ca="1" si="24"/>
        <v>3.6155628007808254E-5</v>
      </c>
    </row>
    <row r="543" spans="2:5" x14ac:dyDescent="0.3">
      <c r="B543">
        <v>534</v>
      </c>
      <c r="C543">
        <f t="shared" ca="1" si="25"/>
        <v>-0.22126051181073295</v>
      </c>
      <c r="D543" s="7">
        <f t="shared" ca="1" si="26"/>
        <v>-2.6685728057622335E-3</v>
      </c>
      <c r="E543" s="5">
        <f t="shared" ca="1" si="24"/>
        <v>8.3159555468941102E-6</v>
      </c>
    </row>
    <row r="544" spans="2:5" x14ac:dyDescent="0.3">
      <c r="B544">
        <v>535</v>
      </c>
      <c r="C544">
        <f t="shared" ca="1" si="25"/>
        <v>0.41252271364677084</v>
      </c>
      <c r="D544" s="7">
        <f t="shared" ca="1" si="26"/>
        <v>5.3163452879755558E-3</v>
      </c>
      <c r="E544" s="5">
        <f t="shared" ca="1" si="24"/>
        <v>2.4319885664746374E-5</v>
      </c>
    </row>
    <row r="545" spans="2:5" x14ac:dyDescent="0.3">
      <c r="B545">
        <v>536</v>
      </c>
      <c r="C545">
        <f t="shared" ca="1" si="25"/>
        <v>-0.49900939582852982</v>
      </c>
      <c r="D545" s="7">
        <f t="shared" ca="1" si="26"/>
        <v>-6.1678798249851516E-3</v>
      </c>
      <c r="E545" s="5">
        <f t="shared" ca="1" si="24"/>
        <v>4.2453673826089572E-5</v>
      </c>
    </row>
    <row r="546" spans="2:5" x14ac:dyDescent="0.3">
      <c r="B546">
        <v>537</v>
      </c>
      <c r="C546">
        <f t="shared" ca="1" si="25"/>
        <v>-2.0578309378116577</v>
      </c>
      <c r="D546" s="7">
        <f t="shared" ca="1" si="26"/>
        <v>-2.5807185246021283E-2</v>
      </c>
      <c r="E546" s="5">
        <f t="shared" ca="1" si="24"/>
        <v>6.4389971152704786E-4</v>
      </c>
    </row>
    <row r="547" spans="2:5" x14ac:dyDescent="0.3">
      <c r="B547">
        <v>538</v>
      </c>
      <c r="C547">
        <f t="shared" ca="1" si="25"/>
        <v>-1.2358854236050243</v>
      </c>
      <c r="D547" s="7">
        <f t="shared" ca="1" si="26"/>
        <v>-1.5451645142040999E-2</v>
      </c>
      <c r="E547" s="5">
        <f t="shared" ca="1" si="24"/>
        <v>2.0577845969015131E-4</v>
      </c>
    </row>
    <row r="548" spans="2:5" x14ac:dyDescent="0.3">
      <c r="B548">
        <v>539</v>
      </c>
      <c r="C548">
        <f t="shared" ca="1" si="25"/>
        <v>-0.66063239028838117</v>
      </c>
      <c r="D548" s="7">
        <f t="shared" ca="1" si="26"/>
        <v>-8.2041381558915182E-3</v>
      </c>
      <c r="E548" s="5">
        <f t="shared" ca="1" si="24"/>
        <v>4.6461582521475332E-5</v>
      </c>
    </row>
    <row r="549" spans="2:5" x14ac:dyDescent="0.3">
      <c r="B549">
        <v>540</v>
      </c>
      <c r="C549">
        <f t="shared" ca="1" si="25"/>
        <v>0.45901117892223292</v>
      </c>
      <c r="D549" s="7">
        <f t="shared" ca="1" si="26"/>
        <v>5.9020448972704814E-3</v>
      </c>
      <c r="E549" s="5">
        <f t="shared" ca="1" si="24"/>
        <v>5.3499902377100062E-5</v>
      </c>
    </row>
    <row r="550" spans="2:5" x14ac:dyDescent="0.3">
      <c r="B550">
        <v>541</v>
      </c>
      <c r="C550">
        <f t="shared" ca="1" si="25"/>
        <v>0.20924358606949206</v>
      </c>
      <c r="D550" s="7">
        <f t="shared" ca="1" si="26"/>
        <v>2.7552690103581669E-3</v>
      </c>
      <c r="E550" s="5">
        <f t="shared" ca="1" si="24"/>
        <v>1.3951130997632755E-5</v>
      </c>
    </row>
    <row r="551" spans="2:5" x14ac:dyDescent="0.3">
      <c r="B551">
        <v>542</v>
      </c>
      <c r="C551">
        <f t="shared" ca="1" si="25"/>
        <v>0.93812232740266133</v>
      </c>
      <c r="D551" s="7">
        <f t="shared" ca="1" si="26"/>
        <v>1.1938277988878839E-2</v>
      </c>
      <c r="E551" s="5">
        <f t="shared" ca="1" si="24"/>
        <v>1.6266501718929934E-4</v>
      </c>
    </row>
    <row r="552" spans="2:5" x14ac:dyDescent="0.3">
      <c r="B552">
        <v>543</v>
      </c>
      <c r="C552">
        <f t="shared" ca="1" si="25"/>
        <v>1.2766074907460658</v>
      </c>
      <c r="D552" s="7">
        <f t="shared" ca="1" si="26"/>
        <v>1.6202790201696574E-2</v>
      </c>
      <c r="E552" s="5">
        <f t="shared" ca="1" si="24"/>
        <v>2.7528798250358455E-4</v>
      </c>
    </row>
    <row r="553" spans="2:5" x14ac:dyDescent="0.3">
      <c r="B553">
        <v>544</v>
      </c>
      <c r="C553">
        <f t="shared" ca="1" si="25"/>
        <v>8.6536391627400969E-2</v>
      </c>
      <c r="D553" s="7">
        <f t="shared" ca="1" si="26"/>
        <v>1.209303674299976E-3</v>
      </c>
      <c r="E553" s="5">
        <f t="shared" ca="1" si="24"/>
        <v>2.3928490085893423E-6</v>
      </c>
    </row>
    <row r="554" spans="2:5" x14ac:dyDescent="0.3">
      <c r="B554">
        <v>545</v>
      </c>
      <c r="C554">
        <f t="shared" ca="1" si="25"/>
        <v>-0.7904921222453879</v>
      </c>
      <c r="D554" s="7">
        <f t="shared" ca="1" si="26"/>
        <v>-9.8402169943665029E-3</v>
      </c>
      <c r="E554" s="5">
        <f t="shared" ca="1" si="24"/>
        <v>8.7727608484674928E-5</v>
      </c>
    </row>
    <row r="555" spans="2:5" x14ac:dyDescent="0.3">
      <c r="B555">
        <v>546</v>
      </c>
      <c r="C555">
        <f t="shared" ca="1" si="25"/>
        <v>-0.25507964952077544</v>
      </c>
      <c r="D555" s="7">
        <f t="shared" ca="1" si="26"/>
        <v>-3.0946538911689899E-3</v>
      </c>
      <c r="E555" s="5">
        <f t="shared" ca="1" si="24"/>
        <v>3.8987992142327491E-6</v>
      </c>
    </row>
    <row r="556" spans="2:5" x14ac:dyDescent="0.3">
      <c r="B556">
        <v>547</v>
      </c>
      <c r="C556">
        <f t="shared" ca="1" si="25"/>
        <v>0.67731387399880438</v>
      </c>
      <c r="D556" s="7">
        <f t="shared" ca="1" si="26"/>
        <v>8.6524003339741602E-3</v>
      </c>
      <c r="E556" s="5">
        <f t="shared" ca="1" si="24"/>
        <v>9.2301811370296819E-5</v>
      </c>
    </row>
    <row r="557" spans="2:5" x14ac:dyDescent="0.3">
      <c r="B557">
        <v>548</v>
      </c>
      <c r="C557">
        <f t="shared" ca="1" si="25"/>
        <v>-0.74547123634896362</v>
      </c>
      <c r="D557" s="7">
        <f t="shared" ca="1" si="26"/>
        <v>-9.2730071472914843E-3</v>
      </c>
      <c r="E557" s="5">
        <f t="shared" ca="1" si="24"/>
        <v>6.459363577629131E-5</v>
      </c>
    </row>
    <row r="558" spans="2:5" x14ac:dyDescent="0.3">
      <c r="B558">
        <v>549</v>
      </c>
      <c r="C558">
        <f t="shared" ca="1" si="25"/>
        <v>0.15593211542616531</v>
      </c>
      <c r="D558" s="7">
        <f t="shared" ca="1" si="26"/>
        <v>2.0836076134564375E-3</v>
      </c>
      <c r="E558" s="5">
        <f t="shared" ca="1" si="24"/>
        <v>8.7841459214705966E-6</v>
      </c>
    </row>
    <row r="559" spans="2:5" x14ac:dyDescent="0.3">
      <c r="B559">
        <v>550</v>
      </c>
      <c r="C559">
        <f t="shared" ca="1" si="25"/>
        <v>-0.91378448556089131</v>
      </c>
      <c r="D559" s="7">
        <f t="shared" ca="1" si="26"/>
        <v>-1.1393554765253383E-2</v>
      </c>
      <c r="E559" s="5">
        <f t="shared" ca="1" si="24"/>
        <v>1.043454551467322E-4</v>
      </c>
    </row>
    <row r="560" spans="2:5" x14ac:dyDescent="0.3">
      <c r="B560">
        <v>551</v>
      </c>
      <c r="C560">
        <f t="shared" ca="1" si="25"/>
        <v>-2.2212232280341997</v>
      </c>
      <c r="D560" s="7">
        <f t="shared" ca="1" si="26"/>
        <v>-2.7865734608279073E-2</v>
      </c>
      <c r="E560" s="5">
        <f t="shared" ca="1" si="24"/>
        <v>6.863974285335493E-4</v>
      </c>
    </row>
    <row r="561" spans="2:5" x14ac:dyDescent="0.3">
      <c r="B561">
        <v>552</v>
      </c>
      <c r="C561">
        <f t="shared" ca="1" si="25"/>
        <v>0.29972950985280744</v>
      </c>
      <c r="D561" s="7">
        <f t="shared" ca="1" si="26"/>
        <v>3.8952844936086303E-3</v>
      </c>
      <c r="E561" s="5">
        <f t="shared" ca="1" si="24"/>
        <v>2.5734637816209534E-5</v>
      </c>
    </row>
    <row r="562" spans="2:5" x14ac:dyDescent="0.3">
      <c r="B562">
        <v>553</v>
      </c>
      <c r="C562">
        <f t="shared" ca="1" si="25"/>
        <v>1.6316304345490473</v>
      </c>
      <c r="D562" s="7">
        <f t="shared" ca="1" si="26"/>
        <v>2.0675658863719189E-2</v>
      </c>
      <c r="E562" s="5">
        <f t="shared" ca="1" si="24"/>
        <v>4.510634063308363E-4</v>
      </c>
    </row>
    <row r="563" spans="2:5" x14ac:dyDescent="0.3">
      <c r="B563">
        <v>554</v>
      </c>
      <c r="C563">
        <f t="shared" ca="1" si="25"/>
        <v>0.12258217635081142</v>
      </c>
      <c r="D563" s="7">
        <f t="shared" ca="1" si="26"/>
        <v>1.6634378752062389E-3</v>
      </c>
      <c r="E563" s="5">
        <f t="shared" ref="E563:E626" ca="1" si="27">(D563-AVERAGE(D523:D563))^2</f>
        <v>5.6606295350575311E-6</v>
      </c>
    </row>
    <row r="564" spans="2:5" x14ac:dyDescent="0.3">
      <c r="B564">
        <v>555</v>
      </c>
      <c r="C564">
        <f t="shared" ca="1" si="25"/>
        <v>-2.1373080699868088</v>
      </c>
      <c r="D564" s="7">
        <f t="shared" ca="1" si="26"/>
        <v>-2.6808502991983469E-2</v>
      </c>
      <c r="E564" s="5">
        <f t="shared" ca="1" si="27"/>
        <v>6.6907249594609164E-4</v>
      </c>
    </row>
    <row r="565" spans="2:5" x14ac:dyDescent="0.3">
      <c r="B565">
        <v>556</v>
      </c>
      <c r="C565">
        <f t="shared" ca="1" si="25"/>
        <v>-0.17924363137157384</v>
      </c>
      <c r="D565" s="7">
        <f t="shared" ca="1" si="26"/>
        <v>-2.139209870006284E-3</v>
      </c>
      <c r="E565" s="5">
        <f t="shared" ca="1" si="27"/>
        <v>4.2678741848516525E-7</v>
      </c>
    </row>
    <row r="566" spans="2:5" x14ac:dyDescent="0.3">
      <c r="B566">
        <v>557</v>
      </c>
      <c r="C566">
        <f t="shared" ca="1" si="25"/>
        <v>0.25064946875273764</v>
      </c>
      <c r="D566" s="7">
        <f t="shared" ca="1" si="26"/>
        <v>3.2769340979533269E-3</v>
      </c>
      <c r="E566" s="5">
        <f t="shared" ca="1" si="27"/>
        <v>1.5084147267718209E-5</v>
      </c>
    </row>
    <row r="567" spans="2:5" x14ac:dyDescent="0.3">
      <c r="B567">
        <v>558</v>
      </c>
      <c r="C567">
        <f t="shared" ca="1" si="25"/>
        <v>0.15916502924889592</v>
      </c>
      <c r="D567" s="7">
        <f t="shared" ca="1" si="26"/>
        <v>2.1243384990995251E-3</v>
      </c>
      <c r="E567" s="5">
        <f t="shared" ca="1" si="27"/>
        <v>6.7681923644543431E-6</v>
      </c>
    </row>
    <row r="568" spans="2:5" x14ac:dyDescent="0.3">
      <c r="B568">
        <v>559</v>
      </c>
      <c r="C568">
        <f t="shared" ca="1" si="25"/>
        <v>2.0497286163974566</v>
      </c>
      <c r="D568" s="7">
        <f t="shared" ca="1" si="26"/>
        <v>2.5943200829334191E-2</v>
      </c>
      <c r="E568" s="5">
        <f t="shared" ca="1" si="27"/>
        <v>6.6572072815420128E-4</v>
      </c>
    </row>
    <row r="569" spans="2:5" x14ac:dyDescent="0.3">
      <c r="B569">
        <v>560</v>
      </c>
      <c r="C569">
        <f t="shared" ca="1" si="25"/>
        <v>5.0777029004689569E-2</v>
      </c>
      <c r="D569" s="7">
        <f t="shared" ca="1" si="26"/>
        <v>7.587780526720103E-4</v>
      </c>
      <c r="E569" s="5">
        <f t="shared" ca="1" si="27"/>
        <v>2.8271951585374533E-7</v>
      </c>
    </row>
    <row r="570" spans="2:5" x14ac:dyDescent="0.3">
      <c r="B570">
        <v>561</v>
      </c>
      <c r="C570">
        <f t="shared" ca="1" si="25"/>
        <v>-0.25586493449440528</v>
      </c>
      <c r="D570" s="7">
        <f t="shared" ca="1" si="26"/>
        <v>-3.1045475518763255E-3</v>
      </c>
      <c r="E570" s="5">
        <f t="shared" ca="1" si="27"/>
        <v>1.0740253632407266E-5</v>
      </c>
    </row>
    <row r="571" spans="2:5" x14ac:dyDescent="0.3">
      <c r="B571">
        <v>562</v>
      </c>
      <c r="C571">
        <f t="shared" ca="1" si="25"/>
        <v>-0.11337759920975908</v>
      </c>
      <c r="D571" s="7">
        <f t="shared" ca="1" si="26"/>
        <v>-1.3093758654979797E-3</v>
      </c>
      <c r="E571" s="5">
        <f t="shared" ca="1" si="27"/>
        <v>5.2154130456049029E-7</v>
      </c>
    </row>
    <row r="572" spans="2:5" x14ac:dyDescent="0.3">
      <c r="B572">
        <v>563</v>
      </c>
      <c r="C572">
        <f t="shared" ca="1" si="25"/>
        <v>0.44575778642150227</v>
      </c>
      <c r="D572" s="7">
        <f t="shared" ca="1" si="26"/>
        <v>5.7350678468663782E-3</v>
      </c>
      <c r="E572" s="5">
        <f t="shared" ca="1" si="27"/>
        <v>4.0756888359146106E-5</v>
      </c>
    </row>
    <row r="573" spans="2:5" x14ac:dyDescent="0.3">
      <c r="B573">
        <v>564</v>
      </c>
      <c r="C573">
        <f t="shared" ca="1" si="25"/>
        <v>-1.1188032104853882</v>
      </c>
      <c r="D573" s="7">
        <f t="shared" ca="1" si="26"/>
        <v>-1.397654790935709E-2</v>
      </c>
      <c r="E573" s="5">
        <f t="shared" ca="1" si="27"/>
        <v>1.6368731183437446E-4</v>
      </c>
    </row>
    <row r="574" spans="2:5" x14ac:dyDescent="0.3">
      <c r="B574">
        <v>565</v>
      </c>
      <c r="C574">
        <f t="shared" ca="1" si="25"/>
        <v>-0.57282226051342411</v>
      </c>
      <c r="D574" s="7">
        <f t="shared" ca="1" si="26"/>
        <v>-7.0978345083827343E-3</v>
      </c>
      <c r="E574" s="5">
        <f t="shared" ca="1" si="27"/>
        <v>3.2324523108458518E-5</v>
      </c>
    </row>
    <row r="575" spans="2:5" x14ac:dyDescent="0.3">
      <c r="B575">
        <v>566</v>
      </c>
      <c r="C575">
        <f t="shared" ca="1" si="25"/>
        <v>-0.94819672932481691</v>
      </c>
      <c r="D575" s="7">
        <f t="shared" ca="1" si="26"/>
        <v>-1.1827108284563291E-2</v>
      </c>
      <c r="E575" s="5">
        <f t="shared" ca="1" si="27"/>
        <v>1.0223207528582242E-4</v>
      </c>
    </row>
    <row r="576" spans="2:5" x14ac:dyDescent="0.3">
      <c r="B576">
        <v>567</v>
      </c>
      <c r="C576">
        <f t="shared" ca="1" si="25"/>
        <v>0.17101641814222118</v>
      </c>
      <c r="D576" s="7">
        <f t="shared" ca="1" si="26"/>
        <v>2.2736519643492947E-3</v>
      </c>
      <c r="E576" s="5">
        <f t="shared" ca="1" si="27"/>
        <v>1.5544820451110607E-5</v>
      </c>
    </row>
    <row r="577" spans="2:5" x14ac:dyDescent="0.3">
      <c r="B577">
        <v>568</v>
      </c>
      <c r="C577">
        <f t="shared" ca="1" si="25"/>
        <v>-0.66999431586546765</v>
      </c>
      <c r="D577" s="7">
        <f t="shared" ca="1" si="26"/>
        <v>-8.3220873314613537E-3</v>
      </c>
      <c r="E577" s="5">
        <f t="shared" ca="1" si="27"/>
        <v>3.9349102967350336E-5</v>
      </c>
    </row>
    <row r="578" spans="2:5" x14ac:dyDescent="0.3">
      <c r="B578">
        <v>569</v>
      </c>
      <c r="C578">
        <f t="shared" ca="1" si="25"/>
        <v>1.1457178477747763</v>
      </c>
      <c r="D578" s="7">
        <f t="shared" ca="1" si="26"/>
        <v>1.4553735704096264E-2</v>
      </c>
      <c r="E578" s="5">
        <f t="shared" ca="1" si="27"/>
        <v>2.5701948680085482E-4</v>
      </c>
    </row>
    <row r="579" spans="2:5" x14ac:dyDescent="0.3">
      <c r="B579">
        <v>570</v>
      </c>
      <c r="C579">
        <f t="shared" ca="1" si="25"/>
        <v>-0.45203098965061789</v>
      </c>
      <c r="D579" s="7">
        <f t="shared" ca="1" si="26"/>
        <v>-5.5760075405235547E-3</v>
      </c>
      <c r="E579" s="5">
        <f t="shared" ca="1" si="27"/>
        <v>1.4967175211321308E-5</v>
      </c>
    </row>
    <row r="580" spans="2:5" x14ac:dyDescent="0.3">
      <c r="B580">
        <v>571</v>
      </c>
      <c r="C580">
        <f t="shared" ca="1" si="25"/>
        <v>1.460224992722462</v>
      </c>
      <c r="D580" s="7">
        <f t="shared" ca="1" si="26"/>
        <v>1.8516153280689219E-2</v>
      </c>
      <c r="E580" s="5">
        <f t="shared" ca="1" si="27"/>
        <v>3.9177767832570458E-4</v>
      </c>
    </row>
    <row r="581" spans="2:5" x14ac:dyDescent="0.3">
      <c r="B581">
        <v>572</v>
      </c>
      <c r="C581">
        <f t="shared" ca="1" si="25"/>
        <v>-0.65279639239474196</v>
      </c>
      <c r="D581" s="7">
        <f t="shared" ca="1" si="26"/>
        <v>-8.1054138620791586E-3</v>
      </c>
      <c r="E581" s="5">
        <f t="shared" ca="1" si="27"/>
        <v>4.8235350311739796E-5</v>
      </c>
    </row>
    <row r="582" spans="2:5" x14ac:dyDescent="0.3">
      <c r="B582">
        <v>573</v>
      </c>
      <c r="C582">
        <f t="shared" ca="1" si="25"/>
        <v>0.57953396800054735</v>
      </c>
      <c r="D582" s="7">
        <f t="shared" ca="1" si="26"/>
        <v>7.4204893125900603E-3</v>
      </c>
      <c r="E582" s="5">
        <f t="shared" ca="1" si="27"/>
        <v>7.0877817751973754E-5</v>
      </c>
    </row>
    <row r="583" spans="2:5" x14ac:dyDescent="0.3">
      <c r="B583">
        <v>574</v>
      </c>
      <c r="C583">
        <f t="shared" ca="1" si="25"/>
        <v>1.4592818311551539</v>
      </c>
      <c r="D583" s="7">
        <f t="shared" ca="1" si="26"/>
        <v>1.8504270561864215E-2</v>
      </c>
      <c r="E583" s="5">
        <f t="shared" ca="1" si="27"/>
        <v>3.6874048086128519E-4</v>
      </c>
    </row>
    <row r="584" spans="2:5" x14ac:dyDescent="0.3">
      <c r="B584">
        <v>575</v>
      </c>
      <c r="C584">
        <f t="shared" ca="1" si="25"/>
        <v>-0.62730238679839223</v>
      </c>
      <c r="D584" s="7">
        <f t="shared" ca="1" si="26"/>
        <v>-7.7842195824085383E-3</v>
      </c>
      <c r="E584" s="5">
        <f t="shared" ca="1" si="27"/>
        <v>4.8456937725051802E-5</v>
      </c>
    </row>
    <row r="585" spans="2:5" x14ac:dyDescent="0.3">
      <c r="B585">
        <v>576</v>
      </c>
      <c r="C585">
        <f t="shared" ca="1" si="25"/>
        <v>0.26090636083830088</v>
      </c>
      <c r="D585" s="7">
        <f t="shared" ca="1" si="26"/>
        <v>3.4061587916810743E-3</v>
      </c>
      <c r="E585" s="5">
        <f t="shared" ca="1" si="27"/>
        <v>1.8283034563330565E-5</v>
      </c>
    </row>
    <row r="586" spans="2:5" x14ac:dyDescent="0.3">
      <c r="B586">
        <v>577</v>
      </c>
      <c r="C586">
        <f t="shared" ca="1" si="25"/>
        <v>-0.19911684790725037</v>
      </c>
      <c r="D586" s="7">
        <f t="shared" ca="1" si="26"/>
        <v>-2.3895888638364587E-3</v>
      </c>
      <c r="E586" s="5">
        <f t="shared" ca="1" si="27"/>
        <v>2.5986554414023765E-6</v>
      </c>
    </row>
    <row r="587" spans="2:5" x14ac:dyDescent="0.3">
      <c r="B587">
        <v>578</v>
      </c>
      <c r="C587">
        <f t="shared" ref="C587:C650" ca="1" si="28">_xlfn.NORM.S.INV(RAND())</f>
        <v>0.72912266571171891</v>
      </c>
      <c r="D587" s="7">
        <f t="shared" ref="D587:D650" ca="1" si="29">$D$7+$D$6*C587</f>
        <v>9.3051297558747123E-3</v>
      </c>
      <c r="E587" s="5">
        <f t="shared" ca="1" si="27"/>
        <v>8.5124355697539287E-5</v>
      </c>
    </row>
    <row r="588" spans="2:5" x14ac:dyDescent="0.3">
      <c r="B588">
        <v>579</v>
      </c>
      <c r="C588">
        <f t="shared" ca="1" si="28"/>
        <v>0.52624226574695554</v>
      </c>
      <c r="D588" s="7">
        <f t="shared" ca="1" si="29"/>
        <v>6.7490769739886108E-3</v>
      </c>
      <c r="E588" s="5">
        <f t="shared" ca="1" si="27"/>
        <v>3.7561604974264073E-5</v>
      </c>
    </row>
    <row r="589" spans="2:5" x14ac:dyDescent="0.3">
      <c r="B589">
        <v>580</v>
      </c>
      <c r="C589">
        <f t="shared" ca="1" si="28"/>
        <v>2.0222168073941345</v>
      </c>
      <c r="D589" s="7">
        <f t="shared" ca="1" si="29"/>
        <v>2.559658461628515E-2</v>
      </c>
      <c r="E589" s="5">
        <f t="shared" ca="1" si="27"/>
        <v>5.8331195926674458E-4</v>
      </c>
    </row>
    <row r="590" spans="2:5" x14ac:dyDescent="0.3">
      <c r="B590">
        <v>581</v>
      </c>
      <c r="C590">
        <f t="shared" ca="1" si="28"/>
        <v>-6.6253667823173851E-2</v>
      </c>
      <c r="D590" s="7">
        <f t="shared" ca="1" si="29"/>
        <v>-7.1567013574285756E-4</v>
      </c>
      <c r="E590" s="5">
        <f t="shared" ca="1" si="27"/>
        <v>3.995980932397772E-6</v>
      </c>
    </row>
    <row r="591" spans="2:5" x14ac:dyDescent="0.3">
      <c r="B591">
        <v>582</v>
      </c>
      <c r="C591">
        <f t="shared" ca="1" si="28"/>
        <v>-0.97510523447322783</v>
      </c>
      <c r="D591" s="7">
        <f t="shared" ca="1" si="29"/>
        <v>-1.2166123583492797E-2</v>
      </c>
      <c r="E591" s="5">
        <f t="shared" ca="1" si="27"/>
        <v>1.7123062491991893E-4</v>
      </c>
    </row>
    <row r="592" spans="2:5" x14ac:dyDescent="0.3">
      <c r="B592">
        <v>583</v>
      </c>
      <c r="C592">
        <f t="shared" ca="1" si="28"/>
        <v>0.490620364493487</v>
      </c>
      <c r="D592" s="7">
        <f t="shared" ca="1" si="29"/>
        <v>6.300283202826812E-3</v>
      </c>
      <c r="E592" s="5">
        <f t="shared" ca="1" si="27"/>
        <v>3.0452813948749932E-5</v>
      </c>
    </row>
    <row r="593" spans="2:5" x14ac:dyDescent="0.3">
      <c r="B593">
        <v>584</v>
      </c>
      <c r="C593">
        <f t="shared" ca="1" si="28"/>
        <v>0.86456874034085573</v>
      </c>
      <c r="D593" s="7">
        <f t="shared" ca="1" si="29"/>
        <v>1.101158989648705E-2</v>
      </c>
      <c r="E593" s="5">
        <f t="shared" ca="1" si="27"/>
        <v>1.0725353308017631E-4</v>
      </c>
    </row>
    <row r="594" spans="2:5" x14ac:dyDescent="0.3">
      <c r="B594">
        <v>585</v>
      </c>
      <c r="C594">
        <f t="shared" ca="1" si="28"/>
        <v>0.18481396194135086</v>
      </c>
      <c r="D594" s="7">
        <f t="shared" ca="1" si="29"/>
        <v>2.4474846767112875E-3</v>
      </c>
      <c r="E594" s="5">
        <f t="shared" ca="1" si="27"/>
        <v>3.1047264956174326E-6</v>
      </c>
    </row>
    <row r="595" spans="2:5" x14ac:dyDescent="0.3">
      <c r="B595">
        <v>586</v>
      </c>
      <c r="C595">
        <f t="shared" ca="1" si="28"/>
        <v>0.95444890891829015</v>
      </c>
      <c r="D595" s="7">
        <f t="shared" ca="1" si="29"/>
        <v>1.2143973581498733E-2</v>
      </c>
      <c r="E595" s="5">
        <f t="shared" ca="1" si="27"/>
        <v>1.1929691131192079E-4</v>
      </c>
    </row>
    <row r="596" spans="2:5" x14ac:dyDescent="0.3">
      <c r="B596">
        <v>587</v>
      </c>
      <c r="C596">
        <f t="shared" ca="1" si="28"/>
        <v>-2.3207801732141418</v>
      </c>
      <c r="D596" s="7">
        <f t="shared" ca="1" si="29"/>
        <v>-2.912003421892392E-2</v>
      </c>
      <c r="E596" s="5">
        <f t="shared" ca="1" si="27"/>
        <v>8.8250168303979145E-4</v>
      </c>
    </row>
    <row r="597" spans="2:5" x14ac:dyDescent="0.3">
      <c r="B597">
        <v>588</v>
      </c>
      <c r="C597">
        <f t="shared" ca="1" si="28"/>
        <v>-0.53926755890343481</v>
      </c>
      <c r="D597" s="7">
        <f t="shared" ca="1" si="29"/>
        <v>-6.6750850046826847E-3</v>
      </c>
      <c r="E597" s="5">
        <f t="shared" ca="1" si="27"/>
        <v>4.7446466630698883E-5</v>
      </c>
    </row>
    <row r="598" spans="2:5" x14ac:dyDescent="0.3">
      <c r="B598">
        <v>589</v>
      </c>
      <c r="C598">
        <f t="shared" ca="1" si="28"/>
        <v>0.78862964047097539</v>
      </c>
      <c r="D598" s="7">
        <f t="shared" ca="1" si="29"/>
        <v>1.005484716771657E-2</v>
      </c>
      <c r="E598" s="5">
        <f t="shared" ca="1" si="27"/>
        <v>8.7804050002295031E-5</v>
      </c>
    </row>
    <row r="599" spans="2:5" x14ac:dyDescent="0.3">
      <c r="B599">
        <v>590</v>
      </c>
      <c r="C599">
        <f t="shared" ca="1" si="28"/>
        <v>0.24872560155426951</v>
      </c>
      <c r="D599" s="7">
        <f t="shared" ca="1" si="29"/>
        <v>3.2526956495597024E-3</v>
      </c>
      <c r="E599" s="5">
        <f t="shared" ca="1" si="27"/>
        <v>6.4501556777065506E-6</v>
      </c>
    </row>
    <row r="600" spans="2:5" x14ac:dyDescent="0.3">
      <c r="B600">
        <v>591</v>
      </c>
      <c r="C600">
        <f t="shared" ca="1" si="28"/>
        <v>1.0071782151098063</v>
      </c>
      <c r="D600" s="7">
        <f t="shared" ca="1" si="29"/>
        <v>1.280830039572602E-2</v>
      </c>
      <c r="E600" s="5">
        <f t="shared" ca="1" si="27"/>
        <v>1.3236574439878375E-4</v>
      </c>
    </row>
    <row r="601" spans="2:5" x14ac:dyDescent="0.3">
      <c r="B601">
        <v>592</v>
      </c>
      <c r="C601">
        <f t="shared" ca="1" si="28"/>
        <v>1.2848647836565694</v>
      </c>
      <c r="D601" s="7">
        <f t="shared" ca="1" si="29"/>
        <v>1.6306822313809952E-2</v>
      </c>
      <c r="E601" s="5">
        <f t="shared" ca="1" si="27"/>
        <v>1.9393831519074498E-4</v>
      </c>
    </row>
    <row r="602" spans="2:5" x14ac:dyDescent="0.3">
      <c r="B602">
        <v>593</v>
      </c>
      <c r="C602">
        <f t="shared" ca="1" si="28"/>
        <v>-0.86276902897066365</v>
      </c>
      <c r="D602" s="7">
        <f t="shared" ca="1" si="29"/>
        <v>-1.0750820426405032E-2</v>
      </c>
      <c r="E602" s="5">
        <f t="shared" ca="1" si="27"/>
        <v>1.6318138446160728E-4</v>
      </c>
    </row>
    <row r="603" spans="2:5" x14ac:dyDescent="0.3">
      <c r="B603">
        <v>594</v>
      </c>
      <c r="C603">
        <f t="shared" ca="1" si="28"/>
        <v>0.75583832721038491</v>
      </c>
      <c r="D603" s="7">
        <f t="shared" ca="1" si="29"/>
        <v>9.6417154531892521E-3</v>
      </c>
      <c r="E603" s="5">
        <f t="shared" ca="1" si="27"/>
        <v>6.2211229048498421E-5</v>
      </c>
    </row>
    <row r="604" spans="2:5" x14ac:dyDescent="0.3">
      <c r="B604">
        <v>595</v>
      </c>
      <c r="C604">
        <f t="shared" ca="1" si="28"/>
        <v>0.35827269758393793</v>
      </c>
      <c r="D604" s="7">
        <f t="shared" ca="1" si="29"/>
        <v>4.6328593302445301E-3</v>
      </c>
      <c r="E604" s="5">
        <f t="shared" ca="1" si="27"/>
        <v>7.874357105967194E-6</v>
      </c>
    </row>
    <row r="605" spans="2:5" x14ac:dyDescent="0.3">
      <c r="B605">
        <v>596</v>
      </c>
      <c r="C605">
        <f t="shared" ca="1" si="28"/>
        <v>-0.93773009624715375</v>
      </c>
      <c r="D605" s="7">
        <f t="shared" ca="1" si="29"/>
        <v>-1.1695241102717293E-2</v>
      </c>
      <c r="E605" s="5">
        <f t="shared" ca="1" si="27"/>
        <v>1.9294843737395321E-4</v>
      </c>
    </row>
    <row r="606" spans="2:5" x14ac:dyDescent="0.3">
      <c r="B606">
        <v>597</v>
      </c>
      <c r="C606">
        <f t="shared" ca="1" si="28"/>
        <v>0.80977791097335539</v>
      </c>
      <c r="D606" s="7">
        <f t="shared" ca="1" si="29"/>
        <v>1.0321290331566191E-2</v>
      </c>
      <c r="E606" s="5">
        <f t="shared" ca="1" si="27"/>
        <v>6.1184133128420819E-5</v>
      </c>
    </row>
    <row r="607" spans="2:5" x14ac:dyDescent="0.3">
      <c r="B607">
        <v>598</v>
      </c>
      <c r="C607">
        <f t="shared" ca="1" si="28"/>
        <v>1.0876017549456514</v>
      </c>
      <c r="D607" s="7">
        <f t="shared" ca="1" si="29"/>
        <v>1.3821541757445746E-2</v>
      </c>
      <c r="E607" s="5">
        <f t="shared" ca="1" si="27"/>
        <v>1.2243631811889043E-4</v>
      </c>
    </row>
    <row r="608" spans="2:5" x14ac:dyDescent="0.3">
      <c r="B608">
        <v>599</v>
      </c>
      <c r="C608">
        <f t="shared" ca="1" si="28"/>
        <v>-0.97804547526684993</v>
      </c>
      <c r="D608" s="7">
        <f t="shared" ca="1" si="29"/>
        <v>-1.2203167135562184E-2</v>
      </c>
      <c r="E608" s="5">
        <f t="shared" ca="1" si="27"/>
        <v>2.1345686153075247E-4</v>
      </c>
    </row>
    <row r="609" spans="2:5" x14ac:dyDescent="0.3">
      <c r="B609">
        <v>600</v>
      </c>
      <c r="C609">
        <f t="shared" ca="1" si="28"/>
        <v>-1.4469591397843027</v>
      </c>
      <c r="D609" s="7">
        <f t="shared" ca="1" si="29"/>
        <v>-1.8110924005434337E-2</v>
      </c>
      <c r="E609" s="5">
        <f t="shared" ca="1" si="27"/>
        <v>3.7804693026091164E-4</v>
      </c>
    </row>
    <row r="610" spans="2:5" x14ac:dyDescent="0.3">
      <c r="B610">
        <v>601</v>
      </c>
      <c r="C610">
        <f t="shared" ca="1" si="28"/>
        <v>-1.1361975766538197</v>
      </c>
      <c r="D610" s="7">
        <f t="shared" ca="1" si="29"/>
        <v>-1.4195696324096448E-2</v>
      </c>
      <c r="E610" s="5">
        <f t="shared" ca="1" si="27"/>
        <v>2.2993045897339056E-4</v>
      </c>
    </row>
    <row r="611" spans="2:5" x14ac:dyDescent="0.3">
      <c r="B611">
        <v>602</v>
      </c>
      <c r="C611">
        <f t="shared" ca="1" si="28"/>
        <v>-1.1927713707812977</v>
      </c>
      <c r="D611" s="7">
        <f t="shared" ca="1" si="29"/>
        <v>-1.4908459133547271E-2</v>
      </c>
      <c r="E611" s="5">
        <f t="shared" ca="1" si="27"/>
        <v>2.4299573731997946E-4</v>
      </c>
    </row>
    <row r="612" spans="2:5" x14ac:dyDescent="0.3">
      <c r="B612">
        <v>603</v>
      </c>
      <c r="C612">
        <f t="shared" ca="1" si="28"/>
        <v>0.98474871448663148</v>
      </c>
      <c r="D612" s="7">
        <f t="shared" ca="1" si="29"/>
        <v>1.2525715249629407E-2</v>
      </c>
      <c r="E612" s="5">
        <f t="shared" ca="1" si="27"/>
        <v>1.3244356044458743E-4</v>
      </c>
    </row>
    <row r="613" spans="2:5" x14ac:dyDescent="0.3">
      <c r="B613">
        <v>604</v>
      </c>
      <c r="C613">
        <f t="shared" ca="1" si="28"/>
        <v>1.2074600936227324</v>
      </c>
      <c r="D613" s="7">
        <f t="shared" ca="1" si="29"/>
        <v>1.5331614884573894E-2</v>
      </c>
      <c r="E613" s="5">
        <f t="shared" ca="1" si="27"/>
        <v>1.9825344306285904E-4</v>
      </c>
    </row>
    <row r="614" spans="2:5" x14ac:dyDescent="0.3">
      <c r="B614">
        <v>605</v>
      </c>
      <c r="C614">
        <f t="shared" ca="1" si="28"/>
        <v>1.5844328722351277</v>
      </c>
      <c r="D614" s="7">
        <f t="shared" ca="1" si="29"/>
        <v>2.0081025471475829E-2</v>
      </c>
      <c r="E614" s="5">
        <f t="shared" ca="1" si="27"/>
        <v>3.2396357521446962E-4</v>
      </c>
    </row>
    <row r="615" spans="2:5" x14ac:dyDescent="0.3">
      <c r="B615">
        <v>606</v>
      </c>
      <c r="C615">
        <f t="shared" ca="1" si="28"/>
        <v>-0.44221969115977167</v>
      </c>
      <c r="D615" s="7">
        <f t="shared" ca="1" si="29"/>
        <v>-5.4523967984025914E-3</v>
      </c>
      <c r="E615" s="5">
        <f t="shared" ca="1" si="27"/>
        <v>5.7374061071294726E-5</v>
      </c>
    </row>
    <row r="616" spans="2:5" x14ac:dyDescent="0.3">
      <c r="B616">
        <v>607</v>
      </c>
      <c r="C616">
        <f t="shared" ca="1" si="28"/>
        <v>0.25033535552951552</v>
      </c>
      <c r="D616" s="7">
        <f t="shared" ca="1" si="29"/>
        <v>3.2729766433239812E-3</v>
      </c>
      <c r="E616" s="5">
        <f t="shared" ca="1" si="27"/>
        <v>6.1232497129895244E-7</v>
      </c>
    </row>
    <row r="617" spans="2:5" x14ac:dyDescent="0.3">
      <c r="B617">
        <v>608</v>
      </c>
      <c r="C617">
        <f t="shared" ca="1" si="28"/>
        <v>0.97346057049337464</v>
      </c>
      <c r="D617" s="7">
        <f t="shared" ca="1" si="29"/>
        <v>1.2383498003107287E-2</v>
      </c>
      <c r="E617" s="5">
        <f t="shared" ca="1" si="27"/>
        <v>9.3054030621950092E-5</v>
      </c>
    </row>
    <row r="618" spans="2:5" x14ac:dyDescent="0.3">
      <c r="B618">
        <v>609</v>
      </c>
      <c r="C618">
        <f t="shared" ca="1" si="28"/>
        <v>-0.27073255431210608</v>
      </c>
      <c r="D618" s="7">
        <f t="shared" ca="1" si="29"/>
        <v>-3.2918619548529529E-3</v>
      </c>
      <c r="E618" s="5">
        <f t="shared" ca="1" si="27"/>
        <v>3.78421415940234E-5</v>
      </c>
    </row>
    <row r="619" spans="2:5" x14ac:dyDescent="0.3">
      <c r="B619">
        <v>610</v>
      </c>
      <c r="C619">
        <f t="shared" ca="1" si="28"/>
        <v>-0.87304010757192219</v>
      </c>
      <c r="D619" s="7">
        <f t="shared" ca="1" si="29"/>
        <v>-1.0880223853430401E-2</v>
      </c>
      <c r="E619" s="5">
        <f t="shared" ca="1" si="27"/>
        <v>1.7212437887633269E-4</v>
      </c>
    </row>
    <row r="620" spans="2:5" x14ac:dyDescent="0.3">
      <c r="B620">
        <v>611</v>
      </c>
      <c r="C620">
        <f t="shared" ca="1" si="28"/>
        <v>-0.60276650967260637</v>
      </c>
      <c r="D620" s="7">
        <f t="shared" ca="1" si="29"/>
        <v>-7.4750965868196446E-3</v>
      </c>
      <c r="E620" s="5">
        <f t="shared" ca="1" si="27"/>
        <v>9.3473541704581275E-5</v>
      </c>
    </row>
    <row r="621" spans="2:5" x14ac:dyDescent="0.3">
      <c r="B621">
        <v>612</v>
      </c>
      <c r="C621">
        <f t="shared" ca="1" si="28"/>
        <v>0.58998431978291177</v>
      </c>
      <c r="D621" s="7">
        <f t="shared" ca="1" si="29"/>
        <v>7.5521513693961404E-3</v>
      </c>
      <c r="E621" s="5">
        <f t="shared" ca="1" si="27"/>
        <v>3.1657401611784931E-5</v>
      </c>
    </row>
    <row r="622" spans="2:5" x14ac:dyDescent="0.3">
      <c r="B622">
        <v>613</v>
      </c>
      <c r="C622">
        <f t="shared" ca="1" si="28"/>
        <v>-0.9792485822380359</v>
      </c>
      <c r="D622" s="7">
        <f t="shared" ca="1" si="29"/>
        <v>-1.2218324858640118E-2</v>
      </c>
      <c r="E622" s="5">
        <f t="shared" ca="1" si="27"/>
        <v>1.9722467462221708E-4</v>
      </c>
    </row>
    <row r="623" spans="2:5" x14ac:dyDescent="0.3">
      <c r="B623">
        <v>614</v>
      </c>
      <c r="C623">
        <f t="shared" ca="1" si="28"/>
        <v>0.58804745047063056</v>
      </c>
      <c r="D623" s="7">
        <f t="shared" ca="1" si="29"/>
        <v>7.527749109766003E-3</v>
      </c>
      <c r="E623" s="5">
        <f t="shared" ca="1" si="27"/>
        <v>3.2487578763424253E-5</v>
      </c>
    </row>
    <row r="624" spans="2:5" x14ac:dyDescent="0.3">
      <c r="B624">
        <v>615</v>
      </c>
      <c r="C624">
        <f t="shared" ca="1" si="28"/>
        <v>-5.6382542806108694E-2</v>
      </c>
      <c r="D624" s="7">
        <f t="shared" ca="1" si="29"/>
        <v>-5.9130565024008322E-4</v>
      </c>
      <c r="E624" s="5">
        <f t="shared" ca="1" si="27"/>
        <v>3.8162458284767125E-6</v>
      </c>
    </row>
    <row r="625" spans="2:5" x14ac:dyDescent="0.3">
      <c r="B625">
        <v>616</v>
      </c>
      <c r="C625">
        <f t="shared" ca="1" si="28"/>
        <v>1.2937313576252468E-2</v>
      </c>
      <c r="D625" s="7">
        <f t="shared" ca="1" si="29"/>
        <v>2.8204244931439855E-4</v>
      </c>
      <c r="E625" s="5">
        <f t="shared" ca="1" si="27"/>
        <v>1.630502699561185E-6</v>
      </c>
    </row>
    <row r="626" spans="2:5" x14ac:dyDescent="0.3">
      <c r="B626">
        <v>617</v>
      </c>
      <c r="C626">
        <f t="shared" ca="1" si="28"/>
        <v>1.1928230463925111</v>
      </c>
      <c r="D626" s="7">
        <f t="shared" ca="1" si="29"/>
        <v>1.5147205423147835E-2</v>
      </c>
      <c r="E626" s="5">
        <f t="shared" ca="1" si="27"/>
        <v>1.7694013370357395E-4</v>
      </c>
    </row>
    <row r="627" spans="2:5" x14ac:dyDescent="0.3">
      <c r="B627">
        <v>618</v>
      </c>
      <c r="C627">
        <f t="shared" ca="1" si="28"/>
        <v>0.797163242522542</v>
      </c>
      <c r="D627" s="7">
        <f t="shared" ca="1" si="29"/>
        <v>1.0162360447792932E-2</v>
      </c>
      <c r="E627" s="5">
        <f t="shared" ref="E627:E690" ca="1" si="30">(D627-AVERAGE(D587:D627))^2</f>
        <v>6.417443087693759E-5</v>
      </c>
    </row>
    <row r="628" spans="2:5" x14ac:dyDescent="0.3">
      <c r="B628">
        <v>619</v>
      </c>
      <c r="C628">
        <f t="shared" ca="1" si="28"/>
        <v>1.8691573651021924</v>
      </c>
      <c r="D628" s="7">
        <f t="shared" ca="1" si="29"/>
        <v>2.3668216901453147E-2</v>
      </c>
      <c r="E628" s="5">
        <f t="shared" ca="1" si="30"/>
        <v>4.4801783373212966E-4</v>
      </c>
    </row>
    <row r="629" spans="2:5" x14ac:dyDescent="0.3">
      <c r="B629">
        <v>620</v>
      </c>
      <c r="C629">
        <f t="shared" ca="1" si="28"/>
        <v>-1.632274377695567</v>
      </c>
      <c r="D629" s="7">
        <f t="shared" ca="1" si="29"/>
        <v>-2.0445676546691358E-2</v>
      </c>
      <c r="E629" s="5">
        <f t="shared" ca="1" si="30"/>
        <v>4.9658445588795228E-4</v>
      </c>
    </row>
    <row r="630" spans="2:5" x14ac:dyDescent="0.3">
      <c r="B630">
        <v>621</v>
      </c>
      <c r="C630">
        <f t="shared" ca="1" si="28"/>
        <v>-1.4335642218513007</v>
      </c>
      <c r="D630" s="7">
        <f t="shared" ca="1" si="29"/>
        <v>-1.7942163902182708E-2</v>
      </c>
      <c r="E630" s="5">
        <f t="shared" ca="1" si="30"/>
        <v>3.5039128971494141E-4</v>
      </c>
    </row>
    <row r="631" spans="2:5" x14ac:dyDescent="0.3">
      <c r="B631">
        <v>622</v>
      </c>
      <c r="C631">
        <f t="shared" ca="1" si="28"/>
        <v>1.9999757056463725</v>
      </c>
      <c r="D631" s="7">
        <f t="shared" ca="1" si="29"/>
        <v>2.531637307291057E-2</v>
      </c>
      <c r="E631" s="5">
        <f t="shared" ca="1" si="30"/>
        <v>5.7144268645264789E-4</v>
      </c>
    </row>
    <row r="632" spans="2:5" x14ac:dyDescent="0.3">
      <c r="B632">
        <v>623</v>
      </c>
      <c r="C632">
        <f t="shared" ca="1" si="28"/>
        <v>1.4390946366034341</v>
      </c>
      <c r="D632" s="7">
        <f t="shared" ca="1" si="29"/>
        <v>1.824993581685503E-2</v>
      </c>
      <c r="E632" s="5">
        <f t="shared" ca="1" si="30"/>
        <v>2.5909972861051415E-4</v>
      </c>
    </row>
    <row r="633" spans="2:5" x14ac:dyDescent="0.3">
      <c r="B633">
        <v>624</v>
      </c>
      <c r="C633">
        <f t="shared" ca="1" si="28"/>
        <v>1.2751867244474728</v>
      </c>
      <c r="D633" s="7">
        <f t="shared" ca="1" si="29"/>
        <v>1.6184890228852677E-2</v>
      </c>
      <c r="E633" s="5">
        <f t="shared" ca="1" si="30"/>
        <v>1.9017627660349644E-4</v>
      </c>
    </row>
    <row r="634" spans="2:5" x14ac:dyDescent="0.3">
      <c r="B634">
        <v>625</v>
      </c>
      <c r="C634">
        <f t="shared" ca="1" si="28"/>
        <v>4.1694484587431462E-2</v>
      </c>
      <c r="D634" s="7">
        <f t="shared" ca="1" si="29"/>
        <v>6.443487488636151E-4</v>
      </c>
      <c r="E634" s="5">
        <f t="shared" ca="1" si="30"/>
        <v>2.2417289521079929E-6</v>
      </c>
    </row>
    <row r="635" spans="2:5" x14ac:dyDescent="0.3">
      <c r="B635">
        <v>626</v>
      </c>
      <c r="C635">
        <f t="shared" ca="1" si="28"/>
        <v>-0.22884951339186441</v>
      </c>
      <c r="D635" s="7">
        <f t="shared" ca="1" si="29"/>
        <v>-2.764185238538185E-3</v>
      </c>
      <c r="E635" s="5">
        <f t="shared" ca="1" si="30"/>
        <v>2.283559648664894E-5</v>
      </c>
    </row>
    <row r="636" spans="2:5" x14ac:dyDescent="0.3">
      <c r="B636">
        <v>627</v>
      </c>
      <c r="C636">
        <f t="shared" ca="1" si="28"/>
        <v>2.6586443346808757</v>
      </c>
      <c r="D636" s="7">
        <f t="shared" ca="1" si="29"/>
        <v>3.3614817781601775E-2</v>
      </c>
      <c r="E636" s="5">
        <f t="shared" ca="1" si="30"/>
        <v>9.6575900562944923E-4</v>
      </c>
    </row>
    <row r="637" spans="2:5" x14ac:dyDescent="0.3">
      <c r="B637">
        <v>628</v>
      </c>
      <c r="C637">
        <f t="shared" ca="1" si="28"/>
        <v>1.3395874538898946</v>
      </c>
      <c r="D637" s="7">
        <f t="shared" ca="1" si="29"/>
        <v>1.6996263154356501E-2</v>
      </c>
      <c r="E637" s="5">
        <f t="shared" ca="1" si="30"/>
        <v>1.7777744869078483E-4</v>
      </c>
    </row>
    <row r="638" spans="2:5" x14ac:dyDescent="0.3">
      <c r="B638">
        <v>629</v>
      </c>
      <c r="C638">
        <f t="shared" ca="1" si="28"/>
        <v>0.33140186911199621</v>
      </c>
      <c r="D638" s="7">
        <f t="shared" ca="1" si="29"/>
        <v>4.2943187128205709E-3</v>
      </c>
      <c r="E638" s="5">
        <f t="shared" ca="1" si="30"/>
        <v>1.3237235541531744E-7</v>
      </c>
    </row>
    <row r="639" spans="2:5" x14ac:dyDescent="0.3">
      <c r="B639">
        <v>630</v>
      </c>
      <c r="C639">
        <f t="shared" ca="1" si="28"/>
        <v>0.77114080528084084</v>
      </c>
      <c r="D639" s="7">
        <f t="shared" ca="1" si="29"/>
        <v>9.8345085551770888E-3</v>
      </c>
      <c r="E639" s="5">
        <f t="shared" ca="1" si="30"/>
        <v>3.4920938318903666E-5</v>
      </c>
    </row>
    <row r="640" spans="2:5" x14ac:dyDescent="0.3">
      <c r="B640">
        <v>631</v>
      </c>
      <c r="C640">
        <f t="shared" ca="1" si="28"/>
        <v>-0.36545931924872893</v>
      </c>
      <c r="D640" s="7">
        <f t="shared" ca="1" si="29"/>
        <v>-4.4853070144909388E-3</v>
      </c>
      <c r="E640" s="5">
        <f t="shared" ca="1" si="30"/>
        <v>6.7596181911501726E-5</v>
      </c>
    </row>
    <row r="641" spans="2:5" x14ac:dyDescent="0.3">
      <c r="B641">
        <v>632</v>
      </c>
      <c r="C641">
        <f t="shared" ca="1" si="28"/>
        <v>0.68082720982759171</v>
      </c>
      <c r="D641" s="7">
        <f t="shared" ca="1" si="29"/>
        <v>8.6966642048085605E-3</v>
      </c>
      <c r="E641" s="5">
        <f t="shared" ca="1" si="30"/>
        <v>2.5609321208322237E-5</v>
      </c>
    </row>
    <row r="642" spans="2:5" x14ac:dyDescent="0.3">
      <c r="B642">
        <v>633</v>
      </c>
      <c r="C642">
        <f t="shared" ca="1" si="28"/>
        <v>7.3436669810897203E-3</v>
      </c>
      <c r="D642" s="7">
        <f t="shared" ca="1" si="29"/>
        <v>2.1156912639638033E-4</v>
      </c>
      <c r="E642" s="5">
        <f t="shared" ca="1" si="30"/>
        <v>9.1927973429453406E-6</v>
      </c>
    </row>
    <row r="643" spans="2:5" x14ac:dyDescent="0.3">
      <c r="B643">
        <v>634</v>
      </c>
      <c r="C643">
        <f t="shared" ca="1" si="28"/>
        <v>0.56492617585813265</v>
      </c>
      <c r="D643" s="7">
        <f t="shared" ca="1" si="29"/>
        <v>7.2364484306255234E-3</v>
      </c>
      <c r="E643" s="5">
        <f t="shared" ca="1" si="30"/>
        <v>1.2632357595991013E-5</v>
      </c>
    </row>
    <row r="644" spans="2:5" x14ac:dyDescent="0.3">
      <c r="B644">
        <v>635</v>
      </c>
      <c r="C644">
        <f t="shared" ca="1" si="28"/>
        <v>-0.13071926052497962</v>
      </c>
      <c r="D644" s="7">
        <f t="shared" ca="1" si="29"/>
        <v>-1.5278602615017075E-3</v>
      </c>
      <c r="E644" s="5">
        <f t="shared" ca="1" si="30"/>
        <v>2.4380656218092781E-5</v>
      </c>
    </row>
    <row r="645" spans="2:5" x14ac:dyDescent="0.3">
      <c r="B645">
        <v>636</v>
      </c>
      <c r="C645">
        <f t="shared" ca="1" si="28"/>
        <v>0.19838992762265567</v>
      </c>
      <c r="D645" s="7">
        <f t="shared" ca="1" si="29"/>
        <v>2.6185257671888116E-3</v>
      </c>
      <c r="E645" s="5">
        <f t="shared" ca="1" si="30"/>
        <v>5.5080308823666393E-7</v>
      </c>
    </row>
    <row r="646" spans="2:5" x14ac:dyDescent="0.3">
      <c r="B646">
        <v>637</v>
      </c>
      <c r="C646">
        <f t="shared" ca="1" si="28"/>
        <v>0.29182687741876373</v>
      </c>
      <c r="D646" s="7">
        <f t="shared" ca="1" si="29"/>
        <v>3.7957206834979985E-3</v>
      </c>
      <c r="E646" s="5">
        <f t="shared" ca="1" si="30"/>
        <v>3.2724677286782655E-9</v>
      </c>
    </row>
    <row r="647" spans="2:5" x14ac:dyDescent="0.3">
      <c r="B647">
        <v>638</v>
      </c>
      <c r="C647">
        <f t="shared" ca="1" si="28"/>
        <v>0.99457525250281942</v>
      </c>
      <c r="D647" s="7">
        <f t="shared" ca="1" si="29"/>
        <v>1.2649517991722528E-2</v>
      </c>
      <c r="E647" s="5">
        <f t="shared" ca="1" si="30"/>
        <v>7.8397154337590656E-5</v>
      </c>
    </row>
    <row r="648" spans="2:5" x14ac:dyDescent="0.3">
      <c r="B648">
        <v>639</v>
      </c>
      <c r="C648">
        <f t="shared" ca="1" si="28"/>
        <v>-0.85984267910251522</v>
      </c>
      <c r="D648" s="7">
        <f t="shared" ca="1" si="29"/>
        <v>-1.0713951883546522E-2</v>
      </c>
      <c r="E648" s="5">
        <f t="shared" ca="1" si="30"/>
        <v>1.9351109242436455E-4</v>
      </c>
    </row>
    <row r="649" spans="2:5" x14ac:dyDescent="0.3">
      <c r="B649">
        <v>640</v>
      </c>
      <c r="C649">
        <f t="shared" ca="1" si="28"/>
        <v>1.0782684000392415</v>
      </c>
      <c r="D649" s="7">
        <f t="shared" ca="1" si="29"/>
        <v>1.3703952538492103E-2</v>
      </c>
      <c r="E649" s="5">
        <f t="shared" ca="1" si="30"/>
        <v>9.7519515944615969E-5</v>
      </c>
    </row>
    <row r="650" spans="2:5" x14ac:dyDescent="0.3">
      <c r="B650">
        <v>641</v>
      </c>
      <c r="C650">
        <f t="shared" ca="1" si="28"/>
        <v>0.86024137315696758</v>
      </c>
      <c r="D650" s="7">
        <f t="shared" ca="1" si="29"/>
        <v>1.0957070194581194E-2</v>
      </c>
      <c r="E650" s="5">
        <f t="shared" ca="1" si="30"/>
        <v>4.1207915709255568E-5</v>
      </c>
    </row>
    <row r="651" spans="2:5" x14ac:dyDescent="0.3">
      <c r="B651">
        <v>642</v>
      </c>
      <c r="C651">
        <f t="shared" ref="C651:C714" ca="1" si="31">_xlfn.NORM.S.INV(RAND())</f>
        <v>-0.46219110058605456</v>
      </c>
      <c r="D651" s="7">
        <f t="shared" ref="D651:D714" ca="1" si="32">$D$7+$D$6*C651</f>
        <v>-5.7040129063711418E-3</v>
      </c>
      <c r="E651" s="5">
        <f t="shared" ca="1" si="30"/>
        <v>1.0917863632468949E-4</v>
      </c>
    </row>
    <row r="652" spans="2:5" x14ac:dyDescent="0.3">
      <c r="B652">
        <v>643</v>
      </c>
      <c r="C652">
        <f t="shared" ca="1" si="31"/>
        <v>1.1138507148430397</v>
      </c>
      <c r="D652" s="7">
        <f t="shared" ca="1" si="32"/>
        <v>1.4152247567267635E-2</v>
      </c>
      <c r="E652" s="5">
        <f t="shared" ca="1" si="30"/>
        <v>7.5665722235234673E-5</v>
      </c>
    </row>
    <row r="653" spans="2:5" x14ac:dyDescent="0.3">
      <c r="B653">
        <v>644</v>
      </c>
      <c r="C653">
        <f t="shared" ca="1" si="31"/>
        <v>1.1952973874431232</v>
      </c>
      <c r="D653" s="7">
        <f t="shared" ca="1" si="32"/>
        <v>1.5178379190189157E-2</v>
      </c>
      <c r="E653" s="5">
        <f t="shared" ca="1" si="30"/>
        <v>9.3316317095646818E-5</v>
      </c>
    </row>
    <row r="654" spans="2:5" x14ac:dyDescent="0.3">
      <c r="B654">
        <v>645</v>
      </c>
      <c r="C654">
        <f t="shared" ca="1" si="31"/>
        <v>-0.81753121825901787</v>
      </c>
      <c r="D654" s="7">
        <f t="shared" ca="1" si="32"/>
        <v>-1.0180877583547753E-2</v>
      </c>
      <c r="E654" s="5">
        <f t="shared" ca="1" si="30"/>
        <v>2.2731483571375785E-4</v>
      </c>
    </row>
    <row r="655" spans="2:5" x14ac:dyDescent="0.3">
      <c r="B655">
        <v>646</v>
      </c>
      <c r="C655">
        <f t="shared" ca="1" si="31"/>
        <v>-1.5286676181044434</v>
      </c>
      <c r="D655" s="7">
        <f t="shared" ca="1" si="32"/>
        <v>-1.9140354070389599E-2</v>
      </c>
      <c r="E655" s="5">
        <f t="shared" ca="1" si="30"/>
        <v>5.3267814740061935E-4</v>
      </c>
    </row>
    <row r="656" spans="2:5" x14ac:dyDescent="0.3">
      <c r="B656">
        <v>647</v>
      </c>
      <c r="C656">
        <f t="shared" ca="1" si="31"/>
        <v>-2.0478223247121301</v>
      </c>
      <c r="D656" s="7">
        <f t="shared" ca="1" si="32"/>
        <v>-2.5681088573497407E-2</v>
      </c>
      <c r="E656" s="5">
        <f t="shared" ca="1" si="30"/>
        <v>8.4839220660558388E-4</v>
      </c>
    </row>
    <row r="657" spans="2:5" x14ac:dyDescent="0.3">
      <c r="B657">
        <v>648</v>
      </c>
      <c r="C657">
        <f t="shared" ca="1" si="31"/>
        <v>0.74111907387766573</v>
      </c>
      <c r="D657" s="7">
        <f t="shared" ca="1" si="32"/>
        <v>9.4562702922229014E-3</v>
      </c>
      <c r="E657" s="5">
        <f t="shared" ca="1" si="30"/>
        <v>3.4332261700688608E-5</v>
      </c>
    </row>
    <row r="658" spans="2:5" x14ac:dyDescent="0.3">
      <c r="B658">
        <v>649</v>
      </c>
      <c r="C658">
        <f t="shared" ca="1" si="31"/>
        <v>-0.63502139584610739</v>
      </c>
      <c r="D658" s="7">
        <f t="shared" ca="1" si="32"/>
        <v>-7.8814699553043082E-3</v>
      </c>
      <c r="E658" s="5">
        <f t="shared" ca="1" si="30"/>
        <v>1.2065042874503449E-4</v>
      </c>
    </row>
    <row r="659" spans="2:5" x14ac:dyDescent="0.3">
      <c r="B659">
        <v>650</v>
      </c>
      <c r="C659">
        <f t="shared" ca="1" si="31"/>
        <v>-9.3467338401920924E-2</v>
      </c>
      <c r="D659" s="7">
        <f t="shared" ca="1" si="32"/>
        <v>-1.0585301577076191E-3</v>
      </c>
      <c r="E659" s="5">
        <f t="shared" ca="1" si="30"/>
        <v>1.7771541475424275E-5</v>
      </c>
    </row>
    <row r="660" spans="2:5" x14ac:dyDescent="0.3">
      <c r="B660">
        <v>651</v>
      </c>
      <c r="C660">
        <f t="shared" ca="1" si="31"/>
        <v>1.1898057736388601</v>
      </c>
      <c r="D660" s="7">
        <f t="shared" ca="1" si="32"/>
        <v>1.5109191359605874E-2</v>
      </c>
      <c r="E660" s="5">
        <f t="shared" ca="1" si="30"/>
        <v>1.2810171297355746E-4</v>
      </c>
    </row>
    <row r="661" spans="2:5" x14ac:dyDescent="0.3">
      <c r="B661">
        <v>652</v>
      </c>
      <c r="C661">
        <f t="shared" ca="1" si="31"/>
        <v>0.64172041336723562</v>
      </c>
      <c r="D661" s="7">
        <f t="shared" ca="1" si="32"/>
        <v>8.203964880967975E-3</v>
      </c>
      <c r="E661" s="5">
        <f t="shared" ca="1" si="30"/>
        <v>1.624541484209584E-5</v>
      </c>
    </row>
    <row r="662" spans="2:5" x14ac:dyDescent="0.3">
      <c r="B662">
        <v>653</v>
      </c>
      <c r="C662">
        <f t="shared" ca="1" si="31"/>
        <v>-0.53305401962491572</v>
      </c>
      <c r="D662" s="7">
        <f t="shared" ca="1" si="32"/>
        <v>-6.5968017680517648E-3</v>
      </c>
      <c r="E662" s="5">
        <f t="shared" ca="1" si="30"/>
        <v>1.0868292092762341E-4</v>
      </c>
    </row>
    <row r="663" spans="2:5" x14ac:dyDescent="0.3">
      <c r="B663">
        <v>654</v>
      </c>
      <c r="C663">
        <f t="shared" ca="1" si="31"/>
        <v>0.34687461831559346</v>
      </c>
      <c r="D663" s="7">
        <f t="shared" ca="1" si="32"/>
        <v>4.4892570294452899E-3</v>
      </c>
      <c r="E663" s="5">
        <f t="shared" ca="1" si="30"/>
        <v>6.4235221820914475E-8</v>
      </c>
    </row>
    <row r="664" spans="2:5" x14ac:dyDescent="0.3">
      <c r="B664">
        <v>655</v>
      </c>
      <c r="C664">
        <f t="shared" ca="1" si="31"/>
        <v>-1.5956639290048973</v>
      </c>
      <c r="D664" s="7">
        <f t="shared" ca="1" si="32"/>
        <v>-1.9984428248491344E-2</v>
      </c>
      <c r="E664" s="5">
        <f t="shared" ca="1" si="30"/>
        <v>5.5456528585483159E-4</v>
      </c>
    </row>
    <row r="665" spans="2:5" x14ac:dyDescent="0.3">
      <c r="B665">
        <v>656</v>
      </c>
      <c r="C665">
        <f t="shared" ca="1" si="31"/>
        <v>0.36986721154955626</v>
      </c>
      <c r="D665" s="7">
        <f t="shared" ca="1" si="32"/>
        <v>4.7789364756049653E-3</v>
      </c>
      <c r="E665" s="5">
        <f t="shared" ca="1" si="30"/>
        <v>1.1732644656951727E-6</v>
      </c>
    </row>
    <row r="666" spans="2:5" x14ac:dyDescent="0.3">
      <c r="B666">
        <v>657</v>
      </c>
      <c r="C666">
        <f t="shared" ca="1" si="31"/>
        <v>-3.7669554262010742E-3</v>
      </c>
      <c r="D666" s="7">
        <f t="shared" ca="1" si="32"/>
        <v>7.1588441630507778E-5</v>
      </c>
      <c r="E666" s="5">
        <f t="shared" ca="1" si="30"/>
        <v>1.3097462667615838E-5</v>
      </c>
    </row>
    <row r="667" spans="2:5" x14ac:dyDescent="0.3">
      <c r="B667">
        <v>658</v>
      </c>
      <c r="C667">
        <f t="shared" ca="1" si="31"/>
        <v>-1.1562366242540341</v>
      </c>
      <c r="D667" s="7">
        <f t="shared" ca="1" si="32"/>
        <v>-1.4448164592957176E-2</v>
      </c>
      <c r="E667" s="5">
        <f t="shared" ca="1" si="30"/>
        <v>3.0335037092165605E-4</v>
      </c>
    </row>
    <row r="668" spans="2:5" x14ac:dyDescent="0.3">
      <c r="B668">
        <v>659</v>
      </c>
      <c r="C668">
        <f t="shared" ca="1" si="31"/>
        <v>0.41854168331537589</v>
      </c>
      <c r="D668" s="7">
        <f t="shared" ca="1" si="32"/>
        <v>5.3921771779373165E-3</v>
      </c>
      <c r="E668" s="5">
        <f t="shared" ca="1" si="30"/>
        <v>6.4502349985983608E-6</v>
      </c>
    </row>
    <row r="669" spans="2:5" x14ac:dyDescent="0.3">
      <c r="B669">
        <v>660</v>
      </c>
      <c r="C669">
        <f t="shared" ca="1" si="31"/>
        <v>0.17660094535180126</v>
      </c>
      <c r="D669" s="7">
        <f t="shared" ca="1" si="32"/>
        <v>2.3440103938084486E-3</v>
      </c>
      <c r="E669" s="5">
        <f t="shared" ca="1" si="30"/>
        <v>1.3612118370078585E-10</v>
      </c>
    </row>
    <row r="670" spans="2:5" x14ac:dyDescent="0.3">
      <c r="B670">
        <v>661</v>
      </c>
      <c r="C670">
        <f t="shared" ca="1" si="31"/>
        <v>-1.3683131560099724</v>
      </c>
      <c r="D670" s="7">
        <f t="shared" ca="1" si="32"/>
        <v>-1.7120077745049103E-2</v>
      </c>
      <c r="E670" s="5">
        <f t="shared" ca="1" si="30"/>
        <v>3.8155891952592876E-4</v>
      </c>
    </row>
    <row r="671" spans="2:5" x14ac:dyDescent="0.3">
      <c r="B671">
        <v>662</v>
      </c>
      <c r="C671">
        <f t="shared" ca="1" si="31"/>
        <v>-1.8052778022447111</v>
      </c>
      <c r="D671" s="7">
        <f t="shared" ca="1" si="32"/>
        <v>-2.262531481964165E-2</v>
      </c>
      <c r="E671" s="5">
        <f t="shared" ca="1" si="30"/>
        <v>6.2123304753664336E-4</v>
      </c>
    </row>
    <row r="672" spans="2:5" x14ac:dyDescent="0.3">
      <c r="B672">
        <v>663</v>
      </c>
      <c r="C672">
        <f t="shared" ca="1" si="31"/>
        <v>-0.51488208701985183</v>
      </c>
      <c r="D672" s="7">
        <f t="shared" ca="1" si="32"/>
        <v>-6.3678569370306925E-3</v>
      </c>
      <c r="E672" s="5">
        <f t="shared" ca="1" si="30"/>
        <v>6.2320021552761406E-5</v>
      </c>
    </row>
    <row r="673" spans="2:5" x14ac:dyDescent="0.3">
      <c r="B673">
        <v>664</v>
      </c>
      <c r="C673">
        <f t="shared" ca="1" si="31"/>
        <v>-0.49820689375083105</v>
      </c>
      <c r="D673" s="7">
        <f t="shared" ca="1" si="32"/>
        <v>-6.1577692491556106E-3</v>
      </c>
      <c r="E673" s="5">
        <f t="shared" ca="1" si="30"/>
        <v>5.0252581754272575E-5</v>
      </c>
    </row>
    <row r="674" spans="2:5" x14ac:dyDescent="0.3">
      <c r="B674">
        <v>665</v>
      </c>
      <c r="C674">
        <f t="shared" ca="1" si="31"/>
        <v>0.18089030548603308</v>
      </c>
      <c r="D674" s="7">
        <f t="shared" ca="1" si="32"/>
        <v>2.3980512518978394E-3</v>
      </c>
      <c r="E674" s="5">
        <f t="shared" ca="1" si="30"/>
        <v>3.2514556831540139E-6</v>
      </c>
    </row>
    <row r="675" spans="2:5" x14ac:dyDescent="0.3">
      <c r="B675">
        <v>666</v>
      </c>
      <c r="C675">
        <f t="shared" ca="1" si="31"/>
        <v>-2.0749089432797496</v>
      </c>
      <c r="D675" s="7">
        <f t="shared" ca="1" si="32"/>
        <v>-2.6022347890581152E-2</v>
      </c>
      <c r="E675" s="5">
        <f t="shared" ca="1" si="30"/>
        <v>6.7427535561528581E-4</v>
      </c>
    </row>
    <row r="676" spans="2:5" x14ac:dyDescent="0.3">
      <c r="B676">
        <v>667</v>
      </c>
      <c r="C676">
        <f t="shared" ca="1" si="31"/>
        <v>1.4205987865181908</v>
      </c>
      <c r="D676" s="7">
        <f t="shared" ca="1" si="32"/>
        <v>1.8016910009177475E-2</v>
      </c>
      <c r="E676" s="5">
        <f t="shared" ca="1" si="30"/>
        <v>3.0854992876089873E-4</v>
      </c>
    </row>
    <row r="677" spans="2:5" x14ac:dyDescent="0.3">
      <c r="B677">
        <v>668</v>
      </c>
      <c r="C677">
        <f t="shared" ca="1" si="31"/>
        <v>-0.46016278560529872</v>
      </c>
      <c r="D677" s="7">
        <f t="shared" ca="1" si="32"/>
        <v>-5.6784585396112055E-3</v>
      </c>
      <c r="E677" s="5">
        <f t="shared" ca="1" si="30"/>
        <v>2.6743446413375048E-5</v>
      </c>
    </row>
    <row r="678" spans="2:5" x14ac:dyDescent="0.3">
      <c r="B678">
        <v>669</v>
      </c>
      <c r="C678">
        <f t="shared" ca="1" si="31"/>
        <v>-0.7609905851286024</v>
      </c>
      <c r="D678" s="7">
        <f t="shared" ca="1" si="32"/>
        <v>-9.4685325633895694E-3</v>
      </c>
      <c r="E678" s="5">
        <f t="shared" ca="1" si="30"/>
        <v>6.9155819739698116E-5</v>
      </c>
    </row>
    <row r="679" spans="2:5" x14ac:dyDescent="0.3">
      <c r="B679">
        <v>670</v>
      </c>
      <c r="C679">
        <f t="shared" ca="1" si="31"/>
        <v>-0.76762602165998484</v>
      </c>
      <c r="D679" s="7">
        <f t="shared" ca="1" si="32"/>
        <v>-9.5521312057819073E-3</v>
      </c>
      <c r="E679" s="5">
        <f t="shared" ca="1" si="30"/>
        <v>6.4993879652778928E-5</v>
      </c>
    </row>
    <row r="680" spans="2:5" x14ac:dyDescent="0.3">
      <c r="B680">
        <v>671</v>
      </c>
      <c r="C680">
        <f t="shared" ca="1" si="31"/>
        <v>-0.91489908783739182</v>
      </c>
      <c r="D680" s="7">
        <f t="shared" ca="1" si="32"/>
        <v>-1.1407597433988463E-2</v>
      </c>
      <c r="E680" s="5">
        <f t="shared" ca="1" si="30"/>
        <v>8.8345792540166343E-5</v>
      </c>
    </row>
    <row r="681" spans="2:5" x14ac:dyDescent="0.3">
      <c r="B681">
        <v>672</v>
      </c>
      <c r="C681">
        <f t="shared" ca="1" si="31"/>
        <v>0.60806153334925572</v>
      </c>
      <c r="D681" s="7">
        <f t="shared" ca="1" si="32"/>
        <v>7.7799028526987554E-3</v>
      </c>
      <c r="E681" s="5">
        <f t="shared" ca="1" si="30"/>
        <v>9.0043105594310333E-5</v>
      </c>
    </row>
    <row r="682" spans="2:5" x14ac:dyDescent="0.3">
      <c r="B682">
        <v>673</v>
      </c>
      <c r="C682">
        <f t="shared" ca="1" si="31"/>
        <v>0.19373926205132025</v>
      </c>
      <c r="D682" s="7">
        <f t="shared" ca="1" si="32"/>
        <v>2.5599328884617465E-3</v>
      </c>
      <c r="E682" s="5">
        <f t="shared" ca="1" si="30"/>
        <v>1.95258904961757E-5</v>
      </c>
    </row>
    <row r="683" spans="2:5" x14ac:dyDescent="0.3">
      <c r="B683">
        <v>674</v>
      </c>
      <c r="C683">
        <f t="shared" ca="1" si="31"/>
        <v>0.57201828476763217</v>
      </c>
      <c r="D683" s="7">
        <f t="shared" ca="1" si="32"/>
        <v>7.3258006041756248E-3</v>
      </c>
      <c r="E683" s="5">
        <f t="shared" ca="1" si="30"/>
        <v>8.1201019990112102E-5</v>
      </c>
    </row>
    <row r="684" spans="2:5" x14ac:dyDescent="0.3">
      <c r="B684">
        <v>675</v>
      </c>
      <c r="C684">
        <f t="shared" ca="1" si="31"/>
        <v>0.59524009028843095</v>
      </c>
      <c r="D684" s="7">
        <f t="shared" ca="1" si="32"/>
        <v>7.6183678537086732E-3</v>
      </c>
      <c r="E684" s="5">
        <f t="shared" ca="1" si="30"/>
        <v>8.6386112988893059E-5</v>
      </c>
    </row>
    <row r="685" spans="2:5" x14ac:dyDescent="0.3">
      <c r="B685">
        <v>676</v>
      </c>
      <c r="C685">
        <f t="shared" ca="1" si="31"/>
        <v>0.44356326869838369</v>
      </c>
      <c r="D685" s="7">
        <f t="shared" ca="1" si="32"/>
        <v>5.7074195223754476E-3</v>
      </c>
      <c r="E685" s="5">
        <f t="shared" ca="1" si="30"/>
        <v>5.1940768694655096E-5</v>
      </c>
    </row>
    <row r="686" spans="2:5" x14ac:dyDescent="0.3">
      <c r="B686">
        <v>677</v>
      </c>
      <c r="C686">
        <f t="shared" ca="1" si="31"/>
        <v>-0.4981876733542478</v>
      </c>
      <c r="D686" s="7">
        <f t="shared" ca="1" si="32"/>
        <v>-6.1575270949200903E-3</v>
      </c>
      <c r="E686" s="5">
        <f t="shared" ca="1" si="30"/>
        <v>1.9748266041774082E-5</v>
      </c>
    </row>
    <row r="687" spans="2:5" x14ac:dyDescent="0.3">
      <c r="B687">
        <v>678</v>
      </c>
      <c r="C687">
        <f t="shared" ca="1" si="31"/>
        <v>-1.1106468773390255</v>
      </c>
      <c r="D687" s="7">
        <f t="shared" ca="1" si="32"/>
        <v>-1.3873787770712E-2</v>
      </c>
      <c r="E687" s="5">
        <f t="shared" ca="1" si="30"/>
        <v>1.3757411325846314E-4</v>
      </c>
    </row>
    <row r="688" spans="2:5" x14ac:dyDescent="0.3">
      <c r="B688">
        <v>679</v>
      </c>
      <c r="C688">
        <f t="shared" ca="1" si="31"/>
        <v>-2.3745678141186675</v>
      </c>
      <c r="D688" s="7">
        <f t="shared" ca="1" si="32"/>
        <v>-2.9797694797220206E-2</v>
      </c>
      <c r="E688" s="5">
        <f t="shared" ca="1" si="30"/>
        <v>7.085077201541152E-4</v>
      </c>
    </row>
    <row r="689" spans="2:5" x14ac:dyDescent="0.3">
      <c r="B689">
        <v>680</v>
      </c>
      <c r="C689">
        <f t="shared" ca="1" si="31"/>
        <v>-1.6176479956667598</v>
      </c>
      <c r="D689" s="7">
        <f t="shared" ca="1" si="32"/>
        <v>-2.0261401454173031E-2</v>
      </c>
      <c r="E689" s="5">
        <f t="shared" ca="1" si="30"/>
        <v>2.8387701897635226E-4</v>
      </c>
    </row>
    <row r="690" spans="2:5" x14ac:dyDescent="0.3">
      <c r="B690">
        <v>681</v>
      </c>
      <c r="C690">
        <f t="shared" ca="1" si="31"/>
        <v>0.10398997319033923</v>
      </c>
      <c r="D690" s="7">
        <f t="shared" ca="1" si="32"/>
        <v>1.4291981328852935E-3</v>
      </c>
      <c r="E690" s="5">
        <f t="shared" ca="1" si="30"/>
        <v>2.6433309954381594E-5</v>
      </c>
    </row>
    <row r="691" spans="2:5" x14ac:dyDescent="0.3">
      <c r="B691">
        <v>682</v>
      </c>
      <c r="C691">
        <f t="shared" ca="1" si="31"/>
        <v>0.29246322746668524</v>
      </c>
      <c r="D691" s="7">
        <f t="shared" ca="1" si="32"/>
        <v>3.8037379405150666E-3</v>
      </c>
      <c r="E691" s="5">
        <f t="shared" ref="E691:E754" ca="1" si="33">(D691-AVERAGE(D651:D691))^2</f>
        <v>5.9141403238215261E-5</v>
      </c>
    </row>
    <row r="692" spans="2:5" x14ac:dyDescent="0.3">
      <c r="B692">
        <v>683</v>
      </c>
      <c r="C692">
        <f t="shared" ca="1" si="31"/>
        <v>-6.3073337957632175E-2</v>
      </c>
      <c r="D692" s="7">
        <f t="shared" ca="1" si="32"/>
        <v>-6.7560174568869207E-4</v>
      </c>
      <c r="E692" s="5">
        <f t="shared" ca="1" si="33"/>
        <v>9.5379733287221708E-6</v>
      </c>
    </row>
    <row r="693" spans="2:5" x14ac:dyDescent="0.3">
      <c r="B693">
        <v>684</v>
      </c>
      <c r="C693">
        <f t="shared" ca="1" si="31"/>
        <v>0.64217666022126263</v>
      </c>
      <c r="D693" s="7">
        <f t="shared" ca="1" si="32"/>
        <v>8.209713051026123E-3</v>
      </c>
      <c r="E693" s="5">
        <f t="shared" ca="1" si="33"/>
        <v>1.468608442619256E-4</v>
      </c>
    </row>
    <row r="694" spans="2:5" x14ac:dyDescent="0.3">
      <c r="B694">
        <v>685</v>
      </c>
      <c r="C694">
        <f t="shared" ca="1" si="31"/>
        <v>1.2440938431496755</v>
      </c>
      <c r="D694" s="7">
        <f t="shared" ca="1" si="32"/>
        <v>1.5793156745717327E-2</v>
      </c>
      <c r="E694" s="5">
        <f t="shared" ca="1" si="33"/>
        <v>3.8758051762312904E-4</v>
      </c>
    </row>
    <row r="695" spans="2:5" x14ac:dyDescent="0.3">
      <c r="B695">
        <v>686</v>
      </c>
      <c r="C695">
        <f t="shared" ca="1" si="31"/>
        <v>2.0805086461898821</v>
      </c>
      <c r="D695" s="7">
        <f t="shared" ca="1" si="32"/>
        <v>2.6330992753990937E-2</v>
      </c>
      <c r="E695" s="5">
        <f t="shared" ca="1" si="33"/>
        <v>8.60505105705685E-4</v>
      </c>
    </row>
    <row r="696" spans="2:5" x14ac:dyDescent="0.3">
      <c r="B696">
        <v>687</v>
      </c>
      <c r="C696">
        <f t="shared" ca="1" si="31"/>
        <v>1.7941103436727865</v>
      </c>
      <c r="D696" s="7">
        <f t="shared" ca="1" si="32"/>
        <v>2.2722713304603896E-2</v>
      </c>
      <c r="E696" s="5">
        <f t="shared" ca="1" si="33"/>
        <v>6.1033887494705804E-4</v>
      </c>
    </row>
    <row r="697" spans="2:5" x14ac:dyDescent="0.3">
      <c r="B697">
        <v>688</v>
      </c>
      <c r="C697">
        <f t="shared" ca="1" si="31"/>
        <v>0.97374781888663309</v>
      </c>
      <c r="D697" s="7">
        <f t="shared" ca="1" si="32"/>
        <v>1.238711699269331E-2</v>
      </c>
      <c r="E697" s="5">
        <f t="shared" ca="1" si="33"/>
        <v>1.8065909147519342E-4</v>
      </c>
    </row>
    <row r="698" spans="2:5" x14ac:dyDescent="0.3">
      <c r="B698">
        <v>689</v>
      </c>
      <c r="C698">
        <f t="shared" ca="1" si="31"/>
        <v>-0.50881524814083245</v>
      </c>
      <c r="D698" s="7">
        <f t="shared" ca="1" si="32"/>
        <v>-6.291421951706011E-3</v>
      </c>
      <c r="E698" s="5">
        <f t="shared" ca="1" si="33"/>
        <v>2.3556467875730715E-5</v>
      </c>
    </row>
    <row r="699" spans="2:5" x14ac:dyDescent="0.3">
      <c r="B699">
        <v>690</v>
      </c>
      <c r="C699">
        <f t="shared" ca="1" si="31"/>
        <v>0.45840655432616173</v>
      </c>
      <c r="D699" s="7">
        <f t="shared" ca="1" si="32"/>
        <v>5.8944273433763992E-3</v>
      </c>
      <c r="E699" s="5">
        <f t="shared" ca="1" si="33"/>
        <v>4.8948930399733635E-5</v>
      </c>
    </row>
    <row r="700" spans="2:5" x14ac:dyDescent="0.3">
      <c r="B700">
        <v>691</v>
      </c>
      <c r="C700">
        <f t="shared" ca="1" si="31"/>
        <v>-0.38823956600722659</v>
      </c>
      <c r="D700" s="7">
        <f t="shared" ca="1" si="32"/>
        <v>-4.7723111465274633E-3</v>
      </c>
      <c r="E700" s="5">
        <f t="shared" ca="1" si="33"/>
        <v>1.2815019913843437E-5</v>
      </c>
    </row>
    <row r="701" spans="2:5" x14ac:dyDescent="0.3">
      <c r="B701">
        <v>692</v>
      </c>
      <c r="C701">
        <f t="shared" ca="1" si="31"/>
        <v>1.0354524112159136</v>
      </c>
      <c r="D701" s="7">
        <f t="shared" ca="1" si="32"/>
        <v>1.3164521783426166E-2</v>
      </c>
      <c r="E701" s="5">
        <f t="shared" ca="1" si="33"/>
        <v>2.0748837137823378E-4</v>
      </c>
    </row>
    <row r="702" spans="2:5" x14ac:dyDescent="0.3">
      <c r="B702">
        <v>693</v>
      </c>
      <c r="C702">
        <f t="shared" ca="1" si="31"/>
        <v>-0.26225647543522712</v>
      </c>
      <c r="D702" s="7">
        <f t="shared" ca="1" si="32"/>
        <v>-3.1850733986568129E-3</v>
      </c>
      <c r="E702" s="5">
        <f t="shared" ca="1" si="33"/>
        <v>2.780079734768747E-6</v>
      </c>
    </row>
    <row r="703" spans="2:5" x14ac:dyDescent="0.3">
      <c r="B703">
        <v>694</v>
      </c>
      <c r="C703">
        <f t="shared" ca="1" si="31"/>
        <v>0.90928915843927482</v>
      </c>
      <c r="D703" s="7">
        <f t="shared" ca="1" si="32"/>
        <v>1.1575014205131092E-2</v>
      </c>
      <c r="E703" s="5">
        <f t="shared" ca="1" si="33"/>
        <v>1.6001024160810278E-4</v>
      </c>
    </row>
    <row r="704" spans="2:5" x14ac:dyDescent="0.3">
      <c r="B704">
        <v>695</v>
      </c>
      <c r="C704">
        <f t="shared" ca="1" si="31"/>
        <v>-0.89065723247901218</v>
      </c>
      <c r="D704" s="7">
        <f t="shared" ca="1" si="32"/>
        <v>-1.1102178764478601E-2</v>
      </c>
      <c r="E704" s="5">
        <f t="shared" ca="1" si="33"/>
        <v>9.3072299332539935E-5</v>
      </c>
    </row>
    <row r="705" spans="2:5" x14ac:dyDescent="0.3">
      <c r="B705">
        <v>696</v>
      </c>
      <c r="C705">
        <f t="shared" ca="1" si="31"/>
        <v>1.1339123205042705</v>
      </c>
      <c r="D705" s="7">
        <f t="shared" ca="1" si="32"/>
        <v>1.4405000040983171E-2</v>
      </c>
      <c r="E705" s="5">
        <f t="shared" ca="1" si="33"/>
        <v>2.2563085207421841E-4</v>
      </c>
    </row>
    <row r="706" spans="2:5" x14ac:dyDescent="0.3">
      <c r="B706">
        <v>697</v>
      </c>
      <c r="C706">
        <f t="shared" ca="1" si="31"/>
        <v>-1.9047752082821541</v>
      </c>
      <c r="D706" s="7">
        <f t="shared" ca="1" si="32"/>
        <v>-2.3878864307599227E-2</v>
      </c>
      <c r="E706" s="5">
        <f t="shared" ca="1" si="33"/>
        <v>5.0912867679423781E-4</v>
      </c>
    </row>
    <row r="707" spans="2:5" x14ac:dyDescent="0.3">
      <c r="B707">
        <v>698</v>
      </c>
      <c r="C707">
        <f t="shared" ca="1" si="31"/>
        <v>1.6931047871554172</v>
      </c>
      <c r="D707" s="7">
        <f t="shared" ca="1" si="32"/>
        <v>2.1450162906600855E-2</v>
      </c>
      <c r="E707" s="5">
        <f t="shared" ca="1" si="33"/>
        <v>4.9478301956949755E-4</v>
      </c>
    </row>
    <row r="708" spans="2:5" x14ac:dyDescent="0.3">
      <c r="B708">
        <v>699</v>
      </c>
      <c r="C708">
        <f t="shared" ca="1" si="31"/>
        <v>-0.25773492124122899</v>
      </c>
      <c r="D708" s="7">
        <f t="shared" ca="1" si="32"/>
        <v>-3.1281071703862409E-3</v>
      </c>
      <c r="E708" s="5">
        <f t="shared" ca="1" si="33"/>
        <v>6.815495428845688E-6</v>
      </c>
    </row>
    <row r="709" spans="2:5" x14ac:dyDescent="0.3">
      <c r="B709">
        <v>700</v>
      </c>
      <c r="C709">
        <f t="shared" ca="1" si="31"/>
        <v>-0.56373048813433113</v>
      </c>
      <c r="D709" s="7">
        <f t="shared" ca="1" si="32"/>
        <v>-6.983288943183277E-3</v>
      </c>
      <c r="E709" s="5">
        <f t="shared" ca="1" si="33"/>
        <v>3.7994791458116827E-5</v>
      </c>
    </row>
    <row r="710" spans="2:5" x14ac:dyDescent="0.3">
      <c r="B710">
        <v>701</v>
      </c>
      <c r="C710">
        <f t="shared" ca="1" si="31"/>
        <v>-0.12864212685973048</v>
      </c>
      <c r="D710" s="7">
        <f t="shared" ca="1" si="32"/>
        <v>-1.5016908371298537E-3</v>
      </c>
      <c r="E710" s="5">
        <f t="shared" ca="1" si="33"/>
        <v>3.4644504274274508E-7</v>
      </c>
    </row>
    <row r="711" spans="2:5" x14ac:dyDescent="0.3">
      <c r="B711">
        <v>702</v>
      </c>
      <c r="C711">
        <f t="shared" ca="1" si="31"/>
        <v>-1.8766628504351122</v>
      </c>
      <c r="D711" s="7">
        <f t="shared" ca="1" si="32"/>
        <v>-2.3524681890309092E-2</v>
      </c>
      <c r="E711" s="5">
        <f t="shared" ca="1" si="33"/>
        <v>5.0424395706022711E-4</v>
      </c>
    </row>
    <row r="712" spans="2:5" x14ac:dyDescent="0.3">
      <c r="B712">
        <v>703</v>
      </c>
      <c r="C712">
        <f t="shared" ca="1" si="31"/>
        <v>0.71279242874551851</v>
      </c>
      <c r="D712" s="7">
        <f t="shared" ca="1" si="32"/>
        <v>9.0993881089065209E-3</v>
      </c>
      <c r="E712" s="5">
        <f t="shared" ca="1" si="33"/>
        <v>8.8264516886690561E-5</v>
      </c>
    </row>
    <row r="713" spans="2:5" x14ac:dyDescent="0.3">
      <c r="B713">
        <v>704</v>
      </c>
      <c r="C713">
        <f t="shared" ca="1" si="31"/>
        <v>0.94836863168884966</v>
      </c>
      <c r="D713" s="7">
        <f t="shared" ca="1" si="32"/>
        <v>1.2067369288872885E-2</v>
      </c>
      <c r="E713" s="5">
        <f t="shared" ca="1" si="33"/>
        <v>1.4192579370824401E-4</v>
      </c>
    </row>
    <row r="714" spans="2:5" x14ac:dyDescent="0.3">
      <c r="B714">
        <v>705</v>
      </c>
      <c r="C714">
        <f t="shared" ca="1" si="31"/>
        <v>0.13910799698512102</v>
      </c>
      <c r="D714" s="7">
        <f t="shared" ca="1" si="32"/>
        <v>1.8716436447759669E-3</v>
      </c>
      <c r="E714" s="5">
        <f t="shared" ca="1" si="33"/>
        <v>2.315559541535833E-6</v>
      </c>
    </row>
    <row r="715" spans="2:5" x14ac:dyDescent="0.3">
      <c r="B715">
        <v>706</v>
      </c>
      <c r="C715">
        <f t="shared" ref="C715:C778" ca="1" si="34">_xlfn.NORM.S.INV(RAND())</f>
        <v>7.5419588635551191E-2</v>
      </c>
      <c r="D715" s="7">
        <f t="shared" ref="D715:D778" ca="1" si="35">$D$7+$D$6*C715</f>
        <v>1.0692451214879125E-3</v>
      </c>
      <c r="E715" s="5">
        <f t="shared" ca="1" si="33"/>
        <v>5.6506439625554975E-7</v>
      </c>
    </row>
    <row r="716" spans="2:5" x14ac:dyDescent="0.3">
      <c r="B716">
        <v>707</v>
      </c>
      <c r="C716">
        <f t="shared" ca="1" si="34"/>
        <v>0.61996178201063679</v>
      </c>
      <c r="D716" s="7">
        <f t="shared" ca="1" si="35"/>
        <v>7.9298318931646759E-3</v>
      </c>
      <c r="E716" s="5">
        <f t="shared" ca="1" si="33"/>
        <v>4.6025267594588327E-5</v>
      </c>
    </row>
    <row r="717" spans="2:5" x14ac:dyDescent="0.3">
      <c r="B717">
        <v>708</v>
      </c>
      <c r="C717">
        <f t="shared" ca="1" si="34"/>
        <v>0.91767699464055685</v>
      </c>
      <c r="D717" s="7">
        <f t="shared" ca="1" si="35"/>
        <v>1.1680691008114603E-2</v>
      </c>
      <c r="E717" s="5">
        <f t="shared" ca="1" si="33"/>
        <v>1.1426740964392778E-4</v>
      </c>
    </row>
    <row r="718" spans="2:5" x14ac:dyDescent="0.3">
      <c r="B718">
        <v>709</v>
      </c>
      <c r="C718">
        <f t="shared" ca="1" si="34"/>
        <v>-0.20546600152704514</v>
      </c>
      <c r="D718" s="7">
        <f t="shared" ca="1" si="35"/>
        <v>-2.4695806805684708E-3</v>
      </c>
      <c r="E718" s="5">
        <f t="shared" ca="1" si="33"/>
        <v>1.252412096405686E-5</v>
      </c>
    </row>
    <row r="719" spans="2:5" x14ac:dyDescent="0.3">
      <c r="B719">
        <v>710</v>
      </c>
      <c r="C719">
        <f t="shared" ca="1" si="34"/>
        <v>1.9274336978688769</v>
      </c>
      <c r="D719" s="7">
        <f t="shared" ca="1" si="35"/>
        <v>2.4402429681555489E-2</v>
      </c>
      <c r="E719" s="5">
        <f t="shared" ca="1" si="33"/>
        <v>5.0656261151410748E-4</v>
      </c>
    </row>
    <row r="720" spans="2:5" x14ac:dyDescent="0.3">
      <c r="B720">
        <v>711</v>
      </c>
      <c r="C720">
        <f t="shared" ca="1" si="34"/>
        <v>-0.95399796226453559</v>
      </c>
      <c r="D720" s="7">
        <f t="shared" ca="1" si="35"/>
        <v>-1.1900196949592108E-2</v>
      </c>
      <c r="E720" s="5">
        <f t="shared" ca="1" si="33"/>
        <v>1.8874393363214203E-4</v>
      </c>
    </row>
    <row r="721" spans="2:5" x14ac:dyDescent="0.3">
      <c r="B721">
        <v>712</v>
      </c>
      <c r="C721">
        <f t="shared" ca="1" si="34"/>
        <v>0.4198861679618236</v>
      </c>
      <c r="D721" s="7">
        <f t="shared" ca="1" si="35"/>
        <v>5.4091160922994366E-3</v>
      </c>
      <c r="E721" s="5">
        <f t="shared" ca="1" si="33"/>
        <v>9.990267314269833E-6</v>
      </c>
    </row>
    <row r="722" spans="2:5" x14ac:dyDescent="0.3">
      <c r="B722">
        <v>713</v>
      </c>
      <c r="C722">
        <f t="shared" ca="1" si="34"/>
        <v>-0.19878263466781404</v>
      </c>
      <c r="D722" s="7">
        <f t="shared" ca="1" si="35"/>
        <v>-2.3853781728059168E-3</v>
      </c>
      <c r="E722" s="5">
        <f t="shared" ca="1" si="33"/>
        <v>1.9235436095788585E-5</v>
      </c>
    </row>
    <row r="723" spans="2:5" x14ac:dyDescent="0.3">
      <c r="B723">
        <v>714</v>
      </c>
      <c r="C723">
        <f t="shared" ca="1" si="34"/>
        <v>0.29854061360836837</v>
      </c>
      <c r="D723" s="7">
        <f t="shared" ca="1" si="35"/>
        <v>3.8803058088588949E-3</v>
      </c>
      <c r="E723" s="5">
        <f t="shared" ca="1" si="33"/>
        <v>3.413838589679422E-6</v>
      </c>
    </row>
    <row r="724" spans="2:5" x14ac:dyDescent="0.3">
      <c r="B724">
        <v>715</v>
      </c>
      <c r="C724">
        <f t="shared" ca="1" si="34"/>
        <v>-1.1587251647502319</v>
      </c>
      <c r="D724" s="7">
        <f t="shared" ca="1" si="35"/>
        <v>-1.4479517256197427E-2</v>
      </c>
      <c r="E724" s="5">
        <f t="shared" ca="1" si="33"/>
        <v>2.5537089732880614E-4</v>
      </c>
    </row>
    <row r="725" spans="2:5" x14ac:dyDescent="0.3">
      <c r="B725">
        <v>716</v>
      </c>
      <c r="C725">
        <f t="shared" ca="1" si="34"/>
        <v>0.86445059872072616</v>
      </c>
      <c r="D725" s="7">
        <f t="shared" ca="1" si="35"/>
        <v>1.1010101451980626E-2</v>
      </c>
      <c r="E725" s="5">
        <f t="shared" ca="1" si="33"/>
        <v>8.8860128637153541E-5</v>
      </c>
    </row>
    <row r="726" spans="2:5" x14ac:dyDescent="0.3">
      <c r="B726">
        <v>717</v>
      </c>
      <c r="C726">
        <f t="shared" ca="1" si="34"/>
        <v>-0.34168137851829444</v>
      </c>
      <c r="D726" s="7">
        <f t="shared" ca="1" si="35"/>
        <v>-4.1857331199101622E-3</v>
      </c>
      <c r="E726" s="5">
        <f t="shared" ca="1" si="33"/>
        <v>3.0558486773785513E-5</v>
      </c>
    </row>
    <row r="727" spans="2:5" x14ac:dyDescent="0.3">
      <c r="B727">
        <v>718</v>
      </c>
      <c r="C727">
        <f t="shared" ca="1" si="34"/>
        <v>-1.215999397118938</v>
      </c>
      <c r="D727" s="7">
        <f t="shared" ca="1" si="35"/>
        <v>-1.5201104758005627E-2</v>
      </c>
      <c r="E727" s="5">
        <f t="shared" ca="1" si="33"/>
        <v>2.6643281033235697E-4</v>
      </c>
    </row>
    <row r="728" spans="2:5" x14ac:dyDescent="0.3">
      <c r="B728">
        <v>719</v>
      </c>
      <c r="C728">
        <f t="shared" ca="1" si="34"/>
        <v>-0.52355559031545329</v>
      </c>
      <c r="D728" s="7">
        <f t="shared" ca="1" si="35"/>
        <v>-6.4771328071062196E-3</v>
      </c>
      <c r="E728" s="5">
        <f t="shared" ca="1" si="33"/>
        <v>6.0516014206151664E-5</v>
      </c>
    </row>
    <row r="729" spans="2:5" x14ac:dyDescent="0.3">
      <c r="B729">
        <v>720</v>
      </c>
      <c r="C729">
        <f t="shared" ca="1" si="34"/>
        <v>0.51654967574820798</v>
      </c>
      <c r="D729" s="7">
        <f t="shared" ca="1" si="35"/>
        <v>6.626961818289573E-3</v>
      </c>
      <c r="E729" s="5">
        <f t="shared" ca="1" si="33"/>
        <v>1.9682393914684887E-5</v>
      </c>
    </row>
    <row r="730" spans="2:5" x14ac:dyDescent="0.3">
      <c r="B730">
        <v>721</v>
      </c>
      <c r="C730">
        <f t="shared" ca="1" si="34"/>
        <v>0.52564763128944103</v>
      </c>
      <c r="D730" s="7">
        <f t="shared" ca="1" si="35"/>
        <v>6.7415852840096912E-3</v>
      </c>
      <c r="E730" s="5">
        <f t="shared" ca="1" si="33"/>
        <v>1.5151544124576807E-5</v>
      </c>
    </row>
    <row r="731" spans="2:5" x14ac:dyDescent="0.3">
      <c r="B731">
        <v>722</v>
      </c>
      <c r="C731">
        <f t="shared" ca="1" si="34"/>
        <v>1.3956775540120807</v>
      </c>
      <c r="D731" s="7">
        <f t="shared" ca="1" si="35"/>
        <v>1.7702931992147064E-2</v>
      </c>
      <c r="E731" s="5">
        <f t="shared" ca="1" si="33"/>
        <v>2.0900267503629025E-4</v>
      </c>
    </row>
    <row r="732" spans="2:5" x14ac:dyDescent="0.3">
      <c r="B732">
        <v>723</v>
      </c>
      <c r="C732">
        <f t="shared" ca="1" si="34"/>
        <v>1.9929862742465945</v>
      </c>
      <c r="D732" s="7">
        <f t="shared" ca="1" si="35"/>
        <v>2.522831451438886E-2</v>
      </c>
      <c r="E732" s="5">
        <f t="shared" ca="1" si="33"/>
        <v>4.6052115705099718E-4</v>
      </c>
    </row>
    <row r="733" spans="2:5" x14ac:dyDescent="0.3">
      <c r="B733">
        <v>724</v>
      </c>
      <c r="C733">
        <f t="shared" ca="1" si="34"/>
        <v>-0.90171412646068905</v>
      </c>
      <c r="D733" s="7">
        <f t="shared" ca="1" si="35"/>
        <v>-1.1241482534708714E-2</v>
      </c>
      <c r="E733" s="5">
        <f t="shared" ca="1" si="33"/>
        <v>2.1763141606844037E-4</v>
      </c>
    </row>
    <row r="734" spans="2:5" x14ac:dyDescent="0.3">
      <c r="B734">
        <v>725</v>
      </c>
      <c r="C734">
        <f t="shared" ca="1" si="34"/>
        <v>-1.913744061075525</v>
      </c>
      <c r="D734" s="7">
        <f t="shared" ca="1" si="35"/>
        <v>-2.3991861231584019E-2</v>
      </c>
      <c r="E734" s="5">
        <f t="shared" ca="1" si="33"/>
        <v>7.1381467495764078E-4</v>
      </c>
    </row>
    <row r="735" spans="2:5" x14ac:dyDescent="0.3">
      <c r="B735">
        <v>726</v>
      </c>
      <c r="C735">
        <f t="shared" ca="1" si="34"/>
        <v>1.7001365064830858</v>
      </c>
      <c r="D735" s="7">
        <f t="shared" ca="1" si="35"/>
        <v>2.1538754242935224E-2</v>
      </c>
      <c r="E735" s="5">
        <f t="shared" ca="1" si="33"/>
        <v>3.4868722374061949E-4</v>
      </c>
    </row>
    <row r="736" spans="2:5" x14ac:dyDescent="0.3">
      <c r="B736">
        <v>727</v>
      </c>
      <c r="C736">
        <f t="shared" ca="1" si="34"/>
        <v>-0.70949249041281603</v>
      </c>
      <c r="D736" s="7">
        <f t="shared" ca="1" si="35"/>
        <v>-8.8197175557151869E-3</v>
      </c>
      <c r="E736" s="5">
        <f t="shared" ca="1" si="33"/>
        <v>1.1724490940957417E-4</v>
      </c>
    </row>
    <row r="737" spans="2:5" x14ac:dyDescent="0.3">
      <c r="B737">
        <v>728</v>
      </c>
      <c r="C737">
        <f t="shared" ca="1" si="34"/>
        <v>-0.18501279442714685</v>
      </c>
      <c r="D737" s="7">
        <f t="shared" ca="1" si="35"/>
        <v>-2.211894492473083E-3</v>
      </c>
      <c r="E737" s="5">
        <f t="shared" ca="1" si="33"/>
        <v>1.3046432899829973E-5</v>
      </c>
    </row>
    <row r="738" spans="2:5" x14ac:dyDescent="0.3">
      <c r="B738">
        <v>729</v>
      </c>
      <c r="C738">
        <f t="shared" ca="1" si="34"/>
        <v>0.24218196627879718</v>
      </c>
      <c r="D738" s="7">
        <f t="shared" ca="1" si="35"/>
        <v>3.1702535942777525E-3</v>
      </c>
      <c r="E738" s="5">
        <f t="shared" ca="1" si="33"/>
        <v>3.9798854007048519E-6</v>
      </c>
    </row>
    <row r="739" spans="2:5" x14ac:dyDescent="0.3">
      <c r="B739">
        <v>730</v>
      </c>
      <c r="C739">
        <f t="shared" ca="1" si="34"/>
        <v>-0.17983062658876359</v>
      </c>
      <c r="D739" s="7">
        <f t="shared" ca="1" si="35"/>
        <v>-2.146605314603753E-3</v>
      </c>
      <c r="E739" s="5">
        <f t="shared" ca="1" si="33"/>
        <v>1.1716839900781038E-5</v>
      </c>
    </row>
    <row r="740" spans="2:5" x14ac:dyDescent="0.3">
      <c r="B740">
        <v>731</v>
      </c>
      <c r="C740">
        <f t="shared" ca="1" si="34"/>
        <v>0.39951565716495985</v>
      </c>
      <c r="D740" s="7">
        <f t="shared" ca="1" si="35"/>
        <v>5.1524717796905904E-3</v>
      </c>
      <c r="E740" s="5">
        <f t="shared" ca="1" si="33"/>
        <v>1.5164689168663995E-5</v>
      </c>
    </row>
    <row r="741" spans="2:5" x14ac:dyDescent="0.3">
      <c r="B741">
        <v>732</v>
      </c>
      <c r="C741">
        <f t="shared" ca="1" si="34"/>
        <v>-0.24431896988481244</v>
      </c>
      <c r="D741" s="7">
        <f t="shared" ca="1" si="35"/>
        <v>-2.9590820709080607E-3</v>
      </c>
      <c r="E741" s="5">
        <f t="shared" ca="1" si="33"/>
        <v>1.8161169474659158E-5</v>
      </c>
    </row>
    <row r="742" spans="2:5" x14ac:dyDescent="0.3">
      <c r="B742">
        <v>733</v>
      </c>
      <c r="C742">
        <f t="shared" ca="1" si="34"/>
        <v>-1.3489312158473818</v>
      </c>
      <c r="D742" s="7">
        <f t="shared" ca="1" si="35"/>
        <v>-1.6875888251734108E-2</v>
      </c>
      <c r="E742" s="5">
        <f t="shared" ca="1" si="33"/>
        <v>3.0435264447069651E-4</v>
      </c>
    </row>
    <row r="743" spans="2:5" x14ac:dyDescent="0.3">
      <c r="B743">
        <v>734</v>
      </c>
      <c r="C743">
        <f t="shared" ca="1" si="34"/>
        <v>0.37211945019905246</v>
      </c>
      <c r="D743" s="7">
        <f t="shared" ca="1" si="35"/>
        <v>4.8073120154132273E-3</v>
      </c>
      <c r="E743" s="5">
        <f t="shared" ca="1" si="33"/>
        <v>1.6342278584448554E-5</v>
      </c>
    </row>
    <row r="744" spans="2:5" x14ac:dyDescent="0.3">
      <c r="B744">
        <v>735</v>
      </c>
      <c r="C744">
        <f t="shared" ca="1" si="34"/>
        <v>-0.12378563265236633</v>
      </c>
      <c r="D744" s="7">
        <f t="shared" ca="1" si="35"/>
        <v>-1.4405047613378953E-3</v>
      </c>
      <c r="E744" s="5">
        <f t="shared" ca="1" si="33"/>
        <v>3.5638140383316892E-6</v>
      </c>
    </row>
    <row r="745" spans="2:5" x14ac:dyDescent="0.3">
      <c r="B745">
        <v>736</v>
      </c>
      <c r="C745">
        <f t="shared" ca="1" si="34"/>
        <v>-2.1142188210683175</v>
      </c>
      <c r="D745" s="7">
        <f t="shared" ca="1" si="35"/>
        <v>-2.6517605798661588E-2</v>
      </c>
      <c r="E745" s="5">
        <f t="shared" ca="1" si="33"/>
        <v>7.0697075642859664E-4</v>
      </c>
    </row>
    <row r="746" spans="2:5" x14ac:dyDescent="0.3">
      <c r="B746">
        <v>737</v>
      </c>
      <c r="C746">
        <f t="shared" ca="1" si="34"/>
        <v>0.99465703450133114</v>
      </c>
      <c r="D746" s="7">
        <f t="shared" ca="1" si="35"/>
        <v>1.2650548348054831E-2</v>
      </c>
      <c r="E746" s="5">
        <f t="shared" ca="1" si="33"/>
        <v>1.593154889816194E-4</v>
      </c>
    </row>
    <row r="747" spans="2:5" x14ac:dyDescent="0.3">
      <c r="B747">
        <v>738</v>
      </c>
      <c r="C747">
        <f t="shared" ca="1" si="34"/>
        <v>-1.1100566076640654</v>
      </c>
      <c r="D747" s="7">
        <f t="shared" ca="1" si="35"/>
        <v>-1.3866351071824348E-2</v>
      </c>
      <c r="E747" s="5">
        <f t="shared" ca="1" si="33"/>
        <v>1.999136707513671E-4</v>
      </c>
    </row>
    <row r="748" spans="2:5" x14ac:dyDescent="0.3">
      <c r="B748">
        <v>739</v>
      </c>
      <c r="C748">
        <f t="shared" ca="1" si="34"/>
        <v>1.0793274176818888</v>
      </c>
      <c r="D748" s="7">
        <f t="shared" ca="1" si="35"/>
        <v>1.3717294906665791E-2</v>
      </c>
      <c r="E748" s="5">
        <f t="shared" ca="1" si="33"/>
        <v>1.8586330845181572E-4</v>
      </c>
    </row>
    <row r="749" spans="2:5" x14ac:dyDescent="0.3">
      <c r="B749">
        <v>740</v>
      </c>
      <c r="C749">
        <f t="shared" ca="1" si="34"/>
        <v>-2.2426417988665768E-2</v>
      </c>
      <c r="D749" s="7">
        <f t="shared" ca="1" si="35"/>
        <v>-1.6349868950473796E-4</v>
      </c>
      <c r="E749" s="5">
        <f t="shared" ca="1" si="33"/>
        <v>1.0235629231718243E-7</v>
      </c>
    </row>
    <row r="750" spans="2:5" x14ac:dyDescent="0.3">
      <c r="B750">
        <v>741</v>
      </c>
      <c r="C750">
        <f t="shared" ca="1" si="34"/>
        <v>-1.8585075141378331</v>
      </c>
      <c r="D750" s="7">
        <f t="shared" ca="1" si="35"/>
        <v>-2.3295946153112212E-2</v>
      </c>
      <c r="E750" s="5">
        <f t="shared" ca="1" si="33"/>
        <v>5.315104071336494E-4</v>
      </c>
    </row>
    <row r="751" spans="2:5" x14ac:dyDescent="0.3">
      <c r="B751">
        <v>742</v>
      </c>
      <c r="C751">
        <f t="shared" ca="1" si="34"/>
        <v>0.53861428400443823</v>
      </c>
      <c r="D751" s="7">
        <f t="shared" ca="1" si="35"/>
        <v>6.9049497526802771E-3</v>
      </c>
      <c r="E751" s="5">
        <f t="shared" ca="1" si="33"/>
        <v>4.8182290072328334E-5</v>
      </c>
    </row>
    <row r="752" spans="2:5" x14ac:dyDescent="0.3">
      <c r="B752">
        <v>743</v>
      </c>
      <c r="C752">
        <f t="shared" ca="1" si="34"/>
        <v>-0.74457492104588274</v>
      </c>
      <c r="D752" s="7">
        <f t="shared" ca="1" si="35"/>
        <v>-9.2617146359188478E-3</v>
      </c>
      <c r="E752" s="5">
        <f t="shared" ca="1" si="33"/>
        <v>9.1646066764580501E-5</v>
      </c>
    </row>
    <row r="753" spans="2:5" x14ac:dyDescent="0.3">
      <c r="B753">
        <v>744</v>
      </c>
      <c r="C753">
        <f t="shared" ca="1" si="34"/>
        <v>1.7595887401819068</v>
      </c>
      <c r="D753" s="7">
        <f t="shared" ca="1" si="35"/>
        <v>2.2287781982241767E-2</v>
      </c>
      <c r="E753" s="5">
        <f t="shared" ca="1" si="33"/>
        <v>4.6892314130427139E-4</v>
      </c>
    </row>
    <row r="754" spans="2:5" x14ac:dyDescent="0.3">
      <c r="B754">
        <v>745</v>
      </c>
      <c r="C754">
        <f t="shared" ca="1" si="34"/>
        <v>1.3956829195248602E-2</v>
      </c>
      <c r="D754" s="7">
        <f t="shared" ca="1" si="35"/>
        <v>2.9488713876968354E-4</v>
      </c>
      <c r="E754" s="5">
        <f t="shared" ca="1" si="33"/>
        <v>2.6140601032494595E-9</v>
      </c>
    </row>
    <row r="755" spans="2:5" x14ac:dyDescent="0.3">
      <c r="B755">
        <v>746</v>
      </c>
      <c r="C755">
        <f t="shared" ca="1" si="34"/>
        <v>-0.64005582723748267</v>
      </c>
      <c r="D755" s="7">
        <f t="shared" ca="1" si="35"/>
        <v>-7.9448978288957171E-3</v>
      </c>
      <c r="E755" s="5">
        <f t="shared" ref="E755:E818" ca="1" si="36">(D755-AVERAGE(D715:D755))^2</f>
        <v>6.4826410813854132E-5</v>
      </c>
    </row>
    <row r="756" spans="2:5" x14ac:dyDescent="0.3">
      <c r="B756">
        <v>747</v>
      </c>
      <c r="C756">
        <f t="shared" ca="1" si="34"/>
        <v>-0.29791518484563217</v>
      </c>
      <c r="D756" s="7">
        <f t="shared" ca="1" si="35"/>
        <v>-3.6343309090065769E-3</v>
      </c>
      <c r="E756" s="5">
        <f t="shared" ca="1" si="36"/>
        <v>1.3149302654019594E-5</v>
      </c>
    </row>
    <row r="757" spans="2:5" x14ac:dyDescent="0.3">
      <c r="B757">
        <v>748</v>
      </c>
      <c r="C757">
        <f t="shared" ca="1" si="34"/>
        <v>-1.082358724887341</v>
      </c>
      <c r="D757" s="7">
        <f t="shared" ca="1" si="35"/>
        <v>-1.3517390549585147E-2</v>
      </c>
      <c r="E757" s="5">
        <f t="shared" ca="1" si="36"/>
        <v>1.6864017946420352E-4</v>
      </c>
    </row>
    <row r="758" spans="2:5" x14ac:dyDescent="0.3">
      <c r="B758">
        <v>749</v>
      </c>
      <c r="C758">
        <f t="shared" ca="1" si="34"/>
        <v>-0.87971602127705895</v>
      </c>
      <c r="D758" s="7">
        <f t="shared" ca="1" si="35"/>
        <v>-1.0964332460277637E-2</v>
      </c>
      <c r="E758" s="5">
        <f t="shared" ca="1" si="36"/>
        <v>9.7629766762257457E-5</v>
      </c>
    </row>
    <row r="759" spans="2:5" x14ac:dyDescent="0.3">
      <c r="B759">
        <v>750</v>
      </c>
      <c r="C759">
        <f t="shared" ca="1" si="34"/>
        <v>-0.83573657880664576</v>
      </c>
      <c r="D759" s="7">
        <f t="shared" ca="1" si="35"/>
        <v>-1.0410243567058658E-2</v>
      </c>
      <c r="E759" s="5">
        <f t="shared" ca="1" si="36"/>
        <v>8.3411945487420159E-5</v>
      </c>
    </row>
    <row r="760" spans="2:5" x14ac:dyDescent="0.3">
      <c r="B760">
        <v>751</v>
      </c>
      <c r="C760">
        <f t="shared" ca="1" si="34"/>
        <v>7.8615084329116368E-3</v>
      </c>
      <c r="D760" s="7">
        <f t="shared" ca="1" si="35"/>
        <v>2.1809331544438712E-4</v>
      </c>
      <c r="E760" s="5">
        <f t="shared" ca="1" si="36"/>
        <v>4.3479952469068212E-6</v>
      </c>
    </row>
    <row r="761" spans="2:5" x14ac:dyDescent="0.3">
      <c r="B761">
        <v>752</v>
      </c>
      <c r="C761">
        <f t="shared" ca="1" si="34"/>
        <v>-0.37925684059168796</v>
      </c>
      <c r="D761" s="7">
        <f t="shared" ca="1" si="35"/>
        <v>-4.6591394439317747E-3</v>
      </c>
      <c r="E761" s="5">
        <f t="shared" ca="1" si="36"/>
        <v>8.8129375332814246E-6</v>
      </c>
    </row>
    <row r="762" spans="2:5" x14ac:dyDescent="0.3">
      <c r="B762">
        <v>753</v>
      </c>
      <c r="C762">
        <f t="shared" ca="1" si="34"/>
        <v>1.6000871041572868</v>
      </c>
      <c r="D762" s="7">
        <f t="shared" ca="1" si="35"/>
        <v>2.0278250255436597E-2</v>
      </c>
      <c r="E762" s="5">
        <f t="shared" ca="1" si="36"/>
        <v>4.6682220362199794E-4</v>
      </c>
    </row>
    <row r="763" spans="2:5" x14ac:dyDescent="0.3">
      <c r="B763">
        <v>754</v>
      </c>
      <c r="C763">
        <f t="shared" ca="1" si="34"/>
        <v>-0.41711741368122934</v>
      </c>
      <c r="D763" s="7">
        <f t="shared" ca="1" si="35"/>
        <v>-5.1361378291189695E-3</v>
      </c>
      <c r="E763" s="5">
        <f t="shared" ca="1" si="36"/>
        <v>1.3996784776973591E-5</v>
      </c>
    </row>
    <row r="764" spans="2:5" x14ac:dyDescent="0.3">
      <c r="B764">
        <v>755</v>
      </c>
      <c r="C764">
        <f t="shared" ca="1" si="34"/>
        <v>0.67093015762948405</v>
      </c>
      <c r="D764" s="7">
        <f t="shared" ca="1" si="35"/>
        <v>8.571973067528476E-3</v>
      </c>
      <c r="E764" s="5">
        <f t="shared" ca="1" si="36"/>
        <v>9.7070815891177445E-5</v>
      </c>
    </row>
    <row r="765" spans="2:5" x14ac:dyDescent="0.3">
      <c r="B765">
        <v>756</v>
      </c>
      <c r="C765">
        <f t="shared" ca="1" si="34"/>
        <v>0.65669981068201955</v>
      </c>
      <c r="D765" s="7">
        <f t="shared" ca="1" si="35"/>
        <v>8.3926875480372452E-3</v>
      </c>
      <c r="E765" s="5">
        <f t="shared" ca="1" si="36"/>
        <v>8.3088841845307347E-5</v>
      </c>
    </row>
    <row r="766" spans="2:5" x14ac:dyDescent="0.3">
      <c r="B766">
        <v>757</v>
      </c>
      <c r="C766">
        <f t="shared" ca="1" si="34"/>
        <v>-0.62284727525563355</v>
      </c>
      <c r="D766" s="7">
        <f t="shared" ca="1" si="35"/>
        <v>-7.7280904528600012E-3</v>
      </c>
      <c r="E766" s="5">
        <f t="shared" ca="1" si="36"/>
        <v>4.2882077241857781E-5</v>
      </c>
    </row>
    <row r="767" spans="2:5" x14ac:dyDescent="0.3">
      <c r="B767">
        <v>758</v>
      </c>
      <c r="C767">
        <f t="shared" ca="1" si="34"/>
        <v>-0.53141340763901612</v>
      </c>
      <c r="D767" s="7">
        <f t="shared" ca="1" si="35"/>
        <v>-6.5761319998963261E-3</v>
      </c>
      <c r="E767" s="5">
        <f t="shared" ca="1" si="36"/>
        <v>2.8496165291577269E-5</v>
      </c>
    </row>
    <row r="768" spans="2:5" x14ac:dyDescent="0.3">
      <c r="B768">
        <v>759</v>
      </c>
      <c r="C768">
        <f t="shared" ca="1" si="34"/>
        <v>-0.33524153233754439</v>
      </c>
      <c r="D768" s="7">
        <f t="shared" ca="1" si="35"/>
        <v>-4.1045986843112397E-3</v>
      </c>
      <c r="E768" s="5">
        <f t="shared" ca="1" si="36"/>
        <v>9.8426082124139655E-6</v>
      </c>
    </row>
    <row r="769" spans="2:5" x14ac:dyDescent="0.3">
      <c r="B769">
        <v>760</v>
      </c>
      <c r="C769">
        <f t="shared" ca="1" si="34"/>
        <v>0.7765657379966413</v>
      </c>
      <c r="D769" s="7">
        <f t="shared" ca="1" si="35"/>
        <v>9.9028562830116903E-3</v>
      </c>
      <c r="E769" s="5">
        <f t="shared" ca="1" si="36"/>
        <v>1.0963450940574308E-4</v>
      </c>
    </row>
    <row r="770" spans="2:5" x14ac:dyDescent="0.3">
      <c r="B770">
        <v>761</v>
      </c>
      <c r="C770">
        <f t="shared" ca="1" si="34"/>
        <v>0.98266703761920293</v>
      </c>
      <c r="D770" s="7">
        <f t="shared" ca="1" si="35"/>
        <v>1.2499488586290302E-2</v>
      </c>
      <c r="E770" s="5">
        <f t="shared" ca="1" si="36"/>
        <v>1.6703106444200845E-4</v>
      </c>
    </row>
    <row r="771" spans="2:5" x14ac:dyDescent="0.3">
      <c r="B771">
        <v>762</v>
      </c>
      <c r="C771">
        <f t="shared" ca="1" si="34"/>
        <v>0.47419477225539891</v>
      </c>
      <c r="D771" s="7">
        <f t="shared" ca="1" si="35"/>
        <v>6.0933401923556983E-3</v>
      </c>
      <c r="E771" s="5">
        <f t="shared" ca="1" si="36"/>
        <v>4.2689396533349583E-5</v>
      </c>
    </row>
    <row r="772" spans="2:5" x14ac:dyDescent="0.3">
      <c r="B772">
        <v>763</v>
      </c>
      <c r="C772">
        <f t="shared" ca="1" si="34"/>
        <v>-0.5868896803958441</v>
      </c>
      <c r="D772" s="7">
        <f t="shared" ca="1" si="35"/>
        <v>-7.275067339798014E-3</v>
      </c>
      <c r="E772" s="5">
        <f t="shared" ca="1" si="36"/>
        <v>3.875654803387822E-5</v>
      </c>
    </row>
    <row r="773" spans="2:5" x14ac:dyDescent="0.3">
      <c r="B773">
        <v>764</v>
      </c>
      <c r="C773">
        <f t="shared" ca="1" si="34"/>
        <v>0.82650698441931747</v>
      </c>
      <c r="D773" s="7">
        <f t="shared" ca="1" si="35"/>
        <v>1.0532056845864049E-2</v>
      </c>
      <c r="E773" s="5">
        <f t="shared" ca="1" si="36"/>
        <v>1.4256583916798777E-4</v>
      </c>
    </row>
    <row r="774" spans="2:5" x14ac:dyDescent="0.3">
      <c r="B774">
        <v>765</v>
      </c>
      <c r="C774">
        <f t="shared" ca="1" si="34"/>
        <v>0.20953505743810691</v>
      </c>
      <c r="D774" s="7">
        <f t="shared" ca="1" si="35"/>
        <v>2.7589412044326934E-3</v>
      </c>
      <c r="E774" s="5">
        <f t="shared" ca="1" si="36"/>
        <v>1.4634483730557791E-5</v>
      </c>
    </row>
    <row r="775" spans="2:5" x14ac:dyDescent="0.3">
      <c r="B775">
        <v>766</v>
      </c>
      <c r="C775">
        <f t="shared" ca="1" si="34"/>
        <v>0.32250951271730771</v>
      </c>
      <c r="D775" s="7">
        <f t="shared" ca="1" si="35"/>
        <v>4.1822855528696147E-3</v>
      </c>
      <c r="E775" s="5">
        <f t="shared" ca="1" si="36"/>
        <v>2.0808873446477913E-5</v>
      </c>
    </row>
    <row r="776" spans="2:5" x14ac:dyDescent="0.3">
      <c r="B776">
        <v>767</v>
      </c>
      <c r="C776">
        <f t="shared" ca="1" si="34"/>
        <v>-1.067777908980643</v>
      </c>
      <c r="D776" s="7">
        <f t="shared" ca="1" si="35"/>
        <v>-1.3333689536244491E-2</v>
      </c>
      <c r="E776" s="5">
        <f t="shared" ca="1" si="36"/>
        <v>1.4650084315509114E-4</v>
      </c>
    </row>
    <row r="777" spans="2:5" x14ac:dyDescent="0.3">
      <c r="B777">
        <v>768</v>
      </c>
      <c r="C777">
        <f t="shared" ca="1" si="34"/>
        <v>0.93914504739399263</v>
      </c>
      <c r="D777" s="7">
        <f t="shared" ca="1" si="35"/>
        <v>1.1951163049630825E-2</v>
      </c>
      <c r="E777" s="5">
        <f t="shared" ca="1" si="36"/>
        <v>1.6064275948784592E-4</v>
      </c>
    </row>
    <row r="778" spans="2:5" x14ac:dyDescent="0.3">
      <c r="B778">
        <v>769</v>
      </c>
      <c r="C778">
        <f t="shared" ca="1" si="34"/>
        <v>0.69489058691602379</v>
      </c>
      <c r="D778" s="7">
        <f t="shared" ca="1" si="35"/>
        <v>8.8738461018072028E-3</v>
      </c>
      <c r="E778" s="5">
        <f t="shared" ca="1" si="36"/>
        <v>8.6989041732809798E-5</v>
      </c>
    </row>
    <row r="779" spans="2:5" x14ac:dyDescent="0.3">
      <c r="B779">
        <v>770</v>
      </c>
      <c r="C779">
        <f t="shared" ref="C779:C842" ca="1" si="37">_xlfn.NORM.S.INV(RAND())</f>
        <v>-1.2299540850518662</v>
      </c>
      <c r="D779" s="7">
        <f t="shared" ref="D779:D842" ca="1" si="38">$D$7+$D$6*C779</f>
        <v>-1.5376917300358209E-2</v>
      </c>
      <c r="E779" s="5">
        <f t="shared" ca="1" si="36"/>
        <v>2.0942725780497166E-4</v>
      </c>
    </row>
    <row r="780" spans="2:5" x14ac:dyDescent="0.3">
      <c r="B780">
        <v>771</v>
      </c>
      <c r="C780">
        <f t="shared" ca="1" si="37"/>
        <v>0.27341243948779648</v>
      </c>
      <c r="D780" s="7">
        <f t="shared" ca="1" si="38"/>
        <v>3.5637205725533596E-3</v>
      </c>
      <c r="E780" s="5">
        <f t="shared" ca="1" si="36"/>
        <v>1.8746820455881253E-5</v>
      </c>
    </row>
    <row r="781" spans="2:5" x14ac:dyDescent="0.3">
      <c r="B781">
        <v>772</v>
      </c>
      <c r="C781">
        <f t="shared" ca="1" si="37"/>
        <v>0.29179026425755505</v>
      </c>
      <c r="D781" s="7">
        <f t="shared" ca="1" si="38"/>
        <v>3.7952594010252838E-3</v>
      </c>
      <c r="E781" s="5">
        <f t="shared" ca="1" si="36"/>
        <v>2.1108524505873198E-5</v>
      </c>
    </row>
    <row r="782" spans="2:5" x14ac:dyDescent="0.3">
      <c r="B782">
        <v>773</v>
      </c>
      <c r="C782">
        <f t="shared" ca="1" si="37"/>
        <v>0.8679065390631473</v>
      </c>
      <c r="D782" s="7">
        <f t="shared" ca="1" si="38"/>
        <v>1.1053642207656445E-2</v>
      </c>
      <c r="E782" s="5">
        <f t="shared" ca="1" si="36"/>
        <v>1.3250336214128681E-4</v>
      </c>
    </row>
    <row r="783" spans="2:5" x14ac:dyDescent="0.3">
      <c r="B783">
        <v>774</v>
      </c>
      <c r="C783">
        <f t="shared" ca="1" si="37"/>
        <v>-0.11861998089687772</v>
      </c>
      <c r="D783" s="7">
        <f t="shared" ca="1" si="38"/>
        <v>-1.3754236665541471E-3</v>
      </c>
      <c r="E783" s="5">
        <f t="shared" ca="1" si="36"/>
        <v>1.6799154195765998E-6</v>
      </c>
    </row>
    <row r="784" spans="2:5" x14ac:dyDescent="0.3">
      <c r="B784">
        <v>775</v>
      </c>
      <c r="C784">
        <f t="shared" ca="1" si="37"/>
        <v>0.15345706998550282</v>
      </c>
      <c r="D784" s="7">
        <f t="shared" ca="1" si="38"/>
        <v>2.0524249719346415E-3</v>
      </c>
      <c r="E784" s="5">
        <f t="shared" ca="1" si="36"/>
        <v>4.8352733270139062E-6</v>
      </c>
    </row>
    <row r="785" spans="2:5" x14ac:dyDescent="0.3">
      <c r="B785">
        <v>776</v>
      </c>
      <c r="C785">
        <f t="shared" ca="1" si="37"/>
        <v>0.95328550698530057</v>
      </c>
      <c r="D785" s="7">
        <f t="shared" ca="1" si="38"/>
        <v>1.2129316094882056E-2</v>
      </c>
      <c r="E785" s="5">
        <f t="shared" ca="1" si="36"/>
        <v>1.4267933106348828E-4</v>
      </c>
    </row>
    <row r="786" spans="2:5" x14ac:dyDescent="0.3">
      <c r="B786">
        <v>777</v>
      </c>
      <c r="C786">
        <f t="shared" ca="1" si="37"/>
        <v>1.1566382111318123E-2</v>
      </c>
      <c r="D786" s="7">
        <f t="shared" ca="1" si="38"/>
        <v>2.6477033635854258E-4</v>
      </c>
      <c r="E786" s="5">
        <f t="shared" ca="1" si="36"/>
        <v>3.2824771747845495E-7</v>
      </c>
    </row>
    <row r="787" spans="2:5" x14ac:dyDescent="0.3">
      <c r="B787">
        <v>778</v>
      </c>
      <c r="C787">
        <f t="shared" ca="1" si="37"/>
        <v>-1.4132810206053037</v>
      </c>
      <c r="D787" s="7">
        <f t="shared" ca="1" si="38"/>
        <v>-1.7686619586519927E-2</v>
      </c>
      <c r="E787" s="5">
        <f t="shared" ca="1" si="36"/>
        <v>3.1628445888556785E-4</v>
      </c>
    </row>
    <row r="788" spans="2:5" x14ac:dyDescent="0.3">
      <c r="B788">
        <v>779</v>
      </c>
      <c r="C788">
        <f t="shared" ca="1" si="37"/>
        <v>3.2160173419180427</v>
      </c>
      <c r="D788" s="7">
        <f t="shared" ca="1" si="38"/>
        <v>4.063705761326724E-2</v>
      </c>
      <c r="E788" s="5">
        <f t="shared" ca="1" si="36"/>
        <v>1.5374192146218153E-3</v>
      </c>
    </row>
    <row r="789" spans="2:5" x14ac:dyDescent="0.3">
      <c r="B789">
        <v>780</v>
      </c>
      <c r="C789">
        <f t="shared" ca="1" si="37"/>
        <v>0.38974238754504698</v>
      </c>
      <c r="D789" s="7">
        <f t="shared" ca="1" si="38"/>
        <v>5.0293401563083423E-3</v>
      </c>
      <c r="E789" s="5">
        <f t="shared" ca="1" si="36"/>
        <v>1.4547523432828134E-5</v>
      </c>
    </row>
    <row r="790" spans="2:5" x14ac:dyDescent="0.3">
      <c r="B790">
        <v>781</v>
      </c>
      <c r="C790">
        <f t="shared" ca="1" si="37"/>
        <v>-0.10539798006434309</v>
      </c>
      <c r="D790" s="7">
        <f t="shared" ca="1" si="38"/>
        <v>-1.2088421139942634E-3</v>
      </c>
      <c r="E790" s="5">
        <f t="shared" ca="1" si="36"/>
        <v>5.7531117012263027E-6</v>
      </c>
    </row>
    <row r="791" spans="2:5" x14ac:dyDescent="0.3">
      <c r="B791">
        <v>782</v>
      </c>
      <c r="C791">
        <f t="shared" ca="1" si="37"/>
        <v>-1.0582315135458531</v>
      </c>
      <c r="D791" s="7">
        <f t="shared" ca="1" si="38"/>
        <v>-1.3213416258922889E-2</v>
      </c>
      <c r="E791" s="5">
        <f t="shared" ca="1" si="36"/>
        <v>2.1459478358295961E-4</v>
      </c>
    </row>
    <row r="792" spans="2:5" x14ac:dyDescent="0.3">
      <c r="B792">
        <v>783</v>
      </c>
      <c r="C792">
        <f t="shared" ca="1" si="37"/>
        <v>7.2890502728160778E-2</v>
      </c>
      <c r="D792" s="7">
        <f t="shared" ca="1" si="38"/>
        <v>1.0373816340818499E-3</v>
      </c>
      <c r="E792" s="5">
        <f t="shared" ca="1" si="36"/>
        <v>6.5098821064288443E-8</v>
      </c>
    </row>
    <row r="793" spans="2:5" x14ac:dyDescent="0.3">
      <c r="B793">
        <v>784</v>
      </c>
      <c r="C793">
        <f t="shared" ca="1" si="37"/>
        <v>-1.3915634156252743</v>
      </c>
      <c r="D793" s="7">
        <f t="shared" ca="1" si="38"/>
        <v>-1.7413003482476614E-2</v>
      </c>
      <c r="E793" s="5">
        <f t="shared" ca="1" si="36"/>
        <v>3.4249860741530149E-4</v>
      </c>
    </row>
    <row r="794" spans="2:5" x14ac:dyDescent="0.3">
      <c r="B794">
        <v>785</v>
      </c>
      <c r="C794">
        <f t="shared" ca="1" si="37"/>
        <v>0.85865685170719919</v>
      </c>
      <c r="D794" s="7">
        <f t="shared" ca="1" si="38"/>
        <v>1.0937107100756743E-2</v>
      </c>
      <c r="E794" s="5">
        <f t="shared" ca="1" si="36"/>
        <v>1.0241922552486999E-4</v>
      </c>
    </row>
    <row r="795" spans="2:5" x14ac:dyDescent="0.3">
      <c r="B795">
        <v>786</v>
      </c>
      <c r="C795">
        <f t="shared" ca="1" si="37"/>
        <v>2.0907561717505591E-2</v>
      </c>
      <c r="D795" s="7">
        <f t="shared" ca="1" si="38"/>
        <v>3.824581372631155E-4</v>
      </c>
      <c r="E795" s="5">
        <f t="shared" ca="1" si="36"/>
        <v>1.9057278471945981E-7</v>
      </c>
    </row>
    <row r="796" spans="2:5" x14ac:dyDescent="0.3">
      <c r="B796">
        <v>787</v>
      </c>
      <c r="C796">
        <f t="shared" ca="1" si="37"/>
        <v>0.3150859882548433</v>
      </c>
      <c r="D796" s="7">
        <f t="shared" ca="1" si="38"/>
        <v>4.0887579358253991E-3</v>
      </c>
      <c r="E796" s="5">
        <f t="shared" ca="1" si="36"/>
        <v>8.8580615051224475E-6</v>
      </c>
    </row>
    <row r="797" spans="2:5" x14ac:dyDescent="0.3">
      <c r="B797">
        <v>788</v>
      </c>
      <c r="C797">
        <f t="shared" ca="1" si="37"/>
        <v>0.94652575342605028</v>
      </c>
      <c r="D797" s="7">
        <f t="shared" ca="1" si="38"/>
        <v>1.2044151205158914E-2</v>
      </c>
      <c r="E797" s="5">
        <f t="shared" ca="1" si="36"/>
        <v>1.1128648223530099E-4</v>
      </c>
    </row>
    <row r="798" spans="2:5" x14ac:dyDescent="0.3">
      <c r="B798">
        <v>789</v>
      </c>
      <c r="C798">
        <f t="shared" ca="1" si="37"/>
        <v>-0.50098438321386107</v>
      </c>
      <c r="D798" s="7">
        <f t="shared" ca="1" si="38"/>
        <v>-6.1927623271950385E-3</v>
      </c>
      <c r="E798" s="5">
        <f t="shared" ca="1" si="36"/>
        <v>6.1879024392158007E-5</v>
      </c>
    </row>
    <row r="799" spans="2:5" x14ac:dyDescent="0.3">
      <c r="B799">
        <v>790</v>
      </c>
      <c r="C799">
        <f t="shared" ca="1" si="37"/>
        <v>0.8956682344373823</v>
      </c>
      <c r="D799" s="7">
        <f t="shared" ca="1" si="38"/>
        <v>1.1403406693055292E-2</v>
      </c>
      <c r="E799" s="5">
        <f t="shared" ca="1" si="36"/>
        <v>8.435122399527451E-5</v>
      </c>
    </row>
    <row r="800" spans="2:5" x14ac:dyDescent="0.3">
      <c r="B800">
        <v>791</v>
      </c>
      <c r="C800">
        <f t="shared" ca="1" si="37"/>
        <v>0.6053599502652306</v>
      </c>
      <c r="D800" s="7">
        <f t="shared" ca="1" si="38"/>
        <v>7.7458661051439488E-3</v>
      </c>
      <c r="E800" s="5">
        <f t="shared" ca="1" si="36"/>
        <v>2.5846239631392027E-5</v>
      </c>
    </row>
    <row r="801" spans="2:5" x14ac:dyDescent="0.3">
      <c r="B801">
        <v>792</v>
      </c>
      <c r="C801">
        <f t="shared" ca="1" si="37"/>
        <v>-7.8313544944849253E-2</v>
      </c>
      <c r="D801" s="7">
        <f t="shared" ca="1" si="38"/>
        <v>-8.6761030577119352E-4</v>
      </c>
      <c r="E801" s="5">
        <f t="shared" ca="1" si="36"/>
        <v>1.2271542326643E-5</v>
      </c>
    </row>
    <row r="802" spans="2:5" x14ac:dyDescent="0.3">
      <c r="B802">
        <v>793</v>
      </c>
      <c r="C802">
        <f t="shared" ca="1" si="37"/>
        <v>-0.34176649097292111</v>
      </c>
      <c r="D802" s="7">
        <f t="shared" ca="1" si="38"/>
        <v>-4.1868054360454784E-3</v>
      </c>
      <c r="E802" s="5">
        <f t="shared" ca="1" si="36"/>
        <v>4.6700707569004117E-5</v>
      </c>
    </row>
    <row r="803" spans="2:5" x14ac:dyDescent="0.3">
      <c r="B803">
        <v>794</v>
      </c>
      <c r="C803">
        <f t="shared" ca="1" si="37"/>
        <v>1.5109448699641441</v>
      </c>
      <c r="D803" s="7">
        <f t="shared" ca="1" si="38"/>
        <v>1.9155163669780723E-2</v>
      </c>
      <c r="E803" s="5">
        <f t="shared" ca="1" si="36"/>
        <v>2.7342507079997888E-4</v>
      </c>
    </row>
    <row r="804" spans="2:5" x14ac:dyDescent="0.3">
      <c r="B804">
        <v>795</v>
      </c>
      <c r="C804">
        <f t="shared" ca="1" si="37"/>
        <v>-0.92097908376291826</v>
      </c>
      <c r="D804" s="7">
        <f t="shared" ca="1" si="38"/>
        <v>-1.1484198182518125E-2</v>
      </c>
      <c r="E804" s="5">
        <f t="shared" ca="1" si="36"/>
        <v>1.9457351983605245E-4</v>
      </c>
    </row>
    <row r="805" spans="2:5" x14ac:dyDescent="0.3">
      <c r="B805">
        <v>796</v>
      </c>
      <c r="C805">
        <f t="shared" ca="1" si="37"/>
        <v>-0.25147569551122329</v>
      </c>
      <c r="D805" s="7">
        <f t="shared" ca="1" si="38"/>
        <v>-3.0492483385699942E-3</v>
      </c>
      <c r="E805" s="5">
        <f t="shared" ca="1" si="36"/>
        <v>2.7358830903864343E-5</v>
      </c>
    </row>
    <row r="806" spans="2:5" x14ac:dyDescent="0.3">
      <c r="B806">
        <v>797</v>
      </c>
      <c r="C806">
        <f t="shared" ca="1" si="37"/>
        <v>0.47494794253498612</v>
      </c>
      <c r="D806" s="7">
        <f t="shared" ca="1" si="38"/>
        <v>6.1028292459493778E-3</v>
      </c>
      <c r="E806" s="5">
        <f t="shared" ca="1" si="36"/>
        <v>1.5819399010730898E-5</v>
      </c>
    </row>
    <row r="807" spans="2:5" x14ac:dyDescent="0.3">
      <c r="B807">
        <v>798</v>
      </c>
      <c r="C807">
        <f t="shared" ca="1" si="37"/>
        <v>1.0470907351629033</v>
      </c>
      <c r="D807" s="7">
        <f t="shared" ca="1" si="38"/>
        <v>1.3311150882670654E-2</v>
      </c>
      <c r="E807" s="5">
        <f t="shared" ca="1" si="36"/>
        <v>1.1390290127012608E-4</v>
      </c>
    </row>
    <row r="808" spans="2:5" x14ac:dyDescent="0.3">
      <c r="B808">
        <v>799</v>
      </c>
      <c r="C808">
        <f t="shared" ca="1" si="37"/>
        <v>-1.2080359396647484</v>
      </c>
      <c r="D808" s="7">
        <f t="shared" ca="1" si="38"/>
        <v>-1.5100774624672155E-2</v>
      </c>
      <c r="E808" s="5">
        <f t="shared" ca="1" si="36"/>
        <v>3.0735269196537443E-4</v>
      </c>
    </row>
    <row r="809" spans="2:5" x14ac:dyDescent="0.3">
      <c r="B809">
        <v>800</v>
      </c>
      <c r="C809">
        <f t="shared" ca="1" si="37"/>
        <v>-0.78719383139887777</v>
      </c>
      <c r="D809" s="7">
        <f t="shared" ca="1" si="38"/>
        <v>-9.7986624356454239E-3</v>
      </c>
      <c r="E809" s="5">
        <f t="shared" ca="1" si="36"/>
        <v>1.4617983679837113E-4</v>
      </c>
    </row>
    <row r="810" spans="2:5" x14ac:dyDescent="0.3">
      <c r="B810">
        <v>801</v>
      </c>
      <c r="C810">
        <f t="shared" ca="1" si="37"/>
        <v>-0.44586046028907889</v>
      </c>
      <c r="D810" s="7">
        <f t="shared" ca="1" si="38"/>
        <v>-5.4982661779128198E-3</v>
      </c>
      <c r="E810" s="5">
        <f t="shared" ca="1" si="36"/>
        <v>5.4974098343896793E-5</v>
      </c>
    </row>
    <row r="811" spans="2:5" x14ac:dyDescent="0.3">
      <c r="B811">
        <v>802</v>
      </c>
      <c r="C811">
        <f t="shared" ca="1" si="37"/>
        <v>-1.3229888982626927</v>
      </c>
      <c r="D811" s="7">
        <f t="shared" ca="1" si="38"/>
        <v>-1.6549045771916272E-2</v>
      </c>
      <c r="E811" s="5">
        <f t="shared" ca="1" si="36"/>
        <v>3.1530148686223855E-4</v>
      </c>
    </row>
    <row r="812" spans="2:5" x14ac:dyDescent="0.3">
      <c r="B812">
        <v>803</v>
      </c>
      <c r="C812">
        <f t="shared" ca="1" si="37"/>
        <v>-0.36952694843693029</v>
      </c>
      <c r="D812" s="7">
        <f t="shared" ca="1" si="38"/>
        <v>-4.5365543252414552E-3</v>
      </c>
      <c r="E812" s="5">
        <f t="shared" ca="1" si="36"/>
        <v>3.0084935190105967E-5</v>
      </c>
    </row>
    <row r="813" spans="2:5" x14ac:dyDescent="0.3">
      <c r="B813">
        <v>804</v>
      </c>
      <c r="C813">
        <f t="shared" ca="1" si="37"/>
        <v>1.4641326603563765</v>
      </c>
      <c r="D813" s="7">
        <f t="shared" ca="1" si="38"/>
        <v>1.8565385265287476E-2</v>
      </c>
      <c r="E813" s="5">
        <f t="shared" ca="1" si="36"/>
        <v>2.8854835288764555E-4</v>
      </c>
    </row>
    <row r="814" spans="2:5" x14ac:dyDescent="0.3">
      <c r="B814">
        <v>805</v>
      </c>
      <c r="C814">
        <f t="shared" ca="1" si="37"/>
        <v>-1.4320286890414406</v>
      </c>
      <c r="D814" s="7">
        <f t="shared" ca="1" si="38"/>
        <v>-1.7922818007207134E-2</v>
      </c>
      <c r="E814" s="5">
        <f t="shared" ca="1" si="36"/>
        <v>3.5372096042078459E-4</v>
      </c>
    </row>
    <row r="815" spans="2:5" x14ac:dyDescent="0.3">
      <c r="B815">
        <v>806</v>
      </c>
      <c r="C815">
        <f t="shared" ca="1" si="37"/>
        <v>-0.37364416737817319</v>
      </c>
      <c r="D815" s="7">
        <f t="shared" ca="1" si="38"/>
        <v>-4.5884264081544708E-3</v>
      </c>
      <c r="E815" s="5">
        <f t="shared" ca="1" si="36"/>
        <v>2.8025114421853933E-5</v>
      </c>
    </row>
    <row r="816" spans="2:5" x14ac:dyDescent="0.3">
      <c r="B816">
        <v>807</v>
      </c>
      <c r="C816">
        <f t="shared" ca="1" si="37"/>
        <v>-0.23652795297313167</v>
      </c>
      <c r="D816" s="7">
        <f t="shared" ca="1" si="38"/>
        <v>-2.8609244842004141E-3</v>
      </c>
      <c r="E816" s="5">
        <f t="shared" ca="1" si="36"/>
        <v>1.1523225282483452E-5</v>
      </c>
    </row>
    <row r="817" spans="2:5" x14ac:dyDescent="0.3">
      <c r="B817">
        <v>808</v>
      </c>
      <c r="C817">
        <f t="shared" ca="1" si="37"/>
        <v>0.32220386730225636</v>
      </c>
      <c r="D817" s="7">
        <f t="shared" ca="1" si="38"/>
        <v>4.1784347825953626E-3</v>
      </c>
      <c r="E817" s="5">
        <f t="shared" ca="1" si="36"/>
        <v>1.0353249886921748E-5</v>
      </c>
    </row>
    <row r="818" spans="2:5" x14ac:dyDescent="0.3">
      <c r="B818">
        <v>809</v>
      </c>
      <c r="C818">
        <f t="shared" ca="1" si="37"/>
        <v>-1.7102861978794546</v>
      </c>
      <c r="D818" s="7">
        <f t="shared" ca="1" si="38"/>
        <v>-2.1428533096834478E-2</v>
      </c>
      <c r="E818" s="5">
        <f t="shared" ca="1" si="36"/>
        <v>4.6548849175485018E-4</v>
      </c>
    </row>
    <row r="819" spans="2:5" x14ac:dyDescent="0.3">
      <c r="B819">
        <v>810</v>
      </c>
      <c r="C819">
        <f t="shared" ca="1" si="37"/>
        <v>0.64786539504047724</v>
      </c>
      <c r="D819" s="7">
        <f t="shared" ca="1" si="38"/>
        <v>8.2813843729605784E-3</v>
      </c>
      <c r="E819" s="5">
        <f t="shared" ref="E819:E882" ca="1" si="39">(D819-AVERAGE(D779:D819))^2</f>
        <v>6.64092234140498E-5</v>
      </c>
    </row>
    <row r="820" spans="2:5" x14ac:dyDescent="0.3">
      <c r="B820">
        <v>811</v>
      </c>
      <c r="C820">
        <f t="shared" ca="1" si="37"/>
        <v>-0.46679246469934754</v>
      </c>
      <c r="D820" s="7">
        <f t="shared" ca="1" si="38"/>
        <v>-5.7619846451112868E-3</v>
      </c>
      <c r="E820" s="5">
        <f t="shared" ca="1" si="39"/>
        <v>3.7560891687858933E-5</v>
      </c>
    </row>
    <row r="821" spans="2:5" x14ac:dyDescent="0.3">
      <c r="B821">
        <v>812</v>
      </c>
      <c r="C821">
        <f t="shared" ca="1" si="37"/>
        <v>4.9317181674769908E-2</v>
      </c>
      <c r="D821" s="7">
        <f t="shared" ca="1" si="38"/>
        <v>7.4038570511444327E-4</v>
      </c>
      <c r="E821" s="5">
        <f t="shared" ca="1" si="39"/>
        <v>1.95839926088085E-7</v>
      </c>
    </row>
    <row r="822" spans="2:5" x14ac:dyDescent="0.3">
      <c r="B822">
        <v>813</v>
      </c>
      <c r="C822">
        <f t="shared" ca="1" si="37"/>
        <v>0.57203485817284161</v>
      </c>
      <c r="D822" s="7">
        <f t="shared" ca="1" si="38"/>
        <v>7.3260094094544899E-3</v>
      </c>
      <c r="E822" s="5">
        <f t="shared" ca="1" si="39"/>
        <v>4.8192001290436849E-5</v>
      </c>
    </row>
    <row r="823" spans="2:5" x14ac:dyDescent="0.3">
      <c r="B823">
        <v>814</v>
      </c>
      <c r="C823">
        <f t="shared" ca="1" si="37"/>
        <v>-0.86561400700062407</v>
      </c>
      <c r="D823" s="7">
        <f t="shared" ca="1" si="38"/>
        <v>-1.0786663780465593E-2</v>
      </c>
      <c r="E823" s="5">
        <f t="shared" ca="1" si="39"/>
        <v>1.1316570146814842E-4</v>
      </c>
    </row>
    <row r="824" spans="2:5" x14ac:dyDescent="0.3">
      <c r="B824">
        <v>815</v>
      </c>
      <c r="C824">
        <f t="shared" ca="1" si="37"/>
        <v>2.6910375258788782E-2</v>
      </c>
      <c r="D824" s="7">
        <f t="shared" ca="1" si="38"/>
        <v>4.5808647915324065E-4</v>
      </c>
      <c r="E824" s="5">
        <f t="shared" ca="1" si="39"/>
        <v>3.1594921619344298E-7</v>
      </c>
    </row>
    <row r="825" spans="2:5" x14ac:dyDescent="0.3">
      <c r="B825">
        <v>816</v>
      </c>
      <c r="C825">
        <f t="shared" ca="1" si="37"/>
        <v>4.338975378043286E-2</v>
      </c>
      <c r="D825" s="7">
        <f t="shared" ca="1" si="38"/>
        <v>6.6570713310166682E-4</v>
      </c>
      <c r="E825" s="5">
        <f t="shared" ca="1" si="39"/>
        <v>6.4567113371859778E-7</v>
      </c>
    </row>
    <row r="826" spans="2:5" x14ac:dyDescent="0.3">
      <c r="B826">
        <v>817</v>
      </c>
      <c r="C826">
        <f t="shared" ca="1" si="37"/>
        <v>-0.9626125161853063</v>
      </c>
      <c r="D826" s="7">
        <f t="shared" ca="1" si="38"/>
        <v>-1.2008730127354563E-2</v>
      </c>
      <c r="E826" s="5">
        <f t="shared" ca="1" si="39"/>
        <v>1.2728730991958808E-4</v>
      </c>
    </row>
    <row r="827" spans="2:5" x14ac:dyDescent="0.3">
      <c r="B827">
        <v>818</v>
      </c>
      <c r="C827">
        <f t="shared" ca="1" si="37"/>
        <v>7.5282302647810287E-2</v>
      </c>
      <c r="D827" s="7">
        <f t="shared" ca="1" si="38"/>
        <v>1.0675154806209779E-3</v>
      </c>
      <c r="E827" s="5">
        <f t="shared" ca="1" si="39"/>
        <v>3.148845542351927E-6</v>
      </c>
    </row>
    <row r="828" spans="2:5" x14ac:dyDescent="0.3">
      <c r="B828">
        <v>819</v>
      </c>
      <c r="C828">
        <f t="shared" ca="1" si="37"/>
        <v>9.6519003205337323E-2</v>
      </c>
      <c r="D828" s="7">
        <f t="shared" ca="1" si="38"/>
        <v>1.3350727584436602E-3</v>
      </c>
      <c r="E828" s="5">
        <f t="shared" ca="1" si="39"/>
        <v>2.4904382282124961E-6</v>
      </c>
    </row>
    <row r="829" spans="2:5" x14ac:dyDescent="0.3">
      <c r="B829">
        <v>820</v>
      </c>
      <c r="C829">
        <f t="shared" ca="1" si="37"/>
        <v>1.5456132590908023</v>
      </c>
      <c r="D829" s="7">
        <f t="shared" ca="1" si="38"/>
        <v>1.959194431732526E-2</v>
      </c>
      <c r="E829" s="5">
        <f t="shared" ca="1" si="39"/>
        <v>4.140524680592831E-4</v>
      </c>
    </row>
    <row r="830" spans="2:5" x14ac:dyDescent="0.3">
      <c r="B830">
        <v>821</v>
      </c>
      <c r="C830">
        <f t="shared" ca="1" si="37"/>
        <v>1.1407609120401374</v>
      </c>
      <c r="D830" s="7">
        <f t="shared" ca="1" si="38"/>
        <v>1.4491284184006817E-2</v>
      </c>
      <c r="E830" s="5">
        <f t="shared" ca="1" si="39"/>
        <v>2.255054831290435E-4</v>
      </c>
    </row>
    <row r="831" spans="2:5" x14ac:dyDescent="0.3">
      <c r="B831">
        <v>822</v>
      </c>
      <c r="C831">
        <f t="shared" ca="1" si="37"/>
        <v>0.34259259833976108</v>
      </c>
      <c r="D831" s="7">
        <f t="shared" ca="1" si="38"/>
        <v>4.4353086486592745E-3</v>
      </c>
      <c r="E831" s="5">
        <f t="shared" ca="1" si="39"/>
        <v>2.326327980672885E-5</v>
      </c>
    </row>
    <row r="832" spans="2:5" x14ac:dyDescent="0.3">
      <c r="B832">
        <v>823</v>
      </c>
      <c r="C832">
        <f t="shared" ca="1" si="37"/>
        <v>-0.18250928722605958</v>
      </c>
      <c r="D832" s="7">
        <f t="shared" ca="1" si="38"/>
        <v>-2.1803532664752909E-3</v>
      </c>
      <c r="E832" s="5">
        <f t="shared" ca="1" si="39"/>
        <v>4.2500245901335733E-6</v>
      </c>
    </row>
    <row r="833" spans="2:5" x14ac:dyDescent="0.3">
      <c r="B833">
        <v>824</v>
      </c>
      <c r="C833">
        <f t="shared" ca="1" si="37"/>
        <v>6.661258301913961E-2</v>
      </c>
      <c r="D833" s="7">
        <f t="shared" ca="1" si="38"/>
        <v>9.5828728026803572E-4</v>
      </c>
      <c r="E833" s="5">
        <f t="shared" ca="1" si="39"/>
        <v>1.1642645234852901E-6</v>
      </c>
    </row>
    <row r="834" spans="2:5" x14ac:dyDescent="0.3">
      <c r="B834">
        <v>825</v>
      </c>
      <c r="C834">
        <f t="shared" ca="1" si="37"/>
        <v>1.5194187883663486</v>
      </c>
      <c r="D834" s="7">
        <f t="shared" ca="1" si="38"/>
        <v>1.9261925006554468E-2</v>
      </c>
      <c r="E834" s="5">
        <f t="shared" ca="1" si="39"/>
        <v>3.4181125321024604E-4</v>
      </c>
    </row>
    <row r="835" spans="2:5" x14ac:dyDescent="0.3">
      <c r="B835">
        <v>826</v>
      </c>
      <c r="C835">
        <f t="shared" ca="1" si="37"/>
        <v>1.2349261241334242</v>
      </c>
      <c r="D835" s="7">
        <f t="shared" ca="1" si="38"/>
        <v>1.5677654342828192E-2</v>
      </c>
      <c r="E835" s="5">
        <f t="shared" ca="1" si="39"/>
        <v>2.1869217269096042E-4</v>
      </c>
    </row>
    <row r="836" spans="2:5" x14ac:dyDescent="0.3">
      <c r="B836">
        <v>827</v>
      </c>
      <c r="C836">
        <f t="shared" ca="1" si="37"/>
        <v>0.78345929733447706</v>
      </c>
      <c r="D836" s="7">
        <f t="shared" ca="1" si="38"/>
        <v>9.9897069670877876E-3</v>
      </c>
      <c r="E836" s="5">
        <f t="shared" ca="1" si="39"/>
        <v>7.8605493031501554E-5</v>
      </c>
    </row>
    <row r="837" spans="2:5" x14ac:dyDescent="0.3">
      <c r="B837">
        <v>828</v>
      </c>
      <c r="C837">
        <f t="shared" ca="1" si="37"/>
        <v>0.76901016395482102</v>
      </c>
      <c r="D837" s="7">
        <f t="shared" ca="1" si="38"/>
        <v>9.8076649976450644E-3</v>
      </c>
      <c r="E837" s="5">
        <f t="shared" ca="1" si="39"/>
        <v>7.3007563995660125E-5</v>
      </c>
    </row>
    <row r="838" spans="2:5" x14ac:dyDescent="0.3">
      <c r="B838">
        <v>829</v>
      </c>
      <c r="C838">
        <f t="shared" ca="1" si="37"/>
        <v>0.9803272055162251</v>
      </c>
      <c r="D838" s="7">
        <f t="shared" ca="1" si="38"/>
        <v>1.2470009472699233E-2</v>
      </c>
      <c r="E838" s="5">
        <f t="shared" ca="1" si="39"/>
        <v>1.2535946412686947E-4</v>
      </c>
    </row>
    <row r="839" spans="2:5" x14ac:dyDescent="0.3">
      <c r="B839">
        <v>830</v>
      </c>
      <c r="C839">
        <f t="shared" ca="1" si="37"/>
        <v>1.5113931828036256</v>
      </c>
      <c r="D839" s="7">
        <f t="shared" ca="1" si="38"/>
        <v>1.9160811880651319E-2</v>
      </c>
      <c r="E839" s="5">
        <f t="shared" ca="1" si="39"/>
        <v>2.9821237284825174E-4</v>
      </c>
    </row>
    <row r="840" spans="2:5" x14ac:dyDescent="0.3">
      <c r="B840">
        <v>831</v>
      </c>
      <c r="C840">
        <f t="shared" ca="1" si="37"/>
        <v>0.71004722604639503</v>
      </c>
      <c r="D840" s="7">
        <f t="shared" ca="1" si="38"/>
        <v>9.0648018058572637E-3</v>
      </c>
      <c r="E840" s="5">
        <f t="shared" ca="1" si="39"/>
        <v>5.2270813287780755E-5</v>
      </c>
    </row>
    <row r="841" spans="2:5" x14ac:dyDescent="0.3">
      <c r="B841">
        <v>832</v>
      </c>
      <c r="C841">
        <f t="shared" ca="1" si="37"/>
        <v>0.58215195071107106</v>
      </c>
      <c r="D841" s="7">
        <f t="shared" ca="1" si="38"/>
        <v>7.453472794441072E-3</v>
      </c>
      <c r="E841" s="5">
        <f t="shared" ca="1" si="39"/>
        <v>3.1648030431037118E-5</v>
      </c>
    </row>
    <row r="842" spans="2:5" x14ac:dyDescent="0.3">
      <c r="B842">
        <v>833</v>
      </c>
      <c r="C842">
        <f t="shared" ca="1" si="37"/>
        <v>-2.8621855561613474</v>
      </c>
      <c r="D842" s="7">
        <f t="shared" ca="1" si="38"/>
        <v>-3.5941100893923904E-2</v>
      </c>
      <c r="E842" s="5">
        <f t="shared" ca="1" si="39"/>
        <v>1.3626038596493419E-3</v>
      </c>
    </row>
    <row r="843" spans="2:5" x14ac:dyDescent="0.3">
      <c r="B843">
        <v>834</v>
      </c>
      <c r="C843">
        <f t="shared" ref="C843:C906" ca="1" si="40">_xlfn.NORM.S.INV(RAND())</f>
        <v>1.9012453534514262</v>
      </c>
      <c r="D843" s="7">
        <f t="shared" ref="D843:D906" ca="1" si="41">$D$7+$D$6*C843</f>
        <v>2.4072487554997961E-2</v>
      </c>
      <c r="E843" s="5">
        <f t="shared" ca="1" si="39"/>
        <v>5.022472252145453E-4</v>
      </c>
    </row>
    <row r="844" spans="2:5" x14ac:dyDescent="0.3">
      <c r="B844">
        <v>835</v>
      </c>
      <c r="C844">
        <f t="shared" ca="1" si="40"/>
        <v>-0.20730097519965809</v>
      </c>
      <c r="D844" s="7">
        <f t="shared" ca="1" si="41"/>
        <v>-2.4926991758069694E-3</v>
      </c>
      <c r="E844" s="5">
        <f t="shared" ca="1" si="39"/>
        <v>1.3150176087322621E-5</v>
      </c>
    </row>
    <row r="845" spans="2:5" x14ac:dyDescent="0.3">
      <c r="B845">
        <v>836</v>
      </c>
      <c r="C845">
        <f t="shared" ca="1" si="40"/>
        <v>0.37369284948848791</v>
      </c>
      <c r="D845" s="7">
        <f t="shared" ca="1" si="41"/>
        <v>4.8271349831887122E-3</v>
      </c>
      <c r="E845" s="5">
        <f t="shared" ca="1" si="39"/>
        <v>1.0861504109239595E-5</v>
      </c>
    </row>
    <row r="846" spans="2:5" x14ac:dyDescent="0.3">
      <c r="B846">
        <v>837</v>
      </c>
      <c r="C846">
        <f t="shared" ca="1" si="40"/>
        <v>1.5751538708821964</v>
      </c>
      <c r="D846" s="7">
        <f t="shared" ca="1" si="41"/>
        <v>1.9964121042928742E-2</v>
      </c>
      <c r="E846" s="5">
        <f t="shared" ca="1" si="39"/>
        <v>3.1938565051131625E-4</v>
      </c>
    </row>
    <row r="847" spans="2:5" x14ac:dyDescent="0.3">
      <c r="B847">
        <v>838</v>
      </c>
      <c r="C847">
        <f t="shared" ca="1" si="40"/>
        <v>-0.82950841103532835</v>
      </c>
      <c r="D847" s="7">
        <f t="shared" ca="1" si="41"/>
        <v>-1.0331776028742025E-2</v>
      </c>
      <c r="E847" s="5">
        <f t="shared" ca="1" si="39"/>
        <v>1.4456909862171083E-4</v>
      </c>
    </row>
    <row r="848" spans="2:5" x14ac:dyDescent="0.3">
      <c r="B848">
        <v>839</v>
      </c>
      <c r="C848">
        <f t="shared" ca="1" si="40"/>
        <v>-0.18916372173624374</v>
      </c>
      <c r="D848" s="7">
        <f t="shared" ca="1" si="41"/>
        <v>-2.2641912609024967E-3</v>
      </c>
      <c r="E848" s="5">
        <f t="shared" ca="1" si="39"/>
        <v>1.2789334459960335E-5</v>
      </c>
    </row>
    <row r="849" spans="2:5" x14ac:dyDescent="0.3">
      <c r="B849">
        <v>840</v>
      </c>
      <c r="C849">
        <f t="shared" ca="1" si="40"/>
        <v>0.78359545688270993</v>
      </c>
      <c r="D849" s="7">
        <f t="shared" ca="1" si="41"/>
        <v>9.9914224161508879E-3</v>
      </c>
      <c r="E849" s="5">
        <f t="shared" ca="1" si="39"/>
        <v>6.5082797100639777E-5</v>
      </c>
    </row>
    <row r="850" spans="2:5" x14ac:dyDescent="0.3">
      <c r="B850">
        <v>841</v>
      </c>
      <c r="C850">
        <f t="shared" ca="1" si="40"/>
        <v>-0.17632793740971786</v>
      </c>
      <c r="D850" s="7">
        <f t="shared" ca="1" si="41"/>
        <v>-2.1024755789479815E-3</v>
      </c>
      <c r="E850" s="5">
        <f t="shared" ca="1" si="39"/>
        <v>1.775964091444103E-5</v>
      </c>
    </row>
    <row r="851" spans="2:5" x14ac:dyDescent="0.3">
      <c r="B851">
        <v>842</v>
      </c>
      <c r="C851">
        <f t="shared" ca="1" si="40"/>
        <v>-0.16476105371223343</v>
      </c>
      <c r="D851" s="7">
        <f t="shared" ca="1" si="41"/>
        <v>-1.9567465422453572E-3</v>
      </c>
      <c r="E851" s="5">
        <f t="shared" ca="1" si="39"/>
        <v>1.7262931324145704E-5</v>
      </c>
    </row>
    <row r="852" spans="2:5" x14ac:dyDescent="0.3">
      <c r="B852">
        <v>843</v>
      </c>
      <c r="C852">
        <f t="shared" ca="1" si="40"/>
        <v>-0.19752121080656224</v>
      </c>
      <c r="D852" s="7">
        <f t="shared" ca="1" si="41"/>
        <v>-2.36948572597394E-3</v>
      </c>
      <c r="E852" s="5">
        <f t="shared" ca="1" si="39"/>
        <v>2.414199581579834E-5</v>
      </c>
    </row>
    <row r="853" spans="2:5" x14ac:dyDescent="0.3">
      <c r="B853">
        <v>844</v>
      </c>
      <c r="C853">
        <f t="shared" ca="1" si="40"/>
        <v>-1.4153183385811572</v>
      </c>
      <c r="D853" s="7">
        <f t="shared" ca="1" si="41"/>
        <v>-1.7712287380356451E-2</v>
      </c>
      <c r="E853" s="5">
        <f t="shared" ca="1" si="39"/>
        <v>3.9739995140836148E-4</v>
      </c>
    </row>
    <row r="854" spans="2:5" x14ac:dyDescent="0.3">
      <c r="B854">
        <v>845</v>
      </c>
      <c r="C854">
        <f t="shared" ca="1" si="40"/>
        <v>-9.8436447728081217E-2</v>
      </c>
      <c r="D854" s="7">
        <f t="shared" ca="1" si="41"/>
        <v>-1.1211350506338661E-3</v>
      </c>
      <c r="E854" s="5">
        <f t="shared" ca="1" si="39"/>
        <v>8.2000987193015808E-6</v>
      </c>
    </row>
    <row r="855" spans="2:5" x14ac:dyDescent="0.3">
      <c r="B855">
        <v>846</v>
      </c>
      <c r="C855">
        <f t="shared" ca="1" si="40"/>
        <v>-1.1905124012901187</v>
      </c>
      <c r="D855" s="7">
        <f t="shared" ca="1" si="41"/>
        <v>-1.4879998793104691E-2</v>
      </c>
      <c r="E855" s="5">
        <f t="shared" ca="1" si="39"/>
        <v>2.78778465006461E-4</v>
      </c>
    </row>
    <row r="856" spans="2:5" x14ac:dyDescent="0.3">
      <c r="B856">
        <v>847</v>
      </c>
      <c r="C856">
        <f t="shared" ca="1" si="40"/>
        <v>0.42878643741426226</v>
      </c>
      <c r="D856" s="7">
        <f t="shared" ca="1" si="41"/>
        <v>5.52124894740714E-3</v>
      </c>
      <c r="E856" s="5">
        <f t="shared" ca="1" si="39"/>
        <v>1.1957833145024829E-5</v>
      </c>
    </row>
    <row r="857" spans="2:5" x14ac:dyDescent="0.3">
      <c r="B857">
        <v>848</v>
      </c>
      <c r="C857">
        <f t="shared" ca="1" si="40"/>
        <v>-0.33880968016476515</v>
      </c>
      <c r="D857" s="7">
        <f t="shared" ca="1" si="41"/>
        <v>-4.1495531214157232E-3</v>
      </c>
      <c r="E857" s="5">
        <f t="shared" ca="1" si="39"/>
        <v>3.8209237463749944E-5</v>
      </c>
    </row>
    <row r="858" spans="2:5" x14ac:dyDescent="0.3">
      <c r="B858">
        <v>849</v>
      </c>
      <c r="C858">
        <f t="shared" ca="1" si="40"/>
        <v>-0.23556857318137903</v>
      </c>
      <c r="D858" s="7">
        <f t="shared" ca="1" si="41"/>
        <v>-2.8488374349535644E-3</v>
      </c>
      <c r="E858" s="5">
        <f t="shared" ca="1" si="39"/>
        <v>2.2177031177475015E-5</v>
      </c>
    </row>
    <row r="859" spans="2:5" x14ac:dyDescent="0.3">
      <c r="B859">
        <v>850</v>
      </c>
      <c r="C859">
        <f t="shared" ca="1" si="40"/>
        <v>0.94921219008452484</v>
      </c>
      <c r="D859" s="7">
        <f t="shared" ca="1" si="41"/>
        <v>1.207799712568868E-2</v>
      </c>
      <c r="E859" s="5">
        <f t="shared" ca="1" si="39"/>
        <v>8.8366628661518663E-5</v>
      </c>
    </row>
    <row r="860" spans="2:5" x14ac:dyDescent="0.3">
      <c r="B860">
        <v>851</v>
      </c>
      <c r="C860">
        <f t="shared" ca="1" si="40"/>
        <v>0.14218462941008994</v>
      </c>
      <c r="D860" s="7">
        <f t="shared" ca="1" si="41"/>
        <v>1.9104055698808495E-3</v>
      </c>
      <c r="E860" s="5">
        <f t="shared" ca="1" si="39"/>
        <v>3.7435950122240334E-7</v>
      </c>
    </row>
    <row r="861" spans="2:5" x14ac:dyDescent="0.3">
      <c r="B861">
        <v>852</v>
      </c>
      <c r="C861">
        <f t="shared" ca="1" si="40"/>
        <v>-2.2692904154613838</v>
      </c>
      <c r="D861" s="7">
        <f t="shared" ca="1" si="41"/>
        <v>-2.8471324247110786E-2</v>
      </c>
      <c r="E861" s="5">
        <f t="shared" ca="1" si="39"/>
        <v>9.2657489364126851E-4</v>
      </c>
    </row>
    <row r="862" spans="2:5" x14ac:dyDescent="0.3">
      <c r="B862">
        <v>853</v>
      </c>
      <c r="C862">
        <f t="shared" ca="1" si="40"/>
        <v>0.19866115423664529</v>
      </c>
      <c r="D862" s="7">
        <f t="shared" ca="1" si="41"/>
        <v>2.6219429013295669E-3</v>
      </c>
      <c r="E862" s="5">
        <f t="shared" ca="1" si="39"/>
        <v>3.6927835762710222E-7</v>
      </c>
    </row>
    <row r="863" spans="2:5" x14ac:dyDescent="0.3">
      <c r="B863">
        <v>854</v>
      </c>
      <c r="C863">
        <f t="shared" ca="1" si="40"/>
        <v>-0.45009024849963303</v>
      </c>
      <c r="D863" s="7">
        <f t="shared" ca="1" si="41"/>
        <v>-5.5515565003109108E-3</v>
      </c>
      <c r="E863" s="5">
        <f t="shared" ca="1" si="39"/>
        <v>5.2587582932586014E-5</v>
      </c>
    </row>
    <row r="864" spans="2:5" x14ac:dyDescent="0.3">
      <c r="B864">
        <v>855</v>
      </c>
      <c r="C864">
        <f t="shared" ca="1" si="40"/>
        <v>1.0959011339752638</v>
      </c>
      <c r="D864" s="7">
        <f t="shared" ca="1" si="41"/>
        <v>1.3926104104820121E-2</v>
      </c>
      <c r="E864" s="5">
        <f t="shared" ca="1" si="39"/>
        <v>1.3509832534956253E-4</v>
      </c>
    </row>
    <row r="865" spans="2:5" x14ac:dyDescent="0.3">
      <c r="B865">
        <v>856</v>
      </c>
      <c r="C865">
        <f t="shared" ca="1" si="40"/>
        <v>1.3059770961972188</v>
      </c>
      <c r="D865" s="7">
        <f t="shared" ca="1" si="41"/>
        <v>1.6572812449924375E-2</v>
      </c>
      <c r="E865" s="5">
        <f t="shared" ca="1" si="39"/>
        <v>1.9256687616883906E-4</v>
      </c>
    </row>
    <row r="866" spans="2:5" x14ac:dyDescent="0.3">
      <c r="B866">
        <v>857</v>
      </c>
      <c r="C866">
        <f t="shared" ca="1" si="40"/>
        <v>0.83368437163334164</v>
      </c>
      <c r="D866" s="7">
        <f t="shared" ca="1" si="41"/>
        <v>1.0622483425061776E-2</v>
      </c>
      <c r="E866" s="5">
        <f t="shared" ca="1" si="39"/>
        <v>5.9038777583928337E-5</v>
      </c>
    </row>
    <row r="867" spans="2:5" x14ac:dyDescent="0.3">
      <c r="B867">
        <v>858</v>
      </c>
      <c r="C867">
        <f t="shared" ca="1" si="40"/>
        <v>-1.6481353838717996</v>
      </c>
      <c r="D867" s="7">
        <f t="shared" ca="1" si="41"/>
        <v>-2.0645506441384551E-2</v>
      </c>
      <c r="E867" s="5">
        <f t="shared" ca="1" si="39"/>
        <v>5.4632832055745569E-4</v>
      </c>
    </row>
    <row r="868" spans="2:5" x14ac:dyDescent="0.3">
      <c r="B868">
        <v>859</v>
      </c>
      <c r="C868">
        <f t="shared" ca="1" si="40"/>
        <v>-1.7868325119385802</v>
      </c>
      <c r="D868" s="7">
        <f t="shared" ca="1" si="41"/>
        <v>-2.2392926005306353E-2</v>
      </c>
      <c r="E868" s="5">
        <f t="shared" ca="1" si="39"/>
        <v>6.0264755445764494E-4</v>
      </c>
    </row>
    <row r="869" spans="2:5" x14ac:dyDescent="0.3">
      <c r="B869">
        <v>860</v>
      </c>
      <c r="C869">
        <f t="shared" ca="1" si="40"/>
        <v>0.63735188936786324</v>
      </c>
      <c r="D869" s="7">
        <f t="shared" ca="1" si="41"/>
        <v>8.1489266519262759E-3</v>
      </c>
      <c r="E869" s="5">
        <f t="shared" ca="1" si="39"/>
        <v>3.3951367244792506E-5</v>
      </c>
    </row>
    <row r="870" spans="2:5" x14ac:dyDescent="0.3">
      <c r="B870">
        <v>861</v>
      </c>
      <c r="C870">
        <f t="shared" ca="1" si="40"/>
        <v>1.9582205755069422E-2</v>
      </c>
      <c r="D870" s="7">
        <f t="shared" ca="1" si="41"/>
        <v>3.657602216667214E-4</v>
      </c>
      <c r="E870" s="5">
        <f t="shared" ca="1" si="39"/>
        <v>2.2125221767438965E-6</v>
      </c>
    </row>
    <row r="871" spans="2:5" x14ac:dyDescent="0.3">
      <c r="B871">
        <v>862</v>
      </c>
      <c r="C871">
        <f t="shared" ca="1" si="40"/>
        <v>-0.63407326251603435</v>
      </c>
      <c r="D871" s="7">
        <f t="shared" ca="1" si="41"/>
        <v>-7.8695245981561905E-3</v>
      </c>
      <c r="E871" s="5">
        <f t="shared" ca="1" si="39"/>
        <v>8.4223829606525576E-5</v>
      </c>
    </row>
    <row r="872" spans="2:5" x14ac:dyDescent="0.3">
      <c r="B872">
        <v>863</v>
      </c>
      <c r="C872">
        <f t="shared" ca="1" si="40"/>
        <v>-0.89730132657583905</v>
      </c>
      <c r="D872" s="7">
        <f t="shared" ca="1" si="41"/>
        <v>-1.1185886481942964E-2</v>
      </c>
      <c r="E872" s="5">
        <f t="shared" ca="1" si="39"/>
        <v>1.4671777496327304E-4</v>
      </c>
    </row>
    <row r="873" spans="2:5" x14ac:dyDescent="0.3">
      <c r="B873">
        <v>864</v>
      </c>
      <c r="C873">
        <f t="shared" ca="1" si="40"/>
        <v>1.1601626920581565</v>
      </c>
      <c r="D873" s="7">
        <f t="shared" ca="1" si="41"/>
        <v>1.4735723636005201E-2</v>
      </c>
      <c r="E873" s="5">
        <f t="shared" ca="1" si="39"/>
        <v>1.7946116393434164E-4</v>
      </c>
    </row>
    <row r="874" spans="2:5" x14ac:dyDescent="0.3">
      <c r="B874">
        <v>865</v>
      </c>
      <c r="C874">
        <f t="shared" ca="1" si="40"/>
        <v>8.9785129553283785E-2</v>
      </c>
      <c r="D874" s="7">
        <f t="shared" ca="1" si="41"/>
        <v>1.2502339249033556E-3</v>
      </c>
      <c r="E874" s="5">
        <f t="shared" ca="1" si="39"/>
        <v>9.2734553178610356E-9</v>
      </c>
    </row>
    <row r="875" spans="2:5" x14ac:dyDescent="0.3">
      <c r="B875">
        <v>866</v>
      </c>
      <c r="C875">
        <f t="shared" ca="1" si="40"/>
        <v>-6.435914065523368E-3</v>
      </c>
      <c r="D875" s="7">
        <f t="shared" ca="1" si="41"/>
        <v>3.7962723444011958E-5</v>
      </c>
      <c r="E875" s="5">
        <f t="shared" ca="1" si="39"/>
        <v>7.0508408922705959E-7</v>
      </c>
    </row>
    <row r="876" spans="2:5" x14ac:dyDescent="0.3">
      <c r="B876">
        <v>867</v>
      </c>
      <c r="C876">
        <f t="shared" ca="1" si="40"/>
        <v>-1.1814648269008903</v>
      </c>
      <c r="D876" s="7">
        <f t="shared" ca="1" si="41"/>
        <v>-1.4766010070236809E-2</v>
      </c>
      <c r="E876" s="5">
        <f t="shared" ca="1" si="39"/>
        <v>2.2204389126771228E-4</v>
      </c>
    </row>
    <row r="877" spans="2:5" x14ac:dyDescent="0.3">
      <c r="B877">
        <v>868</v>
      </c>
      <c r="C877">
        <f t="shared" ca="1" si="40"/>
        <v>-8.5527881689769214E-2</v>
      </c>
      <c r="D877" s="7">
        <f t="shared" ca="1" si="41"/>
        <v>-9.5850240530135277E-4</v>
      </c>
      <c r="E877" s="5">
        <f t="shared" ca="1" si="39"/>
        <v>6.832677015791245E-7</v>
      </c>
    </row>
    <row r="878" spans="2:5" x14ac:dyDescent="0.3">
      <c r="B878">
        <v>869</v>
      </c>
      <c r="C878">
        <f t="shared" ca="1" si="40"/>
        <v>-1.348734891695514</v>
      </c>
      <c r="D878" s="7">
        <f t="shared" ca="1" si="41"/>
        <v>-1.6873414799914117E-2</v>
      </c>
      <c r="E878" s="5">
        <f t="shared" ca="1" si="39"/>
        <v>2.5891237833282533E-4</v>
      </c>
    </row>
    <row r="879" spans="2:5" x14ac:dyDescent="0.3">
      <c r="B879">
        <v>870</v>
      </c>
      <c r="C879">
        <f t="shared" ca="1" si="40"/>
        <v>-1.801352577424139</v>
      </c>
      <c r="D879" s="7">
        <f t="shared" ca="1" si="41"/>
        <v>-2.2575861635283308E-2</v>
      </c>
      <c r="E879" s="5">
        <f t="shared" ca="1" si="39"/>
        <v>4.3841759657529885E-4</v>
      </c>
    </row>
    <row r="880" spans="2:5" x14ac:dyDescent="0.3">
      <c r="B880">
        <v>871</v>
      </c>
      <c r="C880">
        <f t="shared" ca="1" si="40"/>
        <v>0.13977436152909015</v>
      </c>
      <c r="D880" s="7">
        <f t="shared" ca="1" si="41"/>
        <v>1.8800390488990777E-3</v>
      </c>
      <c r="E880" s="5">
        <f t="shared" ca="1" si="39"/>
        <v>1.5515398166676031E-5</v>
      </c>
    </row>
    <row r="881" spans="2:5" x14ac:dyDescent="0.3">
      <c r="B881">
        <v>872</v>
      </c>
      <c r="C881">
        <f t="shared" ca="1" si="40"/>
        <v>-0.73379806625628308</v>
      </c>
      <c r="D881" s="7">
        <f t="shared" ca="1" si="41"/>
        <v>-9.1259390278772487E-3</v>
      </c>
      <c r="E881" s="5">
        <f t="shared" ca="1" si="39"/>
        <v>4.3868665215076858E-5</v>
      </c>
    </row>
    <row r="882" spans="2:5" x14ac:dyDescent="0.3">
      <c r="B882">
        <v>873</v>
      </c>
      <c r="C882">
        <f t="shared" ca="1" si="40"/>
        <v>0.82409909282042559</v>
      </c>
      <c r="D882" s="7">
        <f t="shared" ca="1" si="41"/>
        <v>1.0501720263222766E-2</v>
      </c>
      <c r="E882" s="5">
        <f t="shared" ca="1" si="39"/>
        <v>1.67184107171511E-4</v>
      </c>
    </row>
    <row r="883" spans="2:5" x14ac:dyDescent="0.3">
      <c r="B883">
        <v>874</v>
      </c>
      <c r="C883">
        <f t="shared" ca="1" si="40"/>
        <v>-0.44626009533786365</v>
      </c>
      <c r="D883" s="7">
        <f t="shared" ca="1" si="41"/>
        <v>-5.5033011062664847E-3</v>
      </c>
      <c r="E883" s="5">
        <f t="shared" ref="E883:E946" ca="1" si="42">(D883-AVERAGE(D843:D883))^2</f>
        <v>1.4572828216551187E-5</v>
      </c>
    </row>
    <row r="884" spans="2:5" x14ac:dyDescent="0.3">
      <c r="B884">
        <v>875</v>
      </c>
      <c r="C884">
        <f t="shared" ca="1" si="40"/>
        <v>0.75231502085146507</v>
      </c>
      <c r="D884" s="7">
        <f t="shared" ca="1" si="41"/>
        <v>9.5973259654826126E-3</v>
      </c>
      <c r="E884" s="5">
        <f t="shared" ca="1" si="42"/>
        <v>1.3540213730226121E-4</v>
      </c>
    </row>
    <row r="885" spans="2:5" x14ac:dyDescent="0.3">
      <c r="B885">
        <v>876</v>
      </c>
      <c r="C885">
        <f t="shared" ca="1" si="40"/>
        <v>4.314043524158942E-2</v>
      </c>
      <c r="D885" s="7">
        <f t="shared" ca="1" si="41"/>
        <v>6.6256601476348694E-4</v>
      </c>
      <c r="E885" s="5">
        <f t="shared" ca="1" si="42"/>
        <v>6.888130249776742E-6</v>
      </c>
    </row>
    <row r="886" spans="2:5" x14ac:dyDescent="0.3">
      <c r="B886">
        <v>877</v>
      </c>
      <c r="C886">
        <f t="shared" ca="1" si="40"/>
        <v>1.6173405415086153</v>
      </c>
      <c r="D886" s="7">
        <f t="shared" ca="1" si="41"/>
        <v>2.0495623133973018E-2</v>
      </c>
      <c r="E886" s="5">
        <f t="shared" ca="1" si="42"/>
        <v>4.8732432880124206E-4</v>
      </c>
    </row>
    <row r="887" spans="2:5" x14ac:dyDescent="0.3">
      <c r="B887">
        <v>878</v>
      </c>
      <c r="C887">
        <f t="shared" ca="1" si="40"/>
        <v>-1.6585593870881998</v>
      </c>
      <c r="D887" s="7">
        <f t="shared" ca="1" si="41"/>
        <v>-2.0776836537462325E-2</v>
      </c>
      <c r="E887" s="5">
        <f t="shared" ca="1" si="42"/>
        <v>3.3136210198770173E-4</v>
      </c>
    </row>
    <row r="888" spans="2:5" x14ac:dyDescent="0.3">
      <c r="B888">
        <v>879</v>
      </c>
      <c r="C888">
        <f t="shared" ca="1" si="40"/>
        <v>0.77196373237525806</v>
      </c>
      <c r="D888" s="7">
        <f t="shared" ca="1" si="41"/>
        <v>9.8448764620293026E-3</v>
      </c>
      <c r="E888" s="5">
        <f t="shared" ca="1" si="42"/>
        <v>1.4223532893477815E-4</v>
      </c>
    </row>
    <row r="889" spans="2:5" x14ac:dyDescent="0.3">
      <c r="B889">
        <v>880</v>
      </c>
      <c r="C889">
        <f t="shared" ca="1" si="40"/>
        <v>0.79444297179184376</v>
      </c>
      <c r="D889" s="7">
        <f t="shared" ca="1" si="41"/>
        <v>1.0128088258020572E-2</v>
      </c>
      <c r="E889" s="5">
        <f t="shared" ca="1" si="42"/>
        <v>1.4178156565691945E-4</v>
      </c>
    </row>
    <row r="890" spans="2:5" x14ac:dyDescent="0.3">
      <c r="B890">
        <v>881</v>
      </c>
      <c r="C890">
        <f t="shared" ca="1" si="40"/>
        <v>-1.9734391471673824</v>
      </c>
      <c r="D890" s="7">
        <f t="shared" ca="1" si="41"/>
        <v>-2.4743948623448996E-2</v>
      </c>
      <c r="E890" s="5">
        <f t="shared" ca="1" si="42"/>
        <v>4.891893909694556E-4</v>
      </c>
    </row>
    <row r="891" spans="2:5" x14ac:dyDescent="0.3">
      <c r="B891">
        <v>882</v>
      </c>
      <c r="C891">
        <f t="shared" ca="1" si="40"/>
        <v>-0.99171385154077762</v>
      </c>
      <c r="D891" s="7">
        <f t="shared" ca="1" si="41"/>
        <v>-1.2375372490071082E-2</v>
      </c>
      <c r="E891" s="5">
        <f t="shared" ca="1" si="42"/>
        <v>9.0221343742162544E-5</v>
      </c>
    </row>
    <row r="892" spans="2:5" x14ac:dyDescent="0.3">
      <c r="B892">
        <v>883</v>
      </c>
      <c r="C892">
        <f t="shared" ca="1" si="40"/>
        <v>0.3468604876862097</v>
      </c>
      <c r="D892" s="7">
        <f t="shared" ca="1" si="41"/>
        <v>4.4890790002490126E-3</v>
      </c>
      <c r="E892" s="5">
        <f t="shared" ca="1" si="42"/>
        <v>5.1965998376786748E-5</v>
      </c>
    </row>
    <row r="893" spans="2:5" x14ac:dyDescent="0.3">
      <c r="B893">
        <v>884</v>
      </c>
      <c r="C893">
        <f t="shared" ca="1" si="40"/>
        <v>-1.4460194061427343</v>
      </c>
      <c r="D893" s="7">
        <f t="shared" ca="1" si="41"/>
        <v>-1.809908447441419E-2</v>
      </c>
      <c r="E893" s="5">
        <f t="shared" ca="1" si="42"/>
        <v>2.2487312232193928E-4</v>
      </c>
    </row>
    <row r="894" spans="2:5" x14ac:dyDescent="0.3">
      <c r="B894">
        <v>885</v>
      </c>
      <c r="C894">
        <f t="shared" ca="1" si="40"/>
        <v>-0.58572023407355933</v>
      </c>
      <c r="D894" s="7">
        <f t="shared" ca="1" si="41"/>
        <v>-7.2603337010341829E-3</v>
      </c>
      <c r="E894" s="5">
        <f t="shared" ca="1" si="42"/>
        <v>1.9465259334157014E-5</v>
      </c>
    </row>
    <row r="895" spans="2:5" x14ac:dyDescent="0.3">
      <c r="B895">
        <v>886</v>
      </c>
      <c r="C895">
        <f t="shared" ca="1" si="40"/>
        <v>-1.0669308422934989</v>
      </c>
      <c r="D895" s="7">
        <f t="shared" ca="1" si="41"/>
        <v>-1.3323017499110822E-2</v>
      </c>
      <c r="E895" s="5">
        <f t="shared" ca="1" si="42"/>
        <v>1.0357177644005005E-4</v>
      </c>
    </row>
    <row r="896" spans="2:5" x14ac:dyDescent="0.3">
      <c r="B896">
        <v>887</v>
      </c>
      <c r="C896">
        <f t="shared" ca="1" si="40"/>
        <v>-0.55595339603547644</v>
      </c>
      <c r="D896" s="7">
        <f t="shared" ca="1" si="41"/>
        <v>-6.8853067926270151E-3</v>
      </c>
      <c r="E896" s="5">
        <f t="shared" ca="1" si="42"/>
        <v>1.547874610910895E-5</v>
      </c>
    </row>
    <row r="897" spans="2:5" x14ac:dyDescent="0.3">
      <c r="B897">
        <v>888</v>
      </c>
      <c r="C897">
        <f t="shared" ca="1" si="40"/>
        <v>1.0257852637354141</v>
      </c>
      <c r="D897" s="7">
        <f t="shared" ca="1" si="41"/>
        <v>1.3042727173327185E-2</v>
      </c>
      <c r="E897" s="5">
        <f t="shared" ca="1" si="42"/>
        <v>2.4996493828877055E-4</v>
      </c>
    </row>
    <row r="898" spans="2:5" x14ac:dyDescent="0.3">
      <c r="B898">
        <v>889</v>
      </c>
      <c r="C898">
        <f t="shared" ca="1" si="40"/>
        <v>-0.17283565118564009</v>
      </c>
      <c r="D898" s="7">
        <f t="shared" ca="1" si="41"/>
        <v>-2.0584769082052836E-3</v>
      </c>
      <c r="E898" s="5">
        <f t="shared" ca="1" si="42"/>
        <v>4.3306082736490605E-7</v>
      </c>
    </row>
    <row r="899" spans="2:5" x14ac:dyDescent="0.3">
      <c r="B899">
        <v>890</v>
      </c>
      <c r="C899">
        <f t="shared" ca="1" si="40"/>
        <v>0.17605935570869052</v>
      </c>
      <c r="D899" s="7">
        <f t="shared" ca="1" si="41"/>
        <v>2.3371870056735954E-3</v>
      </c>
      <c r="E899" s="5">
        <f t="shared" ca="1" si="42"/>
        <v>2.427778355351473E-5</v>
      </c>
    </row>
    <row r="900" spans="2:5" x14ac:dyDescent="0.3">
      <c r="B900">
        <v>891</v>
      </c>
      <c r="C900">
        <f t="shared" ca="1" si="40"/>
        <v>-1.1781036828501175</v>
      </c>
      <c r="D900" s="7">
        <f t="shared" ca="1" si="41"/>
        <v>-1.472366363557486E-2</v>
      </c>
      <c r="E900" s="5">
        <f t="shared" ca="1" si="42"/>
        <v>1.3178816169629793E-4</v>
      </c>
    </row>
    <row r="901" spans="2:5" x14ac:dyDescent="0.3">
      <c r="B901">
        <v>892</v>
      </c>
      <c r="C901">
        <f t="shared" ca="1" si="40"/>
        <v>-0.77142886988717829</v>
      </c>
      <c r="D901" s="7">
        <f t="shared" ca="1" si="41"/>
        <v>-9.6000425899860822E-3</v>
      </c>
      <c r="E901" s="5">
        <f t="shared" ca="1" si="42"/>
        <v>3.691217206094568E-5</v>
      </c>
    </row>
    <row r="902" spans="2:5" x14ac:dyDescent="0.3">
      <c r="B902">
        <v>893</v>
      </c>
      <c r="C902">
        <f t="shared" ca="1" si="40"/>
        <v>1.0914722126596161</v>
      </c>
      <c r="D902" s="7">
        <f t="shared" ca="1" si="41"/>
        <v>1.3870304941117852E-2</v>
      </c>
      <c r="E902" s="5">
        <f t="shared" ca="1" si="42"/>
        <v>2.6771785955155542E-4</v>
      </c>
    </row>
    <row r="903" spans="2:5" x14ac:dyDescent="0.3">
      <c r="B903">
        <v>894</v>
      </c>
      <c r="C903">
        <f t="shared" ca="1" si="40"/>
        <v>-0.68879874371043148</v>
      </c>
      <c r="D903" s="7">
        <f t="shared" ca="1" si="41"/>
        <v>-8.5590008534834131E-3</v>
      </c>
      <c r="E903" s="5">
        <f t="shared" ca="1" si="42"/>
        <v>3.3576390297088009E-5</v>
      </c>
    </row>
    <row r="904" spans="2:5" x14ac:dyDescent="0.3">
      <c r="B904">
        <v>895</v>
      </c>
      <c r="C904">
        <f t="shared" ca="1" si="40"/>
        <v>-7.5393965467849031E-2</v>
      </c>
      <c r="D904" s="7">
        <f t="shared" ca="1" si="41"/>
        <v>-8.3082706182342867E-4</v>
      </c>
      <c r="E904" s="5">
        <f t="shared" ca="1" si="42"/>
        <v>3.3070158597094044E-6</v>
      </c>
    </row>
    <row r="905" spans="2:5" x14ac:dyDescent="0.3">
      <c r="B905">
        <v>896</v>
      </c>
      <c r="C905">
        <f t="shared" ca="1" si="40"/>
        <v>-0.14667477824990788</v>
      </c>
      <c r="D905" s="7">
        <f t="shared" ca="1" si="41"/>
        <v>-1.7288808897847707E-3</v>
      </c>
      <c r="E905" s="5">
        <f t="shared" ca="1" si="42"/>
        <v>1.6959730832038684E-6</v>
      </c>
    </row>
    <row r="906" spans="2:5" x14ac:dyDescent="0.3">
      <c r="B906">
        <v>897</v>
      </c>
      <c r="C906">
        <f t="shared" ca="1" si="40"/>
        <v>0.47331439741018638</v>
      </c>
      <c r="D906" s="7">
        <f t="shared" ca="1" si="41"/>
        <v>6.082248511874987E-3</v>
      </c>
      <c r="E906" s="5">
        <f t="shared" ca="1" si="42"/>
        <v>8.7783634982512761E-5</v>
      </c>
    </row>
    <row r="907" spans="2:5" x14ac:dyDescent="0.3">
      <c r="B907">
        <v>898</v>
      </c>
      <c r="C907">
        <f t="shared" ref="C907:C970" ca="1" si="43">_xlfn.NORM.S.INV(RAND())</f>
        <v>0.84853904500659005</v>
      </c>
      <c r="D907" s="7">
        <f t="shared" ref="D907:D970" ca="1" si="44">$D$7+$D$6*C907</f>
        <v>1.0809634718169911E-2</v>
      </c>
      <c r="E907" s="5">
        <f t="shared" ca="1" si="42"/>
        <v>1.9858766765308282E-4</v>
      </c>
    </row>
    <row r="908" spans="2:5" x14ac:dyDescent="0.3">
      <c r="B908">
        <v>899</v>
      </c>
      <c r="C908">
        <f t="shared" ca="1" si="43"/>
        <v>0.41286037787648422</v>
      </c>
      <c r="D908" s="7">
        <f t="shared" ca="1" si="44"/>
        <v>5.3205994573968119E-3</v>
      </c>
      <c r="E908" s="5">
        <f t="shared" ca="1" si="42"/>
        <v>6.3517054563694541E-5</v>
      </c>
    </row>
    <row r="909" spans="2:5" x14ac:dyDescent="0.3">
      <c r="B909">
        <v>900</v>
      </c>
      <c r="C909">
        <f t="shared" ca="1" si="43"/>
        <v>-0.41743428648050546</v>
      </c>
      <c r="D909" s="7">
        <f t="shared" ca="1" si="44"/>
        <v>-5.1401300511386147E-3</v>
      </c>
      <c r="E909" s="5">
        <f t="shared" ca="1" si="42"/>
        <v>8.4784083644609963E-6</v>
      </c>
    </row>
    <row r="910" spans="2:5" x14ac:dyDescent="0.3">
      <c r="B910">
        <v>901</v>
      </c>
      <c r="C910">
        <f t="shared" ca="1" si="43"/>
        <v>0.4705949572403168</v>
      </c>
      <c r="D910" s="7">
        <f t="shared" ca="1" si="44"/>
        <v>6.0479867861854908E-3</v>
      </c>
      <c r="E910" s="5">
        <f t="shared" ca="1" si="42"/>
        <v>6.9348732142848329E-5</v>
      </c>
    </row>
    <row r="911" spans="2:5" x14ac:dyDescent="0.3">
      <c r="B911">
        <v>902</v>
      </c>
      <c r="C911">
        <f t="shared" ca="1" si="43"/>
        <v>1.3178465733388152</v>
      </c>
      <c r="D911" s="7">
        <f t="shared" ca="1" si="44"/>
        <v>1.6722353805681659E-2</v>
      </c>
      <c r="E911" s="5">
        <f t="shared" ca="1" si="42"/>
        <v>3.4607214207658569E-4</v>
      </c>
    </row>
    <row r="912" spans="2:5" x14ac:dyDescent="0.3">
      <c r="B912">
        <v>903</v>
      </c>
      <c r="C912">
        <f t="shared" ca="1" si="43"/>
        <v>1.0554645244042307</v>
      </c>
      <c r="D912" s="7">
        <f t="shared" ca="1" si="44"/>
        <v>1.3416650710593609E-2</v>
      </c>
      <c r="E912" s="5">
        <f t="shared" ca="1" si="42"/>
        <v>2.1839331028704464E-4</v>
      </c>
    </row>
    <row r="913" spans="2:5" x14ac:dyDescent="0.3">
      <c r="B913">
        <v>904</v>
      </c>
      <c r="C913">
        <f t="shared" ca="1" si="43"/>
        <v>0.43404267566921295</v>
      </c>
      <c r="D913" s="7">
        <f t="shared" ca="1" si="44"/>
        <v>5.5874713248085864E-3</v>
      </c>
      <c r="E913" s="5">
        <f t="shared" ca="1" si="42"/>
        <v>4.2769645233681632E-5</v>
      </c>
    </row>
    <row r="914" spans="2:5" x14ac:dyDescent="0.3">
      <c r="B914">
        <v>905</v>
      </c>
      <c r="C914">
        <f t="shared" ca="1" si="43"/>
        <v>1.4390326417746091</v>
      </c>
      <c r="D914" s="7">
        <f t="shared" ca="1" si="44"/>
        <v>1.8249154755428158E-2</v>
      </c>
      <c r="E914" s="5">
        <f t="shared" ca="1" si="42"/>
        <v>3.6541535955103745E-4</v>
      </c>
    </row>
    <row r="915" spans="2:5" x14ac:dyDescent="0.3">
      <c r="B915">
        <v>906</v>
      </c>
      <c r="C915">
        <f t="shared" ca="1" si="43"/>
        <v>-0.78395264272522081</v>
      </c>
      <c r="D915" s="7">
        <f t="shared" ca="1" si="44"/>
        <v>-9.7578272966800158E-3</v>
      </c>
      <c r="E915" s="5">
        <f t="shared" ca="1" si="42"/>
        <v>7.4350131203808565E-5</v>
      </c>
    </row>
    <row r="916" spans="2:5" x14ac:dyDescent="0.3">
      <c r="B916">
        <v>907</v>
      </c>
      <c r="C916">
        <f t="shared" ca="1" si="43"/>
        <v>0.98049786439043052</v>
      </c>
      <c r="D916" s="7">
        <f t="shared" ca="1" si="44"/>
        <v>1.2472159572414345E-2</v>
      </c>
      <c r="E916" s="5">
        <f t="shared" ca="1" si="42"/>
        <v>1.7699805402432951E-4</v>
      </c>
    </row>
    <row r="917" spans="2:5" x14ac:dyDescent="0.3">
      <c r="B917">
        <v>908</v>
      </c>
      <c r="C917">
        <f t="shared" ca="1" si="43"/>
        <v>-0.35711905223478091</v>
      </c>
      <c r="D917" s="7">
        <f t="shared" ca="1" si="44"/>
        <v>-4.3802295269348354E-3</v>
      </c>
      <c r="E917" s="5">
        <f t="shared" ca="1" si="42"/>
        <v>1.4452461053385127E-5</v>
      </c>
    </row>
    <row r="918" spans="2:5" x14ac:dyDescent="0.3">
      <c r="B918">
        <v>909</v>
      </c>
      <c r="C918">
        <f t="shared" ca="1" si="43"/>
        <v>-1.163666458330201</v>
      </c>
      <c r="D918" s="7">
        <f t="shared" ca="1" si="44"/>
        <v>-1.454177170366199E-2</v>
      </c>
      <c r="E918" s="5">
        <f t="shared" ca="1" si="42"/>
        <v>1.8582821188555221E-4</v>
      </c>
    </row>
    <row r="919" spans="2:5" x14ac:dyDescent="0.3">
      <c r="B919">
        <v>910</v>
      </c>
      <c r="C919">
        <f t="shared" ca="1" si="43"/>
        <v>-0.20058588656836368</v>
      </c>
      <c r="D919" s="7">
        <f t="shared" ca="1" si="44"/>
        <v>-2.4080970112823879E-3</v>
      </c>
      <c r="E919" s="5">
        <f t="shared" ca="1" si="42"/>
        <v>3.4262754878717831E-6</v>
      </c>
    </row>
    <row r="920" spans="2:5" x14ac:dyDescent="0.3">
      <c r="B920">
        <v>911</v>
      </c>
      <c r="C920">
        <f t="shared" ca="1" si="43"/>
        <v>-0.27989175842860609</v>
      </c>
      <c r="D920" s="7">
        <f t="shared" ca="1" si="44"/>
        <v>-3.4072570800888487E-3</v>
      </c>
      <c r="E920" s="5">
        <f t="shared" ca="1" si="42"/>
        <v>1.1007180600776184E-5</v>
      </c>
    </row>
    <row r="921" spans="2:5" x14ac:dyDescent="0.3">
      <c r="B921">
        <v>912</v>
      </c>
      <c r="C921">
        <f t="shared" ca="1" si="43"/>
        <v>1.2424023185490303</v>
      </c>
      <c r="D921" s="7">
        <f t="shared" ca="1" si="44"/>
        <v>1.5771845538908494E-2</v>
      </c>
      <c r="E921" s="5">
        <f t="shared" ca="1" si="42"/>
        <v>2.4095020860011676E-4</v>
      </c>
    </row>
    <row r="922" spans="2:5" x14ac:dyDescent="0.3">
      <c r="B922">
        <v>913</v>
      </c>
      <c r="C922">
        <f t="shared" ca="1" si="43"/>
        <v>-1.1561173870096995</v>
      </c>
      <c r="D922" s="7">
        <f t="shared" ca="1" si="44"/>
        <v>-1.4446662344883242E-2</v>
      </c>
      <c r="E922" s="5">
        <f t="shared" ca="1" si="42"/>
        <v>2.12173110483838E-4</v>
      </c>
    </row>
    <row r="923" spans="2:5" x14ac:dyDescent="0.3">
      <c r="B923">
        <v>914</v>
      </c>
      <c r="C923">
        <f t="shared" ca="1" si="43"/>
        <v>-0.44085086362756087</v>
      </c>
      <c r="D923" s="7">
        <f t="shared" ca="1" si="44"/>
        <v>-5.4351511925075056E-3</v>
      </c>
      <c r="E923" s="5">
        <f t="shared" ca="1" si="42"/>
        <v>2.6687017392643455E-5</v>
      </c>
    </row>
    <row r="924" spans="2:5" x14ac:dyDescent="0.3">
      <c r="B924">
        <v>915</v>
      </c>
      <c r="C924">
        <f t="shared" ca="1" si="43"/>
        <v>0.23114679514606828</v>
      </c>
      <c r="D924" s="7">
        <f t="shared" ca="1" si="44"/>
        <v>3.0312235062194687E-3</v>
      </c>
      <c r="E924" s="5">
        <f t="shared" ca="1" si="42"/>
        <v>9.5621194797237129E-6</v>
      </c>
    </row>
    <row r="925" spans="2:5" x14ac:dyDescent="0.3">
      <c r="B925">
        <v>916</v>
      </c>
      <c r="C925">
        <f t="shared" ca="1" si="43"/>
        <v>-0.3635816331836012</v>
      </c>
      <c r="D925" s="7">
        <f t="shared" ca="1" si="44"/>
        <v>-4.4616503936881803E-3</v>
      </c>
      <c r="E925" s="5">
        <f t="shared" ca="1" si="42"/>
        <v>1.6464964554432375E-5</v>
      </c>
    </row>
    <row r="926" spans="2:5" x14ac:dyDescent="0.3">
      <c r="B926">
        <v>917</v>
      </c>
      <c r="C926">
        <f t="shared" ca="1" si="43"/>
        <v>-1.2508937927684751</v>
      </c>
      <c r="D926" s="7">
        <f t="shared" ca="1" si="44"/>
        <v>-1.5640732820094053E-2</v>
      </c>
      <c r="E926" s="5">
        <f t="shared" ca="1" si="42"/>
        <v>2.2020023432605217E-4</v>
      </c>
    </row>
    <row r="927" spans="2:5" x14ac:dyDescent="0.3">
      <c r="B927">
        <v>918</v>
      </c>
      <c r="C927">
        <f t="shared" ca="1" si="43"/>
        <v>0.84634052763004575</v>
      </c>
      <c r="D927" s="7">
        <f t="shared" ca="1" si="44"/>
        <v>1.0781936002782338E-2</v>
      </c>
      <c r="E927" s="5">
        <f t="shared" ca="1" si="42"/>
        <v>1.3972286525563559E-4</v>
      </c>
    </row>
    <row r="928" spans="2:5" x14ac:dyDescent="0.3">
      <c r="B928">
        <v>919</v>
      </c>
      <c r="C928">
        <f t="shared" ca="1" si="43"/>
        <v>0.9798835877412323</v>
      </c>
      <c r="D928" s="7">
        <f t="shared" ca="1" si="44"/>
        <v>1.2464420414081143E-2</v>
      </c>
      <c r="E928" s="5">
        <f t="shared" ca="1" si="42"/>
        <v>1.610910455600093E-4</v>
      </c>
    </row>
    <row r="929" spans="2:5" x14ac:dyDescent="0.3">
      <c r="B929">
        <v>920</v>
      </c>
      <c r="C929">
        <f t="shared" ca="1" si="43"/>
        <v>-0.7414756595063543</v>
      </c>
      <c r="D929" s="7">
        <f t="shared" ca="1" si="44"/>
        <v>-9.22266761076866E-3</v>
      </c>
      <c r="E929" s="5">
        <f t="shared" ca="1" si="42"/>
        <v>7.2758532829059246E-5</v>
      </c>
    </row>
    <row r="930" spans="2:5" x14ac:dyDescent="0.3">
      <c r="B930">
        <v>921</v>
      </c>
      <c r="C930">
        <f t="shared" ca="1" si="43"/>
        <v>-1.3435891378384444</v>
      </c>
      <c r="D930" s="7">
        <f t="shared" ca="1" si="44"/>
        <v>-1.6808584395086701E-2</v>
      </c>
      <c r="E930" s="5">
        <f t="shared" ca="1" si="42"/>
        <v>2.3897406495356209E-4</v>
      </c>
    </row>
    <row r="931" spans="2:5" x14ac:dyDescent="0.3">
      <c r="B931">
        <v>922</v>
      </c>
      <c r="C931">
        <f t="shared" ca="1" si="43"/>
        <v>-0.59297756635896448</v>
      </c>
      <c r="D931" s="7">
        <f t="shared" ca="1" si="44"/>
        <v>-7.351767493457716E-3</v>
      </c>
      <c r="E931" s="5">
        <f t="shared" ca="1" si="42"/>
        <v>4.129564351519937E-5</v>
      </c>
    </row>
    <row r="932" spans="2:5" x14ac:dyDescent="0.3">
      <c r="B932">
        <v>923</v>
      </c>
      <c r="C932">
        <f t="shared" ca="1" si="43"/>
        <v>-2.4418897262849613</v>
      </c>
      <c r="D932" s="7">
        <f t="shared" ca="1" si="44"/>
        <v>-3.0645871165683763E-2</v>
      </c>
      <c r="E932" s="5">
        <f t="shared" ca="1" si="42"/>
        <v>8.5700515622207562E-4</v>
      </c>
    </row>
    <row r="933" spans="2:5" x14ac:dyDescent="0.3">
      <c r="B933">
        <v>924</v>
      </c>
      <c r="C933">
        <f t="shared" ca="1" si="43"/>
        <v>-1.5907860757851546</v>
      </c>
      <c r="D933" s="7">
        <f t="shared" ca="1" si="44"/>
        <v>-1.9922973074437467E-2</v>
      </c>
      <c r="E933" s="5">
        <f t="shared" ca="1" si="42"/>
        <v>3.2243001718164143E-4</v>
      </c>
    </row>
    <row r="934" spans="2:5" x14ac:dyDescent="0.3">
      <c r="B934">
        <v>925</v>
      </c>
      <c r="C934">
        <f t="shared" ca="1" si="43"/>
        <v>-0.90937783530792438</v>
      </c>
      <c r="D934" s="7">
        <f t="shared" ca="1" si="44"/>
        <v>-1.1338036190566763E-2</v>
      </c>
      <c r="E934" s="5">
        <f t="shared" ca="1" si="42"/>
        <v>9.0941077585096004E-5</v>
      </c>
    </row>
    <row r="935" spans="2:5" x14ac:dyDescent="0.3">
      <c r="B935">
        <v>926</v>
      </c>
      <c r="C935">
        <f t="shared" ca="1" si="43"/>
        <v>-1.0310419759767282</v>
      </c>
      <c r="D935" s="7">
        <f t="shared" ca="1" si="44"/>
        <v>-1.287086028430026E-2</v>
      </c>
      <c r="E935" s="5">
        <f t="shared" ca="1" si="42"/>
        <v>1.1951485799569796E-4</v>
      </c>
    </row>
    <row r="936" spans="2:5" x14ac:dyDescent="0.3">
      <c r="B936">
        <v>927</v>
      </c>
      <c r="C936">
        <f t="shared" ca="1" si="43"/>
        <v>-0.4708116785655953</v>
      </c>
      <c r="D936" s="7">
        <f t="shared" ca="1" si="44"/>
        <v>-5.8126219801402108E-3</v>
      </c>
      <c r="E936" s="5">
        <f t="shared" ca="1" si="42"/>
        <v>1.6461092525409826E-5</v>
      </c>
    </row>
    <row r="937" spans="2:5" x14ac:dyDescent="0.3">
      <c r="B937">
        <v>928</v>
      </c>
      <c r="C937">
        <f t="shared" ca="1" si="43"/>
        <v>0.149587152949096</v>
      </c>
      <c r="D937" s="7">
        <f t="shared" ca="1" si="44"/>
        <v>2.0036686001594769E-3</v>
      </c>
      <c r="E937" s="5">
        <f t="shared" ca="1" si="42"/>
        <v>1.2547599572307581E-5</v>
      </c>
    </row>
    <row r="938" spans="2:5" x14ac:dyDescent="0.3">
      <c r="B938">
        <v>929</v>
      </c>
      <c r="C938">
        <f t="shared" ca="1" si="43"/>
        <v>2.2792924512971582</v>
      </c>
      <c r="D938" s="7">
        <f t="shared" ca="1" si="44"/>
        <v>2.8835433291995623E-2</v>
      </c>
      <c r="E938" s="5">
        <f t="shared" ca="1" si="42"/>
        <v>8.9933027524705632E-4</v>
      </c>
    </row>
    <row r="939" spans="2:5" x14ac:dyDescent="0.3">
      <c r="B939">
        <v>930</v>
      </c>
      <c r="C939">
        <f t="shared" ca="1" si="43"/>
        <v>-2.106270300570837</v>
      </c>
      <c r="D939" s="7">
        <f t="shared" ca="1" si="44"/>
        <v>-2.6417463853293813E-2</v>
      </c>
      <c r="E939" s="5">
        <f t="shared" ca="1" si="42"/>
        <v>6.0860592327232883E-4</v>
      </c>
    </row>
    <row r="940" spans="2:5" x14ac:dyDescent="0.3">
      <c r="B940">
        <v>931</v>
      </c>
      <c r="C940">
        <f t="shared" ca="1" si="43"/>
        <v>1.3991130838942019</v>
      </c>
      <c r="D940" s="7">
        <f t="shared" ca="1" si="44"/>
        <v>1.7746215600193842E-2</v>
      </c>
      <c r="E940" s="5">
        <f t="shared" ca="1" si="42"/>
        <v>3.65494475838355E-4</v>
      </c>
    </row>
    <row r="941" spans="2:5" x14ac:dyDescent="0.3">
      <c r="B941">
        <v>932</v>
      </c>
      <c r="C941">
        <f t="shared" ca="1" si="43"/>
        <v>-1.0065954345057502</v>
      </c>
      <c r="D941" s="7">
        <f t="shared" ca="1" si="44"/>
        <v>-1.2562862812167713E-2</v>
      </c>
      <c r="E941" s="5">
        <f t="shared" ca="1" si="42"/>
        <v>1.2642463624988081E-4</v>
      </c>
    </row>
    <row r="942" spans="2:5" x14ac:dyDescent="0.3">
      <c r="B942">
        <v>933</v>
      </c>
      <c r="C942">
        <f t="shared" ca="1" si="43"/>
        <v>-0.11283946341572063</v>
      </c>
      <c r="D942" s="7">
        <f t="shared" ca="1" si="44"/>
        <v>-1.3025959917712748E-3</v>
      </c>
      <c r="E942" s="5">
        <f t="shared" ca="1" si="42"/>
        <v>3.4588924403811849E-8</v>
      </c>
    </row>
    <row r="943" spans="2:5" x14ac:dyDescent="0.3">
      <c r="B943">
        <v>934</v>
      </c>
      <c r="C943">
        <f t="shared" ca="1" si="43"/>
        <v>-0.16183126150843169</v>
      </c>
      <c r="D943" s="7">
        <f t="shared" ca="1" si="44"/>
        <v>-1.9198346300341414E-3</v>
      </c>
      <c r="E943" s="5">
        <f t="shared" ca="1" si="42"/>
        <v>1.7480281147952836E-7</v>
      </c>
    </row>
    <row r="944" spans="2:5" x14ac:dyDescent="0.3">
      <c r="B944">
        <v>935</v>
      </c>
      <c r="C944">
        <f t="shared" ca="1" si="43"/>
        <v>0.273940846424714</v>
      </c>
      <c r="D944" s="7">
        <f t="shared" ca="1" si="44"/>
        <v>3.5703778742015744E-3</v>
      </c>
      <c r="E944" s="5">
        <f t="shared" ca="1" si="42"/>
        <v>2.2812848128044474E-5</v>
      </c>
    </row>
    <row r="945" spans="2:5" x14ac:dyDescent="0.3">
      <c r="B945">
        <v>936</v>
      </c>
      <c r="C945">
        <f t="shared" ca="1" si="43"/>
        <v>0.35094327332778852</v>
      </c>
      <c r="D945" s="7">
        <f t="shared" ca="1" si="44"/>
        <v>4.5405172643633116E-3</v>
      </c>
      <c r="E945" s="5">
        <f t="shared" ca="1" si="42"/>
        <v>3.15328376572556E-5</v>
      </c>
    </row>
    <row r="946" spans="2:5" x14ac:dyDescent="0.3">
      <c r="B946">
        <v>937</v>
      </c>
      <c r="C946">
        <f t="shared" ca="1" si="43"/>
        <v>-0.84006355717309067</v>
      </c>
      <c r="D946" s="7">
        <f t="shared" ca="1" si="44"/>
        <v>-1.0464758370325181E-2</v>
      </c>
      <c r="E946" s="5">
        <f t="shared" ca="1" si="42"/>
        <v>8.4213561389333147E-5</v>
      </c>
    </row>
    <row r="947" spans="2:5" x14ac:dyDescent="0.3">
      <c r="B947">
        <v>938</v>
      </c>
      <c r="C947">
        <f t="shared" ca="1" si="43"/>
        <v>0.95427371613933887</v>
      </c>
      <c r="D947" s="7">
        <f t="shared" ca="1" si="44"/>
        <v>1.2141766359953022E-2</v>
      </c>
      <c r="E947" s="5">
        <f t="shared" ref="E947:E1009" ca="1" si="45">(D947-AVERAGE(D907:D947))^2</f>
        <v>1.7640984752242687E-4</v>
      </c>
    </row>
    <row r="948" spans="2:5" x14ac:dyDescent="0.3">
      <c r="B948">
        <v>939</v>
      </c>
      <c r="C948">
        <f t="shared" ca="1" si="43"/>
        <v>-1.0764889227947836</v>
      </c>
      <c r="D948" s="7">
        <f t="shared" ca="1" si="44"/>
        <v>-1.3443437994432416E-2</v>
      </c>
      <c r="E948" s="5">
        <f t="shared" ca="1" si="45"/>
        <v>1.3716459866585043E-4</v>
      </c>
    </row>
    <row r="949" spans="2:5" x14ac:dyDescent="0.3">
      <c r="B949">
        <v>940</v>
      </c>
      <c r="C949">
        <f t="shared" ca="1" si="43"/>
        <v>-1.0897551973300641</v>
      </c>
      <c r="D949" s="7">
        <f t="shared" ca="1" si="44"/>
        <v>-1.3610577343216516E-2</v>
      </c>
      <c r="E949" s="5">
        <f t="shared" ca="1" si="45"/>
        <v>1.3035091305737891E-4</v>
      </c>
    </row>
    <row r="950" spans="2:5" x14ac:dyDescent="0.3">
      <c r="B950">
        <v>941</v>
      </c>
      <c r="C950">
        <f t="shared" ca="1" si="43"/>
        <v>1.3319593847899516</v>
      </c>
      <c r="D950" s="7">
        <f t="shared" ca="1" si="44"/>
        <v>1.690015851710857E-2</v>
      </c>
      <c r="E950" s="5">
        <f t="shared" ca="1" si="45"/>
        <v>3.4432645016059635E-4</v>
      </c>
    </row>
    <row r="951" spans="2:5" x14ac:dyDescent="0.3">
      <c r="B951">
        <v>942</v>
      </c>
      <c r="C951">
        <f t="shared" ca="1" si="43"/>
        <v>-1.8125078200892168</v>
      </c>
      <c r="D951" s="7">
        <f t="shared" ca="1" si="44"/>
        <v>-2.2716404482456515E-2</v>
      </c>
      <c r="E951" s="5">
        <f t="shared" ca="1" si="45"/>
        <v>4.1448713298570053E-4</v>
      </c>
    </row>
    <row r="952" spans="2:5" x14ac:dyDescent="0.3">
      <c r="B952">
        <v>943</v>
      </c>
      <c r="C952">
        <f t="shared" ca="1" si="43"/>
        <v>-0.52057538816930193</v>
      </c>
      <c r="D952" s="7">
        <f t="shared" ca="1" si="44"/>
        <v>-6.4395857893185171E-3</v>
      </c>
      <c r="E952" s="5">
        <f t="shared" ca="1" si="45"/>
        <v>1.2370787435605295E-5</v>
      </c>
    </row>
    <row r="953" spans="2:5" x14ac:dyDescent="0.3">
      <c r="B953">
        <v>944</v>
      </c>
      <c r="C953">
        <f t="shared" ca="1" si="43"/>
        <v>0.63321359035269809</v>
      </c>
      <c r="D953" s="7">
        <f t="shared" ca="1" si="44"/>
        <v>8.0967889850455596E-3</v>
      </c>
      <c r="E953" s="5">
        <f t="shared" ca="1" si="45"/>
        <v>1.2429829404454697E-4</v>
      </c>
    </row>
    <row r="954" spans="2:5" x14ac:dyDescent="0.3">
      <c r="B954">
        <v>945</v>
      </c>
      <c r="C954">
        <f t="shared" ca="1" si="43"/>
        <v>0.76630340976791556</v>
      </c>
      <c r="D954" s="7">
        <f t="shared" ca="1" si="44"/>
        <v>9.7735631003177566E-3</v>
      </c>
      <c r="E954" s="5">
        <f t="shared" ca="1" si="45"/>
        <v>1.6188971180323023E-4</v>
      </c>
    </row>
    <row r="955" spans="2:5" x14ac:dyDescent="0.3">
      <c r="B955">
        <v>946</v>
      </c>
      <c r="C955">
        <f t="shared" ca="1" si="43"/>
        <v>-0.14340839090282978</v>
      </c>
      <c r="D955" s="7">
        <f t="shared" ca="1" si="44"/>
        <v>-1.687728277375358E-3</v>
      </c>
      <c r="E955" s="5">
        <f t="shared" ca="1" si="45"/>
        <v>3.0574720624507668E-6</v>
      </c>
    </row>
    <row r="956" spans="2:5" x14ac:dyDescent="0.3">
      <c r="B956">
        <v>947</v>
      </c>
      <c r="C956">
        <f t="shared" ca="1" si="43"/>
        <v>-4.4104072140512568E-2</v>
      </c>
      <c r="D956" s="7">
        <f t="shared" ca="1" si="44"/>
        <v>-4.3661146042404004E-4</v>
      </c>
      <c r="E956" s="5">
        <f t="shared" ca="1" si="45"/>
        <v>7.6858299609437874E-6</v>
      </c>
    </row>
    <row r="957" spans="2:5" x14ac:dyDescent="0.3">
      <c r="B957">
        <v>948</v>
      </c>
      <c r="C957">
        <f t="shared" ca="1" si="43"/>
        <v>0.24259393469186247</v>
      </c>
      <c r="D957" s="7">
        <f t="shared" ca="1" si="44"/>
        <v>3.1754439084157749E-3</v>
      </c>
      <c r="E957" s="5">
        <f t="shared" ca="1" si="45"/>
        <v>4.3707138738729313E-5</v>
      </c>
    </row>
    <row r="958" spans="2:5" x14ac:dyDescent="0.3">
      <c r="B958">
        <v>949</v>
      </c>
      <c r="C958">
        <f t="shared" ca="1" si="43"/>
        <v>-1.4733608101566587</v>
      </c>
      <c r="D958" s="7">
        <f t="shared" ca="1" si="44"/>
        <v>-1.8443553786396033E-2</v>
      </c>
      <c r="E958" s="5">
        <f t="shared" ca="1" si="45"/>
        <v>2.1505789324844821E-4</v>
      </c>
    </row>
    <row r="959" spans="2:5" x14ac:dyDescent="0.3">
      <c r="B959">
        <v>950</v>
      </c>
      <c r="C959">
        <f t="shared" ca="1" si="43"/>
        <v>-0.63939873119521295</v>
      </c>
      <c r="D959" s="7">
        <f t="shared" ca="1" si="44"/>
        <v>-7.9366191969179531E-3</v>
      </c>
      <c r="E959" s="5">
        <f t="shared" ca="1" si="45"/>
        <v>1.8653925124945413E-5</v>
      </c>
    </row>
    <row r="960" spans="2:5" x14ac:dyDescent="0.3">
      <c r="B960">
        <v>951</v>
      </c>
      <c r="C960">
        <f t="shared" ca="1" si="43"/>
        <v>-1.0363968514179547</v>
      </c>
      <c r="D960" s="7">
        <f t="shared" ca="1" si="44"/>
        <v>-1.2938325373439367E-2</v>
      </c>
      <c r="E960" s="5">
        <f t="shared" ca="1" si="45"/>
        <v>8.2154108072327508E-5</v>
      </c>
    </row>
    <row r="961" spans="2:5" x14ac:dyDescent="0.3">
      <c r="B961">
        <v>952</v>
      </c>
      <c r="C961">
        <f t="shared" ca="1" si="43"/>
        <v>-0.54088198648050034</v>
      </c>
      <c r="D961" s="7">
        <f t="shared" ca="1" si="44"/>
        <v>-6.6954248802952561E-3</v>
      </c>
      <c r="E961" s="5">
        <f t="shared" ca="1" si="45"/>
        <v>7.5119332826261313E-6</v>
      </c>
    </row>
    <row r="962" spans="2:5" x14ac:dyDescent="0.3">
      <c r="B962">
        <v>953</v>
      </c>
      <c r="C962">
        <f t="shared" ca="1" si="43"/>
        <v>2.2337558828332731</v>
      </c>
      <c r="D962" s="7">
        <f t="shared" ca="1" si="44"/>
        <v>2.8261726455258925E-2</v>
      </c>
      <c r="E962" s="5">
        <f t="shared" ca="1" si="45"/>
        <v>1.0183584773041329E-3</v>
      </c>
    </row>
    <row r="963" spans="2:5" x14ac:dyDescent="0.3">
      <c r="B963">
        <v>954</v>
      </c>
      <c r="C963">
        <f t="shared" ca="1" si="43"/>
        <v>-1.4544845333869352</v>
      </c>
      <c r="D963" s="7">
        <f t="shared" ca="1" si="44"/>
        <v>-1.820573505300787E-2</v>
      </c>
      <c r="E963" s="5">
        <f t="shared" ca="1" si="45"/>
        <v>2.0920866560744387E-4</v>
      </c>
    </row>
    <row r="964" spans="2:5" x14ac:dyDescent="0.3">
      <c r="B964">
        <v>955</v>
      </c>
      <c r="C964">
        <f t="shared" ca="1" si="43"/>
        <v>-0.91720928887518671</v>
      </c>
      <c r="D964" s="7">
        <f t="shared" ca="1" si="44"/>
        <v>-1.1436703231248313E-2</v>
      </c>
      <c r="E964" s="5">
        <f t="shared" ca="1" si="45"/>
        <v>5.6981908563513157E-5</v>
      </c>
    </row>
    <row r="965" spans="2:5" x14ac:dyDescent="0.3">
      <c r="B965">
        <v>956</v>
      </c>
      <c r="C965">
        <f t="shared" ca="1" si="43"/>
        <v>-6.577722730057188E-2</v>
      </c>
      <c r="D965" s="7">
        <f t="shared" ca="1" si="44"/>
        <v>-7.0966754937467442E-4</v>
      </c>
      <c r="E965" s="5">
        <f t="shared" ca="1" si="45"/>
        <v>1.0690550448325864E-5</v>
      </c>
    </row>
    <row r="966" spans="2:5" x14ac:dyDescent="0.3">
      <c r="B966">
        <v>957</v>
      </c>
      <c r="C966">
        <f t="shared" ca="1" si="43"/>
        <v>-0.96204897235810882</v>
      </c>
      <c r="D966" s="7">
        <f t="shared" ca="1" si="44"/>
        <v>-1.2001630142499086E-2</v>
      </c>
      <c r="E966" s="5">
        <f t="shared" ca="1" si="45"/>
        <v>6.1440826943123659E-5</v>
      </c>
    </row>
    <row r="967" spans="2:5" x14ac:dyDescent="0.3">
      <c r="B967">
        <v>958</v>
      </c>
      <c r="C967">
        <f t="shared" ca="1" si="43"/>
        <v>0.86197543782776098</v>
      </c>
      <c r="D967" s="7">
        <f t="shared" ca="1" si="44"/>
        <v>1.0978917355896539E-2</v>
      </c>
      <c r="E967" s="5">
        <f t="shared" ca="1" si="45"/>
        <v>2.1004321740367729E-4</v>
      </c>
    </row>
    <row r="968" spans="2:5" x14ac:dyDescent="0.3">
      <c r="B968">
        <v>959</v>
      </c>
      <c r="C968">
        <f t="shared" ca="1" si="43"/>
        <v>-0.28461464973891548</v>
      </c>
      <c r="D968" s="7">
        <f t="shared" ca="1" si="44"/>
        <v>-3.4667599175948805E-3</v>
      </c>
      <c r="E968" s="5">
        <f t="shared" ca="1" si="45"/>
        <v>1.5580364699113953E-7</v>
      </c>
    </row>
    <row r="969" spans="2:5" x14ac:dyDescent="0.3">
      <c r="B969">
        <v>960</v>
      </c>
      <c r="C969">
        <f t="shared" ca="1" si="43"/>
        <v>-0.35646589620289315</v>
      </c>
      <c r="D969" s="7">
        <f t="shared" ca="1" si="44"/>
        <v>-4.3720005344219937E-3</v>
      </c>
      <c r="E969" s="5">
        <f t="shared" ca="1" si="45"/>
        <v>9.9753145689935328E-9</v>
      </c>
    </row>
    <row r="970" spans="2:5" x14ac:dyDescent="0.3">
      <c r="B970">
        <v>961</v>
      </c>
      <c r="C970">
        <f t="shared" ca="1" si="43"/>
        <v>-1.3380457998859987</v>
      </c>
      <c r="D970" s="7">
        <f t="shared" ca="1" si="44"/>
        <v>-1.6738744901489761E-2</v>
      </c>
      <c r="E970" s="5">
        <f t="shared" ca="1" si="45"/>
        <v>1.508795056976553E-4</v>
      </c>
    </row>
    <row r="971" spans="2:5" x14ac:dyDescent="0.3">
      <c r="B971">
        <v>962</v>
      </c>
      <c r="C971">
        <f t="shared" ref="C971:C1009" ca="1" si="46">_xlfn.NORM.S.INV(RAND())</f>
        <v>0.31336857675297947</v>
      </c>
      <c r="D971" s="7">
        <f t="shared" ref="D971:D1009" ca="1" si="47">$D$7+$D$6*C971</f>
        <v>4.067120584717334E-3</v>
      </c>
      <c r="E971" s="5">
        <f t="shared" ca="1" si="45"/>
        <v>6.4214580277637199E-5</v>
      </c>
    </row>
    <row r="972" spans="2:5" x14ac:dyDescent="0.3">
      <c r="B972">
        <v>963</v>
      </c>
      <c r="C972">
        <f t="shared" ca="1" si="46"/>
        <v>0.62912781539924345</v>
      </c>
      <c r="D972" s="7">
        <f t="shared" ca="1" si="47"/>
        <v>8.0453130591416674E-3</v>
      </c>
      <c r="E972" s="5">
        <f t="shared" ca="1" si="45"/>
        <v>1.3493270981393266E-4</v>
      </c>
    </row>
    <row r="973" spans="2:5" x14ac:dyDescent="0.3">
      <c r="B973">
        <v>964</v>
      </c>
      <c r="C973">
        <f t="shared" ca="1" si="46"/>
        <v>-1.2615219555863368</v>
      </c>
      <c r="D973" s="7">
        <f t="shared" ca="1" si="47"/>
        <v>-1.57746350853777E-2</v>
      </c>
      <c r="E973" s="5">
        <f t="shared" ca="1" si="45"/>
        <v>1.5791961778858373E-4</v>
      </c>
    </row>
    <row r="974" spans="2:5" x14ac:dyDescent="0.3">
      <c r="B974">
        <v>965</v>
      </c>
      <c r="C974">
        <f t="shared" ca="1" si="46"/>
        <v>0.32219205892020764</v>
      </c>
      <c r="D974" s="7">
        <f t="shared" ca="1" si="47"/>
        <v>4.1782860109654246E-3</v>
      </c>
      <c r="E974" s="5">
        <f t="shared" ca="1" si="45"/>
        <v>4.621930662971649E-5</v>
      </c>
    </row>
    <row r="975" spans="2:5" x14ac:dyDescent="0.3">
      <c r="B975">
        <v>966</v>
      </c>
      <c r="C975">
        <f t="shared" ca="1" si="46"/>
        <v>-2.0091479051262726</v>
      </c>
      <c r="D975" s="7">
        <f t="shared" ca="1" si="47"/>
        <v>-2.519383668624053E-2</v>
      </c>
      <c r="E975" s="5">
        <f t="shared" ca="1" si="45"/>
        <v>4.944262693392439E-4</v>
      </c>
    </row>
    <row r="976" spans="2:5" x14ac:dyDescent="0.3">
      <c r="B976">
        <v>967</v>
      </c>
      <c r="C976">
        <f t="shared" ca="1" si="46"/>
        <v>1.2617900357470662</v>
      </c>
      <c r="D976" s="7">
        <f t="shared" ca="1" si="47"/>
        <v>1.6016107816028746E-2</v>
      </c>
      <c r="E976" s="5">
        <f t="shared" ca="1" si="45"/>
        <v>3.3378143455647019E-4</v>
      </c>
    </row>
    <row r="977" spans="2:5" x14ac:dyDescent="0.3">
      <c r="B977">
        <v>968</v>
      </c>
      <c r="C977">
        <f t="shared" ca="1" si="46"/>
        <v>0.21845479519986394</v>
      </c>
      <c r="D977" s="7">
        <f t="shared" ca="1" si="47"/>
        <v>2.8713193371827932E-3</v>
      </c>
      <c r="E977" s="5">
        <f t="shared" ca="1" si="45"/>
        <v>2.4138495539978024E-5</v>
      </c>
    </row>
    <row r="978" spans="2:5" x14ac:dyDescent="0.3">
      <c r="B978">
        <v>969</v>
      </c>
      <c r="C978">
        <f t="shared" ca="1" si="46"/>
        <v>2.3609066197781914</v>
      </c>
      <c r="D978" s="7">
        <f t="shared" ca="1" si="47"/>
        <v>2.9863675164662956E-2</v>
      </c>
      <c r="E978" s="5">
        <f t="shared" ca="1" si="45"/>
        <v>9.7505918937044729E-4</v>
      </c>
    </row>
    <row r="979" spans="2:5" x14ac:dyDescent="0.3">
      <c r="B979">
        <v>970</v>
      </c>
      <c r="C979">
        <f t="shared" ca="1" si="46"/>
        <v>-1.2850500749814702</v>
      </c>
      <c r="D979" s="7">
        <f t="shared" ca="1" si="47"/>
        <v>-1.6071061526980356E-2</v>
      </c>
      <c r="E979" s="5">
        <f t="shared" ca="1" si="45"/>
        <v>1.8532788769605769E-4</v>
      </c>
    </row>
    <row r="980" spans="2:5" x14ac:dyDescent="0.3">
      <c r="B980">
        <v>971</v>
      </c>
      <c r="C980">
        <f t="shared" ca="1" si="46"/>
        <v>-0.32770961810071958</v>
      </c>
      <c r="D980" s="7">
        <f t="shared" ca="1" si="47"/>
        <v>-4.0097054844688337E-3</v>
      </c>
      <c r="E980" s="5">
        <f t="shared" ca="1" si="45"/>
        <v>4.4045132045856453E-6</v>
      </c>
    </row>
    <row r="981" spans="2:5" x14ac:dyDescent="0.3">
      <c r="B981">
        <v>972</v>
      </c>
      <c r="C981">
        <f t="shared" ca="1" si="46"/>
        <v>-1.373398788333108</v>
      </c>
      <c r="D981" s="7">
        <f t="shared" ca="1" si="47"/>
        <v>-1.7184150689746859E-2</v>
      </c>
      <c r="E981" s="5">
        <f t="shared" ca="1" si="45"/>
        <v>2.0797038256276898E-4</v>
      </c>
    </row>
    <row r="982" spans="2:5" x14ac:dyDescent="0.3">
      <c r="B982">
        <v>973</v>
      </c>
      <c r="C982">
        <f t="shared" ca="1" si="46"/>
        <v>-1.576152924430239</v>
      </c>
      <c r="D982" s="7">
        <f t="shared" ca="1" si="47"/>
        <v>-1.9738612696426634E-2</v>
      </c>
      <c r="E982" s="5">
        <f t="shared" ca="1" si="45"/>
        <v>2.822608989898242E-4</v>
      </c>
    </row>
    <row r="983" spans="2:5" x14ac:dyDescent="0.3">
      <c r="B983">
        <v>974</v>
      </c>
      <c r="C983">
        <f t="shared" ca="1" si="46"/>
        <v>-0.57547582143775333</v>
      </c>
      <c r="D983" s="7">
        <f t="shared" ca="1" si="47"/>
        <v>-7.1312662335947996E-3</v>
      </c>
      <c r="E983" s="5">
        <f t="shared" ca="1" si="45"/>
        <v>1.6411515166043094E-5</v>
      </c>
    </row>
    <row r="984" spans="2:5" x14ac:dyDescent="0.3">
      <c r="B984">
        <v>975</v>
      </c>
      <c r="C984">
        <f t="shared" ca="1" si="46"/>
        <v>0.79604427469474648</v>
      </c>
      <c r="D984" s="7">
        <f t="shared" ca="1" si="47"/>
        <v>1.0148262778281365E-2</v>
      </c>
      <c r="E984" s="5">
        <f t="shared" ca="1" si="45"/>
        <v>1.6729022735002255E-4</v>
      </c>
    </row>
    <row r="985" spans="2:5" x14ac:dyDescent="0.3">
      <c r="B985">
        <v>976</v>
      </c>
      <c r="C985">
        <f t="shared" ca="1" si="46"/>
        <v>0.17067872884839669</v>
      </c>
      <c r="D985" s="7">
        <f t="shared" ca="1" si="47"/>
        <v>2.2693974791499201E-3</v>
      </c>
      <c r="E985" s="5">
        <f t="shared" ca="1" si="45"/>
        <v>2.5876940984063056E-5</v>
      </c>
    </row>
    <row r="986" spans="2:5" x14ac:dyDescent="0.3">
      <c r="B986">
        <v>977</v>
      </c>
      <c r="C986">
        <f t="shared" ca="1" si="46"/>
        <v>-1.7477159375435831</v>
      </c>
      <c r="D986" s="7">
        <f t="shared" ca="1" si="47"/>
        <v>-2.1900103491068641E-2</v>
      </c>
      <c r="E986" s="5">
        <f t="shared" ca="1" si="45"/>
        <v>3.3994765692203126E-4</v>
      </c>
    </row>
    <row r="987" spans="2:5" x14ac:dyDescent="0.3">
      <c r="B987">
        <v>978</v>
      </c>
      <c r="C987">
        <f t="shared" ca="1" si="46"/>
        <v>1.3952410203587289</v>
      </c>
      <c r="D987" s="7">
        <f t="shared" ca="1" si="47"/>
        <v>1.7697432185072401E-2</v>
      </c>
      <c r="E987" s="5">
        <f t="shared" ca="1" si="45"/>
        <v>4.191430521914381E-4</v>
      </c>
    </row>
    <row r="988" spans="2:5" x14ac:dyDescent="0.3">
      <c r="B988">
        <v>979</v>
      </c>
      <c r="C988">
        <f t="shared" ca="1" si="46"/>
        <v>5.4073871474752358E-2</v>
      </c>
      <c r="D988" s="7">
        <f t="shared" ca="1" si="47"/>
        <v>8.0031436356506769E-4</v>
      </c>
      <c r="E988" s="5">
        <f t="shared" ca="1" si="45"/>
        <v>1.4841651690171329E-5</v>
      </c>
    </row>
    <row r="989" spans="2:5" x14ac:dyDescent="0.3">
      <c r="B989">
        <v>980</v>
      </c>
      <c r="C989">
        <f t="shared" ca="1" si="46"/>
        <v>-0.77522204661355254</v>
      </c>
      <c r="D989" s="7">
        <f t="shared" ca="1" si="47"/>
        <v>-9.6478321247332466E-3</v>
      </c>
      <c r="E989" s="5">
        <f t="shared" ca="1" si="45"/>
        <v>4.4732498271947219E-5</v>
      </c>
    </row>
    <row r="990" spans="2:5" x14ac:dyDescent="0.3">
      <c r="B990">
        <v>981</v>
      </c>
      <c r="C990">
        <f t="shared" ca="1" si="46"/>
        <v>-0.72488905122263836</v>
      </c>
      <c r="D990" s="7">
        <f t="shared" ca="1" si="47"/>
        <v>-9.0136959888031543E-3</v>
      </c>
      <c r="E990" s="5">
        <f t="shared" ca="1" si="45"/>
        <v>3.8022253464716043E-5</v>
      </c>
    </row>
    <row r="991" spans="2:5" x14ac:dyDescent="0.3">
      <c r="B991">
        <v>982</v>
      </c>
      <c r="C991">
        <f t="shared" ca="1" si="46"/>
        <v>0.60212185199811807</v>
      </c>
      <c r="D991" s="7">
        <f t="shared" ca="1" si="47"/>
        <v>7.7050699016412393E-3</v>
      </c>
      <c r="E991" s="5">
        <f t="shared" ca="1" si="45"/>
        <v>1.1613979782846002E-4</v>
      </c>
    </row>
    <row r="992" spans="2:5" x14ac:dyDescent="0.3">
      <c r="B992">
        <v>983</v>
      </c>
      <c r="C992">
        <f t="shared" ca="1" si="46"/>
        <v>3.3183760031032287E-2</v>
      </c>
      <c r="D992" s="7">
        <f t="shared" ca="1" si="47"/>
        <v>5.3712369813407824E-4</v>
      </c>
      <c r="E992" s="5">
        <f t="shared" ca="1" si="45"/>
        <v>9.2520130098880198E-6</v>
      </c>
    </row>
    <row r="993" spans="2:5" x14ac:dyDescent="0.3">
      <c r="B993">
        <v>984</v>
      </c>
      <c r="C993">
        <f t="shared" ca="1" si="46"/>
        <v>0.31757681401894455</v>
      </c>
      <c r="D993" s="7">
        <f t="shared" ca="1" si="47"/>
        <v>4.1201393907349436E-3</v>
      </c>
      <c r="E993" s="5">
        <f t="shared" ca="1" si="45"/>
        <v>4.0540899701562805E-5</v>
      </c>
    </row>
    <row r="994" spans="2:5" x14ac:dyDescent="0.3">
      <c r="B994">
        <v>985</v>
      </c>
      <c r="C994">
        <f t="shared" ca="1" si="46"/>
        <v>0.75172618223094989</v>
      </c>
      <c r="D994" s="7">
        <f t="shared" ca="1" si="47"/>
        <v>9.5899072961862612E-3</v>
      </c>
      <c r="E994" s="5">
        <f t="shared" ca="1" si="45"/>
        <v>1.3925236642717306E-4</v>
      </c>
    </row>
    <row r="995" spans="2:5" x14ac:dyDescent="0.3">
      <c r="B995">
        <v>986</v>
      </c>
      <c r="C995">
        <f t="shared" ca="1" si="46"/>
        <v>0.15735744970496673</v>
      </c>
      <c r="D995" s="7">
        <f t="shared" ca="1" si="47"/>
        <v>2.1015651374414099E-3</v>
      </c>
      <c r="E995" s="5">
        <f t="shared" ca="1" si="45"/>
        <v>2.0243734075542766E-5</v>
      </c>
    </row>
    <row r="996" spans="2:5" x14ac:dyDescent="0.3">
      <c r="B996">
        <v>987</v>
      </c>
      <c r="C996">
        <f t="shared" ca="1" si="46"/>
        <v>-0.28463046946870818</v>
      </c>
      <c r="D996" s="7">
        <f t="shared" ca="1" si="47"/>
        <v>-3.4669592274560218E-3</v>
      </c>
      <c r="E996" s="5">
        <f t="shared" ca="1" si="45"/>
        <v>1.0523164295304515E-6</v>
      </c>
    </row>
    <row r="997" spans="2:5" x14ac:dyDescent="0.3">
      <c r="B997">
        <v>988</v>
      </c>
      <c r="C997">
        <f t="shared" ca="1" si="46"/>
        <v>-4.2241993484426442E-2</v>
      </c>
      <c r="D997" s="7">
        <f t="shared" ca="1" si="47"/>
        <v>-4.131514744923959E-4</v>
      </c>
      <c r="E997" s="5">
        <f t="shared" ca="1" si="45"/>
        <v>4.1103945617880267E-6</v>
      </c>
    </row>
    <row r="998" spans="2:5" x14ac:dyDescent="0.3">
      <c r="B998">
        <v>989</v>
      </c>
      <c r="C998">
        <f t="shared" ca="1" si="46"/>
        <v>1.5565354322409228</v>
      </c>
      <c r="D998" s="7">
        <f t="shared" ca="1" si="47"/>
        <v>1.9729550764618624E-2</v>
      </c>
      <c r="E998" s="5">
        <f t="shared" ca="1" si="45"/>
        <v>4.7377418115543521E-4</v>
      </c>
    </row>
    <row r="999" spans="2:5" x14ac:dyDescent="0.3">
      <c r="B999">
        <v>990</v>
      </c>
      <c r="C999">
        <f t="shared" ca="1" si="46"/>
        <v>-1.6936477303077866</v>
      </c>
      <c r="D999" s="7">
        <f t="shared" ca="1" si="47"/>
        <v>-2.121890810925426E-2</v>
      </c>
      <c r="E999" s="5">
        <f t="shared" ca="1" si="45"/>
        <v>3.6536078308436679E-4</v>
      </c>
    </row>
    <row r="1000" spans="2:5" x14ac:dyDescent="0.3">
      <c r="B1000">
        <v>991</v>
      </c>
      <c r="C1000">
        <f t="shared" ca="1" si="46"/>
        <v>-5.4935752967134035E-3</v>
      </c>
      <c r="D1000" s="7">
        <f t="shared" ca="1" si="47"/>
        <v>4.9835075982326035E-5</v>
      </c>
      <c r="E1000" s="5">
        <f t="shared" ca="1" si="45"/>
        <v>3.8397917220508951E-6</v>
      </c>
    </row>
    <row r="1001" spans="2:5" x14ac:dyDescent="0.3">
      <c r="B1001">
        <v>992</v>
      </c>
      <c r="C1001">
        <f t="shared" ca="1" si="46"/>
        <v>-0.89059175299651894</v>
      </c>
      <c r="D1001" s="7">
        <f t="shared" ca="1" si="47"/>
        <v>-1.1101353800542151E-2</v>
      </c>
      <c r="E1001" s="5">
        <f t="shared" ca="1" si="45"/>
        <v>8.5312090085027314E-5</v>
      </c>
    </row>
    <row r="1002" spans="2:5" x14ac:dyDescent="0.3">
      <c r="B1002">
        <v>993</v>
      </c>
      <c r="C1002">
        <f t="shared" ca="1" si="46"/>
        <v>-1.4910102157367879</v>
      </c>
      <c r="D1002" s="7">
        <f t="shared" ca="1" si="47"/>
        <v>-1.8665915395696689E-2</v>
      </c>
      <c r="E1002" s="5">
        <f t="shared" ca="1" si="45"/>
        <v>2.7254882510512079E-4</v>
      </c>
    </row>
    <row r="1003" spans="2:5" x14ac:dyDescent="0.3">
      <c r="B1003">
        <v>994</v>
      </c>
      <c r="C1003">
        <f t="shared" ca="1" si="46"/>
        <v>5.0430101867401114E-2</v>
      </c>
      <c r="D1003" s="7">
        <f t="shared" ca="1" si="47"/>
        <v>7.5440718158474931E-4</v>
      </c>
      <c r="E1003" s="5">
        <f t="shared" ca="1" si="45"/>
        <v>1.2832013414093902E-5</v>
      </c>
    </row>
    <row r="1004" spans="2:5" x14ac:dyDescent="0.3">
      <c r="B1004">
        <v>995</v>
      </c>
      <c r="C1004">
        <f t="shared" ca="1" si="46"/>
        <v>0.60454056299415049</v>
      </c>
      <c r="D1004" s="7">
        <f t="shared" ca="1" si="47"/>
        <v>7.7355427958738067E-3</v>
      </c>
      <c r="E1004" s="5">
        <f t="shared" ca="1" si="45"/>
        <v>9.8616846173831395E-5</v>
      </c>
    </row>
    <row r="1005" spans="2:5" x14ac:dyDescent="0.3">
      <c r="B1005">
        <v>996</v>
      </c>
      <c r="C1005">
        <f t="shared" ca="1" si="46"/>
        <v>-0.305061952108796</v>
      </c>
      <c r="D1005" s="7">
        <f t="shared" ca="1" si="47"/>
        <v>-3.7243717130846206E-3</v>
      </c>
      <c r="E1005" s="5">
        <f t="shared" ca="1" si="45"/>
        <v>2.9495268352840058E-6</v>
      </c>
    </row>
    <row r="1006" spans="2:5" x14ac:dyDescent="0.3">
      <c r="B1006">
        <v>997</v>
      </c>
      <c r="C1006">
        <f t="shared" ca="1" si="46"/>
        <v>-0.98240593143497246</v>
      </c>
      <c r="D1006" s="7">
        <f t="shared" ca="1" si="47"/>
        <v>-1.2258103719484326E-2</v>
      </c>
      <c r="E1006" s="5">
        <f t="shared" ca="1" si="45"/>
        <v>9.9390561102742105E-5</v>
      </c>
    </row>
    <row r="1007" spans="2:5" x14ac:dyDescent="0.3">
      <c r="B1007">
        <v>998</v>
      </c>
      <c r="C1007">
        <f t="shared" ca="1" si="46"/>
        <v>0.11256127333119695</v>
      </c>
      <c r="D1007" s="7">
        <f t="shared" ca="1" si="47"/>
        <v>1.5371863642434003E-3</v>
      </c>
      <c r="E1007" s="5">
        <f t="shared" ca="1" si="45"/>
        <v>1.2219174342482435E-5</v>
      </c>
    </row>
    <row r="1008" spans="2:5" x14ac:dyDescent="0.3">
      <c r="B1008">
        <v>999</v>
      </c>
      <c r="C1008">
        <f t="shared" ca="1" si="46"/>
        <v>0.59444838751429796</v>
      </c>
      <c r="D1008" s="7">
        <f t="shared" ca="1" si="47"/>
        <v>7.6083933363151699E-3</v>
      </c>
      <c r="E1008" s="5">
        <f t="shared" ca="1" si="45"/>
        <v>9.3103363794401294E-5</v>
      </c>
    </row>
    <row r="1009" spans="2:5" x14ac:dyDescent="0.3">
      <c r="B1009">
        <v>1000</v>
      </c>
      <c r="C1009">
        <f t="shared" ca="1" si="46"/>
        <v>-0.25243690583691586</v>
      </c>
      <c r="D1009" s="7">
        <f t="shared" ca="1" si="47"/>
        <v>-3.0613584503767083E-3</v>
      </c>
      <c r="E1009" s="5">
        <f t="shared" ca="1" si="45"/>
        <v>1.0622006529796364E-6</v>
      </c>
    </row>
  </sheetData>
  <hyperlinks>
    <hyperlink ref="A1" location="Main!A1" display="Main" xr:uid="{0C81725A-BA80-4CE2-9D5B-420224609594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3B04-0DB0-4D4B-BDD0-2F207B2E5588}">
  <dimension ref="B2:K254"/>
  <sheetViews>
    <sheetView topLeftCell="A19" zoomScale="65" workbookViewId="0">
      <selection activeCell="H44" sqref="H44"/>
    </sheetView>
  </sheetViews>
  <sheetFormatPr defaultRowHeight="14.4" x14ac:dyDescent="0.3"/>
  <cols>
    <col min="3" max="3" width="10.109375" bestFit="1" customWidth="1"/>
    <col min="7" max="7" width="12" bestFit="1" customWidth="1"/>
    <col min="10" max="10" width="14.109375" bestFit="1" customWidth="1"/>
  </cols>
  <sheetData>
    <row r="2" spans="2:11" x14ac:dyDescent="0.3">
      <c r="B2" t="s">
        <v>17</v>
      </c>
      <c r="C2" t="str" cm="1">
        <f t="array" aca="1" ref="C2:D254" ca="1">_xlfn.STOCKHISTORY(B2,EDATE(TODAY(),-12),TODAY(),0,1,0,1)</f>
        <v>Date</v>
      </c>
      <c r="D2" t="str">
        <f ca="1"/>
        <v>Close</v>
      </c>
      <c r="E2" t="s">
        <v>18</v>
      </c>
      <c r="F2" t="s">
        <v>19</v>
      </c>
      <c r="G2" t="s">
        <v>20</v>
      </c>
      <c r="H2" t="s">
        <v>21</v>
      </c>
    </row>
    <row r="3" spans="2:11" x14ac:dyDescent="0.3">
      <c r="C3" vm="1">
        <f ca="1"/>
        <v>45062</v>
      </c>
      <c r="D3" vm="2">
        <f ca="1"/>
        <v>311.74</v>
      </c>
    </row>
    <row r="4" spans="2:11" x14ac:dyDescent="0.3">
      <c r="C4" vm="3">
        <f ca="1"/>
        <v>45063</v>
      </c>
      <c r="D4" vm="4">
        <f ca="1"/>
        <v>314</v>
      </c>
      <c r="E4" s="5">
        <f ca="1">D4/D3-1</f>
        <v>7.2496311028420468E-3</v>
      </c>
      <c r="F4" s="5"/>
      <c r="G4">
        <f ca="1">E4^2</f>
        <v>5.2557151127294793E-5</v>
      </c>
    </row>
    <row r="5" spans="2:11" x14ac:dyDescent="0.3">
      <c r="C5" vm="5">
        <f ca="1"/>
        <v>45064</v>
      </c>
      <c r="D5" vm="6">
        <f ca="1"/>
        <v>318.52</v>
      </c>
      <c r="E5" s="5">
        <f t="shared" ref="E5:E68" ca="1" si="0">D5/D4-1</f>
        <v>1.4394904458598701E-2</v>
      </c>
      <c r="F5" s="5"/>
      <c r="G5">
        <f t="shared" ref="G5:G68" ca="1" si="1">E5^2</f>
        <v>2.0721327437218476E-4</v>
      </c>
      <c r="J5" t="s">
        <v>22</v>
      </c>
      <c r="K5" s="1">
        <v>0.05</v>
      </c>
    </row>
    <row r="6" spans="2:11" x14ac:dyDescent="0.3">
      <c r="C6" vm="7">
        <f ca="1"/>
        <v>45065</v>
      </c>
      <c r="D6" vm="8">
        <f ca="1"/>
        <v>318.33999999999997</v>
      </c>
      <c r="E6" s="5">
        <f t="shared" ca="1" si="0"/>
        <v>-5.6511365063416363E-4</v>
      </c>
      <c r="F6" s="5"/>
      <c r="G6">
        <f t="shared" ca="1" si="1"/>
        <v>3.1935343813307156E-7</v>
      </c>
      <c r="K6">
        <f>_xlfn.NORM.S.INV(K5/2)/SQRT(25)</f>
        <v>-0.39199279690801075</v>
      </c>
    </row>
    <row r="7" spans="2:11" x14ac:dyDescent="0.3">
      <c r="C7" vm="9">
        <f ca="1"/>
        <v>45068</v>
      </c>
      <c r="D7" vm="10">
        <f ca="1"/>
        <v>321.18</v>
      </c>
      <c r="E7" s="5">
        <f t="shared" ca="1" si="0"/>
        <v>8.9212791355155474E-3</v>
      </c>
      <c r="F7" s="5"/>
      <c r="G7">
        <f t="shared" ca="1" si="1"/>
        <v>7.9589221413785038E-5</v>
      </c>
      <c r="K7">
        <f>_xlfn.NORM.S.INV(1-K5/2)/SQRT(25)</f>
        <v>0.3919927969080107</v>
      </c>
    </row>
    <row r="8" spans="2:11" x14ac:dyDescent="0.3">
      <c r="C8" vm="11">
        <f ca="1"/>
        <v>45069</v>
      </c>
      <c r="D8" vm="12">
        <f ca="1"/>
        <v>315.26</v>
      </c>
      <c r="E8" s="5">
        <f t="shared" ca="1" si="0"/>
        <v>-1.8432031882433586E-2</v>
      </c>
      <c r="F8" s="5"/>
      <c r="G8">
        <f t="shared" ca="1" si="1"/>
        <v>3.3973979931504821E-4</v>
      </c>
    </row>
    <row r="9" spans="2:11" x14ac:dyDescent="0.3">
      <c r="C9" vm="13">
        <f ca="1"/>
        <v>45070</v>
      </c>
      <c r="D9" vm="14">
        <f ca="1"/>
        <v>313.85000000000002</v>
      </c>
      <c r="E9" s="5">
        <f t="shared" ca="1" si="0"/>
        <v>-4.4724988898051654E-3</v>
      </c>
      <c r="F9" s="5"/>
      <c r="G9">
        <f t="shared" ca="1" si="1"/>
        <v>2.0003246319308437E-5</v>
      </c>
    </row>
    <row r="10" spans="2:11" x14ac:dyDescent="0.3">
      <c r="C10" vm="15">
        <f ca="1"/>
        <v>45071</v>
      </c>
      <c r="D10" vm="16">
        <f ca="1"/>
        <v>325.92</v>
      </c>
      <c r="E10" s="5">
        <f t="shared" ca="1" si="0"/>
        <v>3.8457862036004542E-2</v>
      </c>
      <c r="F10" s="5"/>
      <c r="G10">
        <f t="shared" ca="1" si="1"/>
        <v>1.4790071523803595E-3</v>
      </c>
    </row>
    <row r="11" spans="2:11" x14ac:dyDescent="0.3">
      <c r="C11" vm="17">
        <f ca="1"/>
        <v>45072</v>
      </c>
      <c r="D11" vm="18">
        <f ca="1"/>
        <v>332.89</v>
      </c>
      <c r="E11" s="5">
        <f t="shared" ca="1" si="0"/>
        <v>2.1385616102110871E-2</v>
      </c>
      <c r="F11" s="5"/>
      <c r="G11">
        <f t="shared" ca="1" si="1"/>
        <v>4.573445760668638E-4</v>
      </c>
    </row>
    <row r="12" spans="2:11" x14ac:dyDescent="0.3">
      <c r="C12" vm="19">
        <f ca="1"/>
        <v>45076</v>
      </c>
      <c r="D12" vm="20">
        <f ca="1"/>
        <v>331.21</v>
      </c>
      <c r="E12" s="5">
        <f t="shared" ca="1" si="0"/>
        <v>-5.0467121271291493E-3</v>
      </c>
      <c r="F12" s="5"/>
      <c r="G12">
        <f t="shared" ca="1" si="1"/>
        <v>2.5469303294112423E-5</v>
      </c>
    </row>
    <row r="13" spans="2:11" x14ac:dyDescent="0.3">
      <c r="C13" vm="21">
        <f ca="1"/>
        <v>45077</v>
      </c>
      <c r="D13" vm="22">
        <f ca="1"/>
        <v>328.39</v>
      </c>
      <c r="E13" s="5">
        <f t="shared" ca="1" si="0"/>
        <v>-8.514235681289839E-3</v>
      </c>
      <c r="F13" s="5"/>
      <c r="G13">
        <f t="shared" ca="1" si="1"/>
        <v>7.249220923654905E-5</v>
      </c>
    </row>
    <row r="14" spans="2:11" x14ac:dyDescent="0.3">
      <c r="C14" vm="23">
        <f ca="1"/>
        <v>45078</v>
      </c>
      <c r="D14" vm="24">
        <f ca="1"/>
        <v>332.58</v>
      </c>
      <c r="E14" s="5">
        <f t="shared" ca="1" si="0"/>
        <v>1.2759219221048168E-2</v>
      </c>
      <c r="F14" s="5"/>
      <c r="G14">
        <f t="shared" ca="1" si="1"/>
        <v>1.6279767513076502E-4</v>
      </c>
    </row>
    <row r="15" spans="2:11" x14ac:dyDescent="0.3">
      <c r="C15" vm="25">
        <f ca="1"/>
        <v>45079</v>
      </c>
      <c r="D15" vm="26">
        <f ca="1"/>
        <v>335.4</v>
      </c>
      <c r="E15" s="5">
        <f t="shared" ca="1" si="0"/>
        <v>8.4791629081724107E-3</v>
      </c>
      <c r="F15" s="5"/>
      <c r="G15">
        <f t="shared" ca="1" si="1"/>
        <v>7.1896203623326809E-5</v>
      </c>
    </row>
    <row r="16" spans="2:11" x14ac:dyDescent="0.3">
      <c r="C16" vm="27">
        <f ca="1"/>
        <v>45082</v>
      </c>
      <c r="D16" vm="28">
        <f ca="1"/>
        <v>335.94</v>
      </c>
      <c r="E16" s="5">
        <f t="shared" ca="1" si="0"/>
        <v>1.610017889087656E-3</v>
      </c>
      <c r="F16" s="5"/>
      <c r="G16">
        <f t="shared" ca="1" si="1"/>
        <v>2.5921576031822717E-6</v>
      </c>
    </row>
    <row r="17" spans="3:9" x14ac:dyDescent="0.3">
      <c r="C17" vm="29">
        <f ca="1"/>
        <v>45083</v>
      </c>
      <c r="D17" vm="30">
        <f ca="1"/>
        <v>333.68</v>
      </c>
      <c r="E17" s="5">
        <f t="shared" ca="1" si="0"/>
        <v>-6.7273917961540031E-3</v>
      </c>
      <c r="F17" s="5"/>
      <c r="G17">
        <f t="shared" ca="1" si="1"/>
        <v>4.5257800378960181E-5</v>
      </c>
    </row>
    <row r="18" spans="3:9" x14ac:dyDescent="0.3">
      <c r="C18" vm="31">
        <f ca="1"/>
        <v>45084</v>
      </c>
      <c r="D18" vm="32">
        <f ca="1"/>
        <v>323.38</v>
      </c>
      <c r="E18" s="5">
        <f t="shared" ca="1" si="0"/>
        <v>-3.0867897386717802E-2</v>
      </c>
      <c r="F18" s="5"/>
      <c r="G18">
        <f t="shared" ca="1" si="1"/>
        <v>9.5282708907693968E-4</v>
      </c>
    </row>
    <row r="19" spans="3:9" x14ac:dyDescent="0.3">
      <c r="C19" vm="33">
        <f ca="1"/>
        <v>45085</v>
      </c>
      <c r="D19" vm="34">
        <f ca="1"/>
        <v>325.26</v>
      </c>
      <c r="E19" s="5">
        <f t="shared" ca="1" si="0"/>
        <v>5.8135939142804904E-3</v>
      </c>
      <c r="F19" s="5"/>
      <c r="G19">
        <f t="shared" ca="1" si="1"/>
        <v>3.3797874200159157E-5</v>
      </c>
    </row>
    <row r="20" spans="3:9" x14ac:dyDescent="0.3">
      <c r="C20" vm="35">
        <f ca="1"/>
        <v>45086</v>
      </c>
      <c r="D20" vm="36">
        <f ca="1"/>
        <v>326.79000000000002</v>
      </c>
      <c r="E20" s="5">
        <f t="shared" ca="1" si="0"/>
        <v>4.7039291643609094E-3</v>
      </c>
      <c r="F20" s="5"/>
      <c r="G20">
        <f t="shared" ca="1" si="1"/>
        <v>2.2126949583325123E-5</v>
      </c>
    </row>
    <row r="21" spans="3:9" x14ac:dyDescent="0.3">
      <c r="C21" vm="37">
        <f ca="1"/>
        <v>45089</v>
      </c>
      <c r="D21" vm="38">
        <f ca="1"/>
        <v>331.85</v>
      </c>
      <c r="E21" s="5">
        <f t="shared" ca="1" si="0"/>
        <v>1.5483949937268537E-2</v>
      </c>
      <c r="F21" s="5"/>
      <c r="G21">
        <f t="shared" ca="1" si="1"/>
        <v>2.3975270565983835E-4</v>
      </c>
    </row>
    <row r="22" spans="3:9" x14ac:dyDescent="0.3">
      <c r="C22" vm="39">
        <f ca="1"/>
        <v>45090</v>
      </c>
      <c r="D22" vm="40">
        <f ca="1"/>
        <v>334.29</v>
      </c>
      <c r="E22" s="5">
        <f t="shared" ca="1" si="0"/>
        <v>7.3527196022298291E-3</v>
      </c>
      <c r="F22" s="5"/>
      <c r="G22">
        <f t="shared" ca="1" si="1"/>
        <v>5.4062485549014778E-5</v>
      </c>
    </row>
    <row r="23" spans="3:9" x14ac:dyDescent="0.3">
      <c r="C23" vm="41">
        <f ca="1"/>
        <v>45091</v>
      </c>
      <c r="D23" vm="42">
        <f ca="1"/>
        <v>337.34</v>
      </c>
      <c r="E23" s="5">
        <f t="shared" ca="1" si="0"/>
        <v>9.1238146519487806E-3</v>
      </c>
      <c r="F23" s="5"/>
      <c r="G23">
        <f t="shared" ca="1" si="1"/>
        <v>8.3243993803115243E-5</v>
      </c>
    </row>
    <row r="24" spans="3:9" x14ac:dyDescent="0.3">
      <c r="C24" vm="43">
        <f ca="1"/>
        <v>45092</v>
      </c>
      <c r="D24" vm="44">
        <f ca="1"/>
        <v>348.1</v>
      </c>
      <c r="E24" s="5">
        <f t="shared" ca="1" si="0"/>
        <v>3.189660283393625E-2</v>
      </c>
      <c r="F24" s="5"/>
      <c r="G24">
        <f t="shared" ca="1" si="1"/>
        <v>1.0173932723458699E-3</v>
      </c>
    </row>
    <row r="25" spans="3:9" x14ac:dyDescent="0.3">
      <c r="C25" vm="45">
        <f ca="1"/>
        <v>45093</v>
      </c>
      <c r="D25" vm="46">
        <f ca="1"/>
        <v>342.33</v>
      </c>
      <c r="E25" s="5">
        <f t="shared" ca="1" si="0"/>
        <v>-1.6575696638897019E-2</v>
      </c>
      <c r="F25" s="5"/>
      <c r="G25">
        <f t="shared" ca="1" si="1"/>
        <v>2.7475371906474197E-4</v>
      </c>
    </row>
    <row r="26" spans="3:9" x14ac:dyDescent="0.3">
      <c r="C26" vm="47">
        <f ca="1"/>
        <v>45097</v>
      </c>
      <c r="D26" vm="48">
        <f ca="1"/>
        <v>338.05</v>
      </c>
      <c r="E26" s="5">
        <f t="shared" ca="1" si="0"/>
        <v>-1.2502556013203603E-2</v>
      </c>
      <c r="F26" s="5">
        <f ca="1">_xlfn.STDEV.P(E4:E25)</f>
        <v>1.5479547555427974E-2</v>
      </c>
      <c r="G26">
        <f t="shared" ca="1" si="1"/>
        <v>1.5631390686329357E-4</v>
      </c>
    </row>
    <row r="27" spans="3:9" x14ac:dyDescent="0.3">
      <c r="C27" vm="49">
        <f ca="1"/>
        <v>45098</v>
      </c>
      <c r="D27" vm="50">
        <f ca="1"/>
        <v>333.56</v>
      </c>
      <c r="E27" s="5">
        <f t="shared" ca="1" si="0"/>
        <v>-1.3282058867031488E-2</v>
      </c>
      <c r="F27" s="5">
        <f t="shared" ref="F27:F90" ca="1" si="2">_xlfn.STDEV.P(E5:E26)</f>
        <v>1.585551167005152E-2</v>
      </c>
      <c r="G27">
        <f t="shared" ca="1" si="1"/>
        <v>1.7641308774728976E-4</v>
      </c>
      <c r="H27">
        <f ca="1">CORREL(G4:G26,G5:G27)</f>
        <v>-6.1683914818778642E-2</v>
      </c>
      <c r="I27">
        <f ca="1">IF(OR(H27&lt;$K$6,H27&gt;$K$7),1,0)</f>
        <v>0</v>
      </c>
    </row>
    <row r="28" spans="3:9" x14ac:dyDescent="0.3">
      <c r="C28" vm="51">
        <f ca="1"/>
        <v>45099</v>
      </c>
      <c r="D28" vm="52">
        <f ca="1"/>
        <v>339.71</v>
      </c>
      <c r="E28" s="5">
        <f t="shared" ca="1" si="0"/>
        <v>1.8437462525482617E-2</v>
      </c>
      <c r="F28" s="5">
        <f t="shared" ca="1" si="2"/>
        <v>1.6036960725475013E-2</v>
      </c>
      <c r="G28">
        <f t="shared" ca="1" si="1"/>
        <v>3.3994002437857587E-4</v>
      </c>
      <c r="H28">
        <f t="shared" ref="H28:H91" ca="1" si="3">CORREL(G5:G27,G6:G28)</f>
        <v>-6.7497068528367732E-2</v>
      </c>
      <c r="I28">
        <f t="shared" ref="I28:I91" ca="1" si="4">IF(OR(H28&lt;$K$6,H28&gt;$K$7),1,0)</f>
        <v>0</v>
      </c>
    </row>
    <row r="29" spans="3:9" x14ac:dyDescent="0.3">
      <c r="C29" vm="53">
        <f ca="1"/>
        <v>45100</v>
      </c>
      <c r="D29" vm="54">
        <f ca="1"/>
        <v>335.02</v>
      </c>
      <c r="E29" s="5">
        <f t="shared" ca="1" si="0"/>
        <v>-1.3805893261899849E-2</v>
      </c>
      <c r="F29" s="5">
        <f t="shared" ca="1" si="2"/>
        <v>1.6371548179658316E-2</v>
      </c>
      <c r="G29">
        <f t="shared" ca="1" si="1"/>
        <v>1.9060268875897165E-4</v>
      </c>
      <c r="H29">
        <f t="shared" ca="1" si="3"/>
        <v>-7.4831592162113519E-2</v>
      </c>
      <c r="I29">
        <f t="shared" ca="1" si="4"/>
        <v>0</v>
      </c>
    </row>
    <row r="30" spans="3:9" x14ac:dyDescent="0.3">
      <c r="C30" vm="55">
        <f ca="1"/>
        <v>45103</v>
      </c>
      <c r="D30" vm="56">
        <f ca="1"/>
        <v>328.6</v>
      </c>
      <c r="E30" s="5">
        <f t="shared" ca="1" si="0"/>
        <v>-1.9163035042683907E-2</v>
      </c>
      <c r="F30" s="5">
        <f t="shared" ca="1" si="2"/>
        <v>1.6685112969752183E-2</v>
      </c>
      <c r="G30">
        <f t="shared" ca="1" si="1"/>
        <v>3.6722191204713138E-4</v>
      </c>
      <c r="H30">
        <f t="shared" ca="1" si="3"/>
        <v>-9.5577411582120228E-2</v>
      </c>
      <c r="I30">
        <f t="shared" ca="1" si="4"/>
        <v>0</v>
      </c>
    </row>
    <row r="31" spans="3:9" x14ac:dyDescent="0.3">
      <c r="C31" vm="57">
        <f ca="1"/>
        <v>45104</v>
      </c>
      <c r="D31" vm="58">
        <f ca="1"/>
        <v>334.57</v>
      </c>
      <c r="E31" s="5">
        <f t="shared" ca="1" si="0"/>
        <v>1.8167985392574471E-2</v>
      </c>
      <c r="F31" s="5">
        <f t="shared" ca="1" si="2"/>
        <v>1.6726561054063355E-2</v>
      </c>
      <c r="G31">
        <f t="shared" ca="1" si="1"/>
        <v>3.3007569322479933E-4</v>
      </c>
      <c r="H31">
        <f t="shared" ca="1" si="3"/>
        <v>-9.138202779138703E-2</v>
      </c>
      <c r="I31">
        <f t="shared" ca="1" si="4"/>
        <v>0</v>
      </c>
    </row>
    <row r="32" spans="3:9" x14ac:dyDescent="0.3">
      <c r="C32" vm="59">
        <f ca="1"/>
        <v>45105</v>
      </c>
      <c r="D32" vm="60">
        <f ca="1"/>
        <v>335.85</v>
      </c>
      <c r="E32" s="5">
        <f t="shared" ca="1" si="0"/>
        <v>3.8258062587799291E-3</v>
      </c>
      <c r="F32" s="5">
        <f t="shared" ca="1" si="2"/>
        <v>1.6989568642013366E-2</v>
      </c>
      <c r="G32">
        <f t="shared" ca="1" si="1"/>
        <v>1.4636793529719678E-5</v>
      </c>
      <c r="H32">
        <f t="shared" ca="1" si="3"/>
        <v>-9.0600325818953636E-2</v>
      </c>
      <c r="I32">
        <f t="shared" ca="1" si="4"/>
        <v>0</v>
      </c>
    </row>
    <row r="33" spans="3:9" x14ac:dyDescent="0.3">
      <c r="C33" vm="61">
        <f ca="1"/>
        <v>45106</v>
      </c>
      <c r="D33" vm="62">
        <f ca="1"/>
        <v>335.05</v>
      </c>
      <c r="E33" s="5">
        <f t="shared" ca="1" si="0"/>
        <v>-2.3820157808546183E-3</v>
      </c>
      <c r="F33" s="5">
        <f t="shared" ca="1" si="2"/>
        <v>1.5140013037594279E-2</v>
      </c>
      <c r="G33">
        <f t="shared" ca="1" si="1"/>
        <v>5.6739991802404373E-6</v>
      </c>
      <c r="H33">
        <f t="shared" ca="1" si="3"/>
        <v>4.9546087535020308E-2</v>
      </c>
      <c r="I33">
        <f t="shared" ca="1" si="4"/>
        <v>0</v>
      </c>
    </row>
    <row r="34" spans="3:9" x14ac:dyDescent="0.3">
      <c r="C34" vm="63">
        <f ca="1"/>
        <v>45107</v>
      </c>
      <c r="D34" vm="64">
        <f ca="1"/>
        <v>340.54</v>
      </c>
      <c r="E34" s="5">
        <f t="shared" ca="1" si="0"/>
        <v>1.6385614087449651E-2</v>
      </c>
      <c r="F34" s="5">
        <f t="shared" ca="1" si="2"/>
        <v>1.4516185510355615E-2</v>
      </c>
      <c r="G34">
        <f t="shared" ca="1" si="1"/>
        <v>2.6848834902282848E-4</v>
      </c>
      <c r="H34">
        <f t="shared" ca="1" si="3"/>
        <v>-0.11912779499654783</v>
      </c>
      <c r="I34">
        <f t="shared" ca="1" si="4"/>
        <v>0</v>
      </c>
    </row>
    <row r="35" spans="3:9" x14ac:dyDescent="0.3">
      <c r="C35" vm="65">
        <f ca="1"/>
        <v>45110</v>
      </c>
      <c r="D35" vm="66">
        <f ca="1"/>
        <v>337.99</v>
      </c>
      <c r="E35" s="5">
        <f t="shared" ca="1" si="0"/>
        <v>-7.488107123979626E-3</v>
      </c>
      <c r="F35" s="5">
        <f t="shared" ca="1" si="2"/>
        <v>1.483370207167716E-2</v>
      </c>
      <c r="G35">
        <f t="shared" ca="1" si="1"/>
        <v>5.6071748300194425E-5</v>
      </c>
      <c r="H35">
        <f t="shared" ca="1" si="3"/>
        <v>-9.8291311778819265E-2</v>
      </c>
      <c r="I35">
        <f t="shared" ca="1" si="4"/>
        <v>0</v>
      </c>
    </row>
    <row r="36" spans="3:9" x14ac:dyDescent="0.3">
      <c r="C36" vm="67">
        <f ca="1"/>
        <v>45112</v>
      </c>
      <c r="D36" vm="68">
        <f ca="1"/>
        <v>338.15</v>
      </c>
      <c r="E36" s="5">
        <f t="shared" ca="1" si="0"/>
        <v>4.7338678659114564E-4</v>
      </c>
      <c r="F36" s="5">
        <f t="shared" ca="1" si="2"/>
        <v>1.480412179189094E-2</v>
      </c>
      <c r="G36">
        <f t="shared" ca="1" si="1"/>
        <v>2.2409504971909086E-7</v>
      </c>
      <c r="H36">
        <f t="shared" ca="1" si="3"/>
        <v>-9.3406307741345881E-2</v>
      </c>
      <c r="I36">
        <f t="shared" ca="1" si="4"/>
        <v>0</v>
      </c>
    </row>
    <row r="37" spans="3:9" x14ac:dyDescent="0.3">
      <c r="C37" vm="69">
        <f ca="1"/>
        <v>45113</v>
      </c>
      <c r="D37" vm="70">
        <f ca="1"/>
        <v>341.27</v>
      </c>
      <c r="E37" s="5">
        <f t="shared" ca="1" si="0"/>
        <v>9.2266745527131988E-3</v>
      </c>
      <c r="F37" s="5">
        <f t="shared" ca="1" si="2"/>
        <v>1.4596119535218768E-2</v>
      </c>
      <c r="G37">
        <f t="shared" ca="1" si="1"/>
        <v>8.5131523301685305E-5</v>
      </c>
      <c r="H37">
        <f t="shared" ca="1" si="3"/>
        <v>-8.0015686700896246E-2</v>
      </c>
      <c r="I37">
        <f t="shared" ca="1" si="4"/>
        <v>0</v>
      </c>
    </row>
    <row r="38" spans="3:9" x14ac:dyDescent="0.3">
      <c r="C38" vm="71">
        <f ca="1"/>
        <v>45114</v>
      </c>
      <c r="D38" vm="72">
        <f ca="1"/>
        <v>337.22</v>
      </c>
      <c r="E38" s="5">
        <f t="shared" ca="1" si="0"/>
        <v>-1.1867436340727178E-2</v>
      </c>
      <c r="F38" s="5">
        <f t="shared" ca="1" si="2"/>
        <v>1.4614670469494209E-2</v>
      </c>
      <c r="G38">
        <f t="shared" ca="1" si="1"/>
        <v>1.4083604530121206E-4</v>
      </c>
      <c r="H38">
        <f t="shared" ca="1" si="3"/>
        <v>-7.8744160080222017E-2</v>
      </c>
      <c r="I38">
        <f t="shared" ca="1" si="4"/>
        <v>0</v>
      </c>
    </row>
    <row r="39" spans="3:9" x14ac:dyDescent="0.3">
      <c r="C39" vm="73">
        <f ca="1"/>
        <v>45117</v>
      </c>
      <c r="D39" vm="74">
        <f ca="1"/>
        <v>331.83</v>
      </c>
      <c r="E39" s="5">
        <f t="shared" ca="1" si="0"/>
        <v>-1.5983630864124465E-2</v>
      </c>
      <c r="F39" s="5">
        <f t="shared" ca="1" si="2"/>
        <v>1.4852428396948107E-2</v>
      </c>
      <c r="G39">
        <f t="shared" ca="1" si="1"/>
        <v>2.5547645560059217E-4</v>
      </c>
      <c r="H39">
        <f t="shared" ca="1" si="3"/>
        <v>-0.10036679873211941</v>
      </c>
      <c r="I39">
        <f t="shared" ca="1" si="4"/>
        <v>0</v>
      </c>
    </row>
    <row r="40" spans="3:9" x14ac:dyDescent="0.3">
      <c r="C40" vm="75">
        <f ca="1"/>
        <v>45118</v>
      </c>
      <c r="D40" vm="76">
        <f ca="1"/>
        <v>332.47</v>
      </c>
      <c r="E40" s="5">
        <f t="shared" ca="1" si="0"/>
        <v>1.9286984299191623E-3</v>
      </c>
      <c r="F40" s="5">
        <f t="shared" ca="1" si="2"/>
        <v>1.5172714718369475E-2</v>
      </c>
      <c r="G40">
        <f t="shared" ca="1" si="1"/>
        <v>3.7198776335726419E-6</v>
      </c>
      <c r="H40">
        <f t="shared" ca="1" si="3"/>
        <v>-0.13041689979479473</v>
      </c>
      <c r="I40">
        <f t="shared" ca="1" si="4"/>
        <v>0</v>
      </c>
    </row>
    <row r="41" spans="3:9" x14ac:dyDescent="0.3">
      <c r="C41" vm="77">
        <f ca="1"/>
        <v>45119</v>
      </c>
      <c r="D41" vm="78">
        <f ca="1"/>
        <v>337.2</v>
      </c>
      <c r="E41" s="5">
        <f t="shared" ca="1" si="0"/>
        <v>1.4226847535115938E-2</v>
      </c>
      <c r="F41" s="5">
        <f t="shared" ca="1" si="2"/>
        <v>1.3610947292673018E-2</v>
      </c>
      <c r="G41">
        <f t="shared" ca="1" si="1"/>
        <v>2.0240319078743444E-4</v>
      </c>
      <c r="H41">
        <f t="shared" ca="1" si="3"/>
        <v>-5.7913254736398856E-2</v>
      </c>
      <c r="I41">
        <f t="shared" ca="1" si="4"/>
        <v>0</v>
      </c>
    </row>
    <row r="42" spans="3:9" x14ac:dyDescent="0.3">
      <c r="C42" vm="79">
        <f ca="1"/>
        <v>45120</v>
      </c>
      <c r="D42" vm="80">
        <f ca="1"/>
        <v>342.66</v>
      </c>
      <c r="E42" s="5">
        <f t="shared" ca="1" si="0"/>
        <v>1.6192170818505547E-2</v>
      </c>
      <c r="F42" s="5">
        <f t="shared" ca="1" si="2"/>
        <v>1.3847041420865238E-2</v>
      </c>
      <c r="G42">
        <f t="shared" ca="1" si="1"/>
        <v>2.6218639581566261E-4</v>
      </c>
      <c r="H42">
        <f t="shared" ca="1" si="3"/>
        <v>4.4005534709071634E-2</v>
      </c>
      <c r="I42">
        <f t="shared" ca="1" si="4"/>
        <v>0</v>
      </c>
    </row>
    <row r="43" spans="3:9" x14ac:dyDescent="0.3">
      <c r="C43" vm="81">
        <f ca="1"/>
        <v>45121</v>
      </c>
      <c r="D43" vm="82">
        <f ca="1"/>
        <v>345.24</v>
      </c>
      <c r="E43" s="5">
        <f t="shared" ca="1" si="0"/>
        <v>7.5293293643845516E-3</v>
      </c>
      <c r="F43" s="5">
        <f t="shared" ca="1" si="2"/>
        <v>1.4162169138318054E-2</v>
      </c>
      <c r="G43">
        <f t="shared" ca="1" si="1"/>
        <v>5.6690800677383472E-5</v>
      </c>
      <c r="H43">
        <f t="shared" ca="1" si="3"/>
        <v>6.935528791171962E-3</v>
      </c>
      <c r="I43">
        <f t="shared" ca="1" si="4"/>
        <v>0</v>
      </c>
    </row>
    <row r="44" spans="3:9" x14ac:dyDescent="0.3">
      <c r="C44" vm="83">
        <f ca="1"/>
        <v>45124</v>
      </c>
      <c r="D44" vm="84">
        <f ca="1"/>
        <v>345.73</v>
      </c>
      <c r="E44" s="5">
        <f t="shared" ca="1" si="0"/>
        <v>1.4193025141930882E-3</v>
      </c>
      <c r="F44" s="5">
        <f t="shared" ca="1" si="2"/>
        <v>1.3919339632007472E-2</v>
      </c>
      <c r="G44">
        <f t="shared" ca="1" si="1"/>
        <v>2.0144196267948214E-6</v>
      </c>
      <c r="H44">
        <f t="shared" ca="1" si="3"/>
        <v>4.1625840680783399E-2</v>
      </c>
      <c r="I44">
        <f t="shared" ca="1" si="4"/>
        <v>0</v>
      </c>
    </row>
    <row r="45" spans="3:9" x14ac:dyDescent="0.3">
      <c r="C45" vm="85">
        <f ca="1"/>
        <v>45125</v>
      </c>
      <c r="D45" vm="86">
        <f ca="1"/>
        <v>359.49</v>
      </c>
      <c r="E45" s="5">
        <f t="shared" ca="1" si="0"/>
        <v>3.9799843808752566E-2</v>
      </c>
      <c r="F45" s="5">
        <f t="shared" ca="1" si="2"/>
        <v>1.3868391264525102E-2</v>
      </c>
      <c r="G45">
        <f t="shared" ca="1" si="1"/>
        <v>1.5840275672010999E-3</v>
      </c>
      <c r="H45">
        <f t="shared" ca="1" si="3"/>
        <v>-0.12316986649618189</v>
      </c>
      <c r="I45">
        <f t="shared" ca="1" si="4"/>
        <v>0</v>
      </c>
    </row>
    <row r="46" spans="3:9" x14ac:dyDescent="0.3">
      <c r="C46" vm="87">
        <f ca="1"/>
        <v>45126</v>
      </c>
      <c r="D46" vm="88">
        <f ca="1"/>
        <v>355.08</v>
      </c>
      <c r="E46" s="5">
        <f t="shared" ca="1" si="0"/>
        <v>-1.2267378786614436E-2</v>
      </c>
      <c r="F46" s="5">
        <f t="shared" ca="1" si="2"/>
        <v>1.5939559431129614E-2</v>
      </c>
      <c r="G46">
        <f t="shared" ca="1" si="1"/>
        <v>1.5048858229427787E-4</v>
      </c>
      <c r="H46">
        <f t="shared" ca="1" si="3"/>
        <v>-0.13532375377577258</v>
      </c>
      <c r="I46">
        <f t="shared" ca="1" si="4"/>
        <v>0</v>
      </c>
    </row>
    <row r="47" spans="3:9" x14ac:dyDescent="0.3">
      <c r="C47" vm="89">
        <f ca="1"/>
        <v>45127</v>
      </c>
      <c r="D47" vm="90">
        <f ca="1"/>
        <v>346.87</v>
      </c>
      <c r="E47" s="5">
        <f t="shared" ca="1" si="0"/>
        <v>-2.3121550073222918E-2</v>
      </c>
      <c r="F47" s="5">
        <f t="shared" ca="1" si="2"/>
        <v>1.4925262727409605E-2</v>
      </c>
      <c r="G47">
        <f t="shared" ca="1" si="1"/>
        <v>5.3460607778855476E-4</v>
      </c>
      <c r="H47">
        <f t="shared" ca="1" si="3"/>
        <v>-0.10981877572117298</v>
      </c>
      <c r="I47">
        <f t="shared" ca="1" si="4"/>
        <v>0</v>
      </c>
    </row>
    <row r="48" spans="3:9" x14ac:dyDescent="0.3">
      <c r="C48" vm="91">
        <f ca="1"/>
        <v>45128</v>
      </c>
      <c r="D48" vm="92">
        <f ca="1"/>
        <v>343.77</v>
      </c>
      <c r="E48" s="5">
        <f t="shared" ca="1" si="0"/>
        <v>-8.9370657595064795E-3</v>
      </c>
      <c r="F48" s="5">
        <f t="shared" ca="1" si="2"/>
        <v>1.533262777577778E-2</v>
      </c>
      <c r="G48">
        <f t="shared" ca="1" si="1"/>
        <v>7.9871144389743131E-5</v>
      </c>
      <c r="H48">
        <f t="shared" ca="1" si="3"/>
        <v>-0.15315930113131604</v>
      </c>
      <c r="I48">
        <f t="shared" ca="1" si="4"/>
        <v>0</v>
      </c>
    </row>
    <row r="49" spans="3:9" x14ac:dyDescent="0.3">
      <c r="C49" vm="93">
        <f ca="1"/>
        <v>45131</v>
      </c>
      <c r="D49" vm="94">
        <f ca="1"/>
        <v>345.11</v>
      </c>
      <c r="E49" s="5">
        <f t="shared" ca="1" si="0"/>
        <v>3.8979550280711095E-3</v>
      </c>
      <c r="F49" s="5">
        <f t="shared" ca="1" si="2"/>
        <v>1.5210407422524526E-2</v>
      </c>
      <c r="G49">
        <f t="shared" ca="1" si="1"/>
        <v>1.5194053400864845E-5</v>
      </c>
      <c r="H49">
        <f t="shared" ca="1" si="3"/>
        <v>-0.1363604427195948</v>
      </c>
      <c r="I49">
        <f t="shared" ca="1" si="4"/>
        <v>0</v>
      </c>
    </row>
    <row r="50" spans="3:9" x14ac:dyDescent="0.3">
      <c r="C50" vm="95">
        <f ca="1"/>
        <v>45132</v>
      </c>
      <c r="D50" vm="96">
        <f ca="1"/>
        <v>350.98</v>
      </c>
      <c r="E50" s="5">
        <f t="shared" ca="1" si="0"/>
        <v>1.7009069572020419E-2</v>
      </c>
      <c r="F50" s="5">
        <f t="shared" ca="1" si="2"/>
        <v>1.4901252735792864E-2</v>
      </c>
      <c r="G50">
        <f t="shared" ca="1" si="1"/>
        <v>2.8930844770583085E-4</v>
      </c>
      <c r="H50">
        <f t="shared" ca="1" si="3"/>
        <v>-0.1422427165869477</v>
      </c>
      <c r="I50">
        <f t="shared" ca="1" si="4"/>
        <v>0</v>
      </c>
    </row>
    <row r="51" spans="3:9" x14ac:dyDescent="0.3">
      <c r="C51" vm="97">
        <f ca="1"/>
        <v>45133</v>
      </c>
      <c r="D51" vm="98">
        <f ca="1"/>
        <v>337.77</v>
      </c>
      <c r="E51" s="5">
        <f t="shared" ca="1" si="0"/>
        <v>-3.7637472220639401E-2</v>
      </c>
      <c r="F51" s="5">
        <f t="shared" ca="1" si="2"/>
        <v>1.4830950475011602E-2</v>
      </c>
      <c r="G51">
        <f t="shared" ca="1" si="1"/>
        <v>1.4165793151594025E-3</v>
      </c>
      <c r="H51">
        <f t="shared" ca="1" si="3"/>
        <v>-8.7248136568895435E-2</v>
      </c>
      <c r="I51">
        <f t="shared" ca="1" si="4"/>
        <v>0</v>
      </c>
    </row>
    <row r="52" spans="3:9" x14ac:dyDescent="0.3">
      <c r="C52" vm="99">
        <f ca="1"/>
        <v>45134</v>
      </c>
      <c r="D52" vm="100">
        <f ca="1"/>
        <v>330.72</v>
      </c>
      <c r="E52" s="5">
        <f t="shared" ca="1" si="0"/>
        <v>-2.0872191135979934E-2</v>
      </c>
      <c r="F52" s="5">
        <f t="shared" ca="1" si="2"/>
        <v>1.6672226476201115E-2</v>
      </c>
      <c r="G52">
        <f t="shared" ca="1" si="1"/>
        <v>4.3564836281687931E-4</v>
      </c>
      <c r="H52">
        <f t="shared" ca="1" si="3"/>
        <v>-1.9053359268842752E-2</v>
      </c>
      <c r="I52">
        <f t="shared" ca="1" si="4"/>
        <v>0</v>
      </c>
    </row>
    <row r="53" spans="3:9" x14ac:dyDescent="0.3">
      <c r="C53" vm="101">
        <f ca="1"/>
        <v>45135</v>
      </c>
      <c r="D53" vm="102">
        <f ca="1"/>
        <v>338.37</v>
      </c>
      <c r="E53" s="5">
        <f t="shared" ca="1" si="0"/>
        <v>2.3131349782293142E-2</v>
      </c>
      <c r="F53" s="5">
        <f t="shared" ca="1" si="2"/>
        <v>1.6767430986854393E-2</v>
      </c>
      <c r="G53">
        <f t="shared" ca="1" si="1"/>
        <v>5.3505934275079297E-4</v>
      </c>
      <c r="H53">
        <f t="shared" ca="1" si="3"/>
        <v>-6.8861376425910954E-3</v>
      </c>
      <c r="I53">
        <f t="shared" ca="1" si="4"/>
        <v>0</v>
      </c>
    </row>
    <row r="54" spans="3:9" x14ac:dyDescent="0.3">
      <c r="C54" vm="103">
        <f ca="1"/>
        <v>45138</v>
      </c>
      <c r="D54" vm="104">
        <f ca="1"/>
        <v>335.92</v>
      </c>
      <c r="E54" s="5">
        <f t="shared" ca="1" si="0"/>
        <v>-7.2405946153618617E-3</v>
      </c>
      <c r="F54" s="5">
        <f t="shared" ca="1" si="2"/>
        <v>1.7035783195190286E-2</v>
      </c>
      <c r="G54">
        <f t="shared" ca="1" si="1"/>
        <v>5.2426210384007188E-5</v>
      </c>
      <c r="H54">
        <f t="shared" ca="1" si="3"/>
        <v>-2.2686591710062397E-2</v>
      </c>
      <c r="I54">
        <f t="shared" ca="1" si="4"/>
        <v>0</v>
      </c>
    </row>
    <row r="55" spans="3:9" x14ac:dyDescent="0.3">
      <c r="C55" vm="105">
        <f ca="1"/>
        <v>45139</v>
      </c>
      <c r="D55" vm="106">
        <f ca="1"/>
        <v>336.34</v>
      </c>
      <c r="E55" s="5">
        <f t="shared" ca="1" si="0"/>
        <v>1.2502976899260165E-3</v>
      </c>
      <c r="F55" s="5">
        <f t="shared" ca="1" si="2"/>
        <v>1.7098103933786583E-2</v>
      </c>
      <c r="G55">
        <f t="shared" ca="1" si="1"/>
        <v>1.5632443134343333E-6</v>
      </c>
      <c r="H55">
        <f t="shared" ca="1" si="3"/>
        <v>-2.6852915240340282E-3</v>
      </c>
      <c r="I55">
        <f t="shared" ca="1" si="4"/>
        <v>0</v>
      </c>
    </row>
    <row r="56" spans="3:9" x14ac:dyDescent="0.3">
      <c r="C56" vm="107">
        <f ca="1"/>
        <v>45140</v>
      </c>
      <c r="D56" vm="108">
        <f ca="1"/>
        <v>327.5</v>
      </c>
      <c r="E56" s="5">
        <f t="shared" ca="1" si="0"/>
        <v>-2.6282927989534355E-2</v>
      </c>
      <c r="F56" s="5">
        <f t="shared" ca="1" si="2"/>
        <v>1.7090338534053381E-2</v>
      </c>
      <c r="G56">
        <f t="shared" ca="1" si="1"/>
        <v>6.9079230370304836E-4</v>
      </c>
      <c r="H56">
        <f t="shared" ca="1" si="3"/>
        <v>-5.0470923316329512E-2</v>
      </c>
      <c r="I56">
        <f t="shared" ca="1" si="4"/>
        <v>0</v>
      </c>
    </row>
    <row r="57" spans="3:9" x14ac:dyDescent="0.3">
      <c r="C57" vm="109">
        <f ca="1"/>
        <v>45141</v>
      </c>
      <c r="D57" vm="110">
        <f ca="1"/>
        <v>326.66000000000003</v>
      </c>
      <c r="E57" s="5">
        <f t="shared" ca="1" si="0"/>
        <v>-2.5648854961831669E-3</v>
      </c>
      <c r="F57" s="5">
        <f t="shared" ca="1" si="2"/>
        <v>1.7571501283538096E-2</v>
      </c>
      <c r="G57">
        <f t="shared" ca="1" si="1"/>
        <v>6.5786376085307704E-6</v>
      </c>
      <c r="H57">
        <f t="shared" ca="1" si="3"/>
        <v>-8.1519801298992056E-2</v>
      </c>
      <c r="I57">
        <f t="shared" ca="1" si="4"/>
        <v>0</v>
      </c>
    </row>
    <row r="58" spans="3:9" x14ac:dyDescent="0.3">
      <c r="C58" vm="111">
        <f ca="1"/>
        <v>45142</v>
      </c>
      <c r="D58" vm="112">
        <f ca="1"/>
        <v>327.78</v>
      </c>
      <c r="E58" s="5">
        <f t="shared" ca="1" si="0"/>
        <v>3.4286414008446453E-3</v>
      </c>
      <c r="F58" s="5">
        <f t="shared" ca="1" si="2"/>
        <v>1.7526619967487663E-2</v>
      </c>
      <c r="G58">
        <f t="shared" ca="1" si="1"/>
        <v>1.1755581855585931E-5</v>
      </c>
      <c r="H58">
        <f t="shared" ca="1" si="3"/>
        <v>-6.154318897226066E-2</v>
      </c>
      <c r="I58">
        <f t="shared" ca="1" si="4"/>
        <v>0</v>
      </c>
    </row>
    <row r="59" spans="3:9" x14ac:dyDescent="0.3">
      <c r="C59" vm="113">
        <f ca="1"/>
        <v>45145</v>
      </c>
      <c r="D59" vm="114">
        <f ca="1"/>
        <v>330.11</v>
      </c>
      <c r="E59" s="5">
        <f t="shared" ca="1" si="0"/>
        <v>7.1084263835501371E-3</v>
      </c>
      <c r="F59" s="5">
        <f t="shared" ca="1" si="2"/>
        <v>1.7551732223415765E-2</v>
      </c>
      <c r="G59">
        <f t="shared" ca="1" si="1"/>
        <v>5.052972565035168E-5</v>
      </c>
      <c r="H59">
        <f t="shared" ca="1" si="3"/>
        <v>-6.1868788472098604E-2</v>
      </c>
      <c r="I59">
        <f t="shared" ca="1" si="4"/>
        <v>0</v>
      </c>
    </row>
    <row r="60" spans="3:9" x14ac:dyDescent="0.3">
      <c r="C60" vm="115">
        <f ca="1"/>
        <v>45146</v>
      </c>
      <c r="D60" vm="116">
        <f ca="1"/>
        <v>326.05</v>
      </c>
      <c r="E60" s="5">
        <f t="shared" ca="1" si="0"/>
        <v>-1.2298930659477181E-2</v>
      </c>
      <c r="F60" s="5">
        <f t="shared" ca="1" si="2"/>
        <v>1.7499670221627836E-2</v>
      </c>
      <c r="G60">
        <f t="shared" ca="1" si="1"/>
        <v>1.5126369536662781E-4</v>
      </c>
      <c r="H60">
        <f t="shared" ca="1" si="3"/>
        <v>-6.9012246791767637E-2</v>
      </c>
      <c r="I60">
        <f t="shared" ca="1" si="4"/>
        <v>0</v>
      </c>
    </row>
    <row r="61" spans="3:9" x14ac:dyDescent="0.3">
      <c r="C61" vm="117">
        <f ca="1"/>
        <v>45147</v>
      </c>
      <c r="D61" vm="118">
        <f ca="1"/>
        <v>322.23</v>
      </c>
      <c r="E61" s="5">
        <f t="shared" ca="1" si="0"/>
        <v>-1.1715994479374325E-2</v>
      </c>
      <c r="F61" s="5">
        <f t="shared" ca="1" si="2"/>
        <v>1.751167690404045E-2</v>
      </c>
      <c r="G61">
        <f t="shared" ca="1" si="1"/>
        <v>1.3726452664072968E-4</v>
      </c>
      <c r="H61">
        <f t="shared" ca="1" si="3"/>
        <v>-7.1722551253286734E-2</v>
      </c>
      <c r="I61">
        <f t="shared" ca="1" si="4"/>
        <v>0</v>
      </c>
    </row>
    <row r="62" spans="3:9" x14ac:dyDescent="0.3">
      <c r="C62" vm="119">
        <f ca="1"/>
        <v>45148</v>
      </c>
      <c r="D62" vm="120">
        <f ca="1"/>
        <v>322.93</v>
      </c>
      <c r="E62" s="5">
        <f t="shared" ca="1" si="0"/>
        <v>2.1723613567947719E-3</v>
      </c>
      <c r="F62" s="5">
        <f t="shared" ca="1" si="2"/>
        <v>1.7371873684214972E-2</v>
      </c>
      <c r="G62">
        <f t="shared" ca="1" si="1"/>
        <v>4.719153864495222E-6</v>
      </c>
      <c r="H62">
        <f t="shared" ca="1" si="3"/>
        <v>-6.0794390437001813E-2</v>
      </c>
      <c r="I62">
        <f t="shared" ca="1" si="4"/>
        <v>0</v>
      </c>
    </row>
    <row r="63" spans="3:9" x14ac:dyDescent="0.3">
      <c r="C63" vm="121">
        <f ca="1"/>
        <v>45149</v>
      </c>
      <c r="D63" vm="122">
        <f ca="1"/>
        <v>321.01</v>
      </c>
      <c r="E63" s="5">
        <f t="shared" ca="1" si="0"/>
        <v>-5.9455609574831092E-3</v>
      </c>
      <c r="F63" s="5">
        <f t="shared" ca="1" si="2"/>
        <v>1.7373931337386361E-2</v>
      </c>
      <c r="G63">
        <f t="shared" ca="1" si="1"/>
        <v>3.5349695099147467E-5</v>
      </c>
      <c r="H63">
        <f t="shared" ca="1" si="3"/>
        <v>-4.4915955079670569E-2</v>
      </c>
      <c r="I63">
        <f t="shared" ca="1" si="4"/>
        <v>0</v>
      </c>
    </row>
    <row r="64" spans="3:9" x14ac:dyDescent="0.3">
      <c r="C64" vm="123">
        <f ca="1"/>
        <v>45152</v>
      </c>
      <c r="D64" vm="124">
        <f ca="1"/>
        <v>324.04000000000002</v>
      </c>
      <c r="E64" s="5">
        <f t="shared" ca="1" si="0"/>
        <v>9.4389582879039757E-3</v>
      </c>
      <c r="F64" s="5">
        <f t="shared" ca="1" si="2"/>
        <v>1.7066663369302137E-2</v>
      </c>
      <c r="G64">
        <f t="shared" ca="1" si="1"/>
        <v>8.9093933560791154E-5</v>
      </c>
      <c r="H64">
        <f t="shared" ca="1" si="3"/>
        <v>-3.8423240152873642E-2</v>
      </c>
      <c r="I64">
        <f t="shared" ca="1" si="4"/>
        <v>0</v>
      </c>
    </row>
    <row r="65" spans="3:9" x14ac:dyDescent="0.3">
      <c r="C65" vm="125">
        <f ca="1"/>
        <v>45153</v>
      </c>
      <c r="D65" vm="126">
        <f ca="1"/>
        <v>321.86</v>
      </c>
      <c r="E65" s="5">
        <f t="shared" ca="1" si="0"/>
        <v>-6.7275644982101035E-3</v>
      </c>
      <c r="F65" s="5">
        <f t="shared" ca="1" si="2"/>
        <v>1.6793652855125477E-2</v>
      </c>
      <c r="G65">
        <f t="shared" ca="1" si="1"/>
        <v>4.5260124077576959E-5</v>
      </c>
      <c r="H65">
        <f t="shared" ca="1" si="3"/>
        <v>-2.6977260794259824E-2</v>
      </c>
      <c r="I65">
        <f t="shared" ca="1" si="4"/>
        <v>0</v>
      </c>
    </row>
    <row r="66" spans="3:9" x14ac:dyDescent="0.3">
      <c r="C66" vm="127">
        <f ca="1"/>
        <v>45154</v>
      </c>
      <c r="D66" vm="128">
        <f ca="1"/>
        <v>320.39999999999998</v>
      </c>
      <c r="E66" s="5">
        <f t="shared" ca="1" si="0"/>
        <v>-4.5361337227367571E-3</v>
      </c>
      <c r="F66" s="5">
        <f t="shared" ca="1" si="2"/>
        <v>1.6672810126585131E-2</v>
      </c>
      <c r="G66">
        <f t="shared" ca="1" si="1"/>
        <v>2.057650915054963E-5</v>
      </c>
      <c r="H66">
        <f t="shared" ca="1" si="3"/>
        <v>-1.3261996169167539E-2</v>
      </c>
      <c r="I66">
        <f t="shared" ca="1" si="4"/>
        <v>0</v>
      </c>
    </row>
    <row r="67" spans="3:9" x14ac:dyDescent="0.3">
      <c r="C67" vm="129">
        <f ca="1"/>
        <v>45155</v>
      </c>
      <c r="D67" vm="130">
        <f ca="1"/>
        <v>316.88</v>
      </c>
      <c r="E67" s="5">
        <f t="shared" ca="1" si="0"/>
        <v>-1.0986267166042341E-2</v>
      </c>
      <c r="F67" s="5">
        <f t="shared" ca="1" si="2"/>
        <v>1.664648056961323E-2</v>
      </c>
      <c r="G67">
        <f t="shared" ca="1" si="1"/>
        <v>1.2069806624366E-4</v>
      </c>
      <c r="H67">
        <f t="shared" ca="1" si="3"/>
        <v>-1.8226538710199539E-2</v>
      </c>
      <c r="I67">
        <f t="shared" ca="1" si="4"/>
        <v>0</v>
      </c>
    </row>
    <row r="68" spans="3:9" x14ac:dyDescent="0.3">
      <c r="C68" vm="131">
        <f ca="1"/>
        <v>45156</v>
      </c>
      <c r="D68" vm="132">
        <f ca="1"/>
        <v>316.48</v>
      </c>
      <c r="E68" s="5">
        <f t="shared" ca="1" si="0"/>
        <v>-1.2623074981065185E-3</v>
      </c>
      <c r="F68" s="5">
        <f t="shared" ca="1" si="2"/>
        <v>1.3782604245235457E-2</v>
      </c>
      <c r="G68">
        <f t="shared" ca="1" si="1"/>
        <v>1.5934202197759383E-6</v>
      </c>
      <c r="H68">
        <f t="shared" ca="1" si="3"/>
        <v>0.10562536449974368</v>
      </c>
      <c r="I68">
        <f t="shared" ca="1" si="4"/>
        <v>0</v>
      </c>
    </row>
    <row r="69" spans="3:9" x14ac:dyDescent="0.3">
      <c r="C69" vm="133">
        <f ca="1"/>
        <v>45159</v>
      </c>
      <c r="D69" vm="134">
        <f ca="1"/>
        <v>321.88</v>
      </c>
      <c r="E69" s="5">
        <f t="shared" ref="E69:E132" ca="1" si="5">D69/D68-1</f>
        <v>1.7062689585439772E-2</v>
      </c>
      <c r="F69" s="5">
        <f t="shared" ca="1" si="2"/>
        <v>1.3731976959035613E-2</v>
      </c>
      <c r="G69">
        <f t="shared" ref="G69:G132" ca="1" si="6">E69^2</f>
        <v>2.9113537588907484E-4</v>
      </c>
      <c r="H69">
        <f t="shared" ca="1" si="3"/>
        <v>0.16676305613621731</v>
      </c>
      <c r="I69">
        <f t="shared" ca="1" si="4"/>
        <v>0</v>
      </c>
    </row>
    <row r="70" spans="3:9" x14ac:dyDescent="0.3">
      <c r="C70" vm="135">
        <f ca="1"/>
        <v>45160</v>
      </c>
      <c r="D70" vm="136">
        <f ca="1"/>
        <v>322.45999999999998</v>
      </c>
      <c r="E70" s="5">
        <f t="shared" ca="1" si="5"/>
        <v>1.8019137566793741E-3</v>
      </c>
      <c r="F70" s="5">
        <f t="shared" ca="1" si="2"/>
        <v>1.3888004496057363E-2</v>
      </c>
      <c r="G70">
        <f t="shared" ca="1" si="6"/>
        <v>3.2468931865103749E-6</v>
      </c>
      <c r="H70">
        <f t="shared" ca="1" si="3"/>
        <v>0.17147280568283171</v>
      </c>
      <c r="I70">
        <f t="shared" ca="1" si="4"/>
        <v>0</v>
      </c>
    </row>
    <row r="71" spans="3:9" x14ac:dyDescent="0.3">
      <c r="C71" vm="137">
        <f ca="1"/>
        <v>45161</v>
      </c>
      <c r="D71" vm="138">
        <f ca="1"/>
        <v>327</v>
      </c>
      <c r="E71" s="5">
        <f t="shared" ca="1" si="5"/>
        <v>1.4079265645351446E-2</v>
      </c>
      <c r="F71" s="5">
        <f t="shared" ca="1" si="2"/>
        <v>1.3869862651395795E-2</v>
      </c>
      <c r="G71">
        <f t="shared" ca="1" si="6"/>
        <v>1.9822572111237349E-4</v>
      </c>
      <c r="H71">
        <f t="shared" ca="1" si="3"/>
        <v>0.19095041868472526</v>
      </c>
      <c r="I71">
        <f t="shared" ca="1" si="4"/>
        <v>0</v>
      </c>
    </row>
    <row r="72" spans="3:9" x14ac:dyDescent="0.3">
      <c r="C72" vm="139">
        <f ca="1"/>
        <v>45162</v>
      </c>
      <c r="D72" vm="140">
        <f ca="1"/>
        <v>319.97000000000003</v>
      </c>
      <c r="E72" s="5">
        <f t="shared" ca="1" si="5"/>
        <v>-2.1498470948012161E-2</v>
      </c>
      <c r="F72" s="5">
        <f t="shared" ca="1" si="2"/>
        <v>1.425051799205603E-2</v>
      </c>
      <c r="G72">
        <f t="shared" ca="1" si="6"/>
        <v>4.6218425310252286E-4</v>
      </c>
      <c r="H72">
        <f t="shared" ca="1" si="3"/>
        <v>0.18070862565725235</v>
      </c>
      <c r="I72">
        <f t="shared" ca="1" si="4"/>
        <v>0</v>
      </c>
    </row>
    <row r="73" spans="3:9" x14ac:dyDescent="0.3">
      <c r="C73" vm="141">
        <f ca="1"/>
        <v>45163</v>
      </c>
      <c r="D73" vm="142">
        <f ca="1"/>
        <v>322.98</v>
      </c>
      <c r="E73" s="5">
        <f t="shared" ca="1" si="5"/>
        <v>9.4071319186173064E-3</v>
      </c>
      <c r="F73" s="5">
        <f t="shared" ca="1" si="2"/>
        <v>1.4130208347753163E-2</v>
      </c>
      <c r="G73">
        <f t="shared" ca="1" si="6"/>
        <v>8.8494130934268524E-5</v>
      </c>
      <c r="H73">
        <f t="shared" ca="1" si="3"/>
        <v>0.17184242685103365</v>
      </c>
      <c r="I73">
        <f t="shared" ca="1" si="4"/>
        <v>0</v>
      </c>
    </row>
    <row r="74" spans="3:9" x14ac:dyDescent="0.3">
      <c r="C74" vm="143">
        <f ca="1"/>
        <v>45166</v>
      </c>
      <c r="D74" vm="144">
        <f ca="1"/>
        <v>323.7</v>
      </c>
      <c r="E74" s="5">
        <f t="shared" ca="1" si="5"/>
        <v>2.2292402006314216E-3</v>
      </c>
      <c r="F74" s="5">
        <f t="shared" ca="1" si="2"/>
        <v>1.2338437317909914E-2</v>
      </c>
      <c r="G74">
        <f t="shared" ca="1" si="6"/>
        <v>4.9695118721112208E-6</v>
      </c>
      <c r="H74">
        <f t="shared" ca="1" si="3"/>
        <v>0.23530542812640945</v>
      </c>
      <c r="I74">
        <f t="shared" ca="1" si="4"/>
        <v>0</v>
      </c>
    </row>
    <row r="75" spans="3:9" x14ac:dyDescent="0.3">
      <c r="C75" vm="145">
        <f ca="1"/>
        <v>45167</v>
      </c>
      <c r="D75" vm="146">
        <f ca="1"/>
        <v>328.41</v>
      </c>
      <c r="E75" s="5">
        <f t="shared" ca="1" si="5"/>
        <v>1.4550509731232841E-2</v>
      </c>
      <c r="F75" s="5">
        <f t="shared" ca="1" si="2"/>
        <v>1.1647649374443453E-2</v>
      </c>
      <c r="G75">
        <f t="shared" ca="1" si="6"/>
        <v>2.1171733343870161E-4</v>
      </c>
      <c r="H75">
        <f t="shared" ca="1" si="3"/>
        <v>-4.5228613322914606E-2</v>
      </c>
      <c r="I75">
        <f t="shared" ca="1" si="4"/>
        <v>0</v>
      </c>
    </row>
    <row r="76" spans="3:9" x14ac:dyDescent="0.3">
      <c r="C76" vm="147">
        <f ca="1"/>
        <v>45168</v>
      </c>
      <c r="D76" vm="148">
        <f ca="1"/>
        <v>328.79</v>
      </c>
      <c r="E76" s="5">
        <f t="shared" ca="1" si="5"/>
        <v>1.1570902225876978E-3</v>
      </c>
      <c r="F76" s="5">
        <f t="shared" ca="1" si="2"/>
        <v>1.0959510814479894E-2</v>
      </c>
      <c r="G76">
        <f t="shared" ca="1" si="6"/>
        <v>1.3388577832080481E-6</v>
      </c>
      <c r="H76">
        <f t="shared" ca="1" si="3"/>
        <v>-0.23434808618003741</v>
      </c>
      <c r="I76">
        <f t="shared" ca="1" si="4"/>
        <v>0</v>
      </c>
    </row>
    <row r="77" spans="3:9" x14ac:dyDescent="0.3">
      <c r="C77" vm="149">
        <f ca="1"/>
        <v>45169</v>
      </c>
      <c r="D77" vm="150">
        <f ca="1"/>
        <v>327.76</v>
      </c>
      <c r="E77" s="5">
        <f t="shared" ca="1" si="5"/>
        <v>-3.1326986830501058E-3</v>
      </c>
      <c r="F77" s="5">
        <f t="shared" ca="1" si="2"/>
        <v>1.0891880081977468E-2</v>
      </c>
      <c r="G77">
        <f t="shared" ca="1" si="6"/>
        <v>9.8138010387838669E-6</v>
      </c>
      <c r="H77">
        <f t="shared" ca="1" si="3"/>
        <v>-0.19733782291778471</v>
      </c>
      <c r="I77">
        <f t="shared" ca="1" si="4"/>
        <v>0</v>
      </c>
    </row>
    <row r="78" spans="3:9" x14ac:dyDescent="0.3">
      <c r="C78" vm="151">
        <f ca="1"/>
        <v>45170</v>
      </c>
      <c r="D78" vm="152">
        <f ca="1"/>
        <v>328.66</v>
      </c>
      <c r="E78" s="5">
        <f t="shared" ca="1" si="5"/>
        <v>2.7459116426655772E-3</v>
      </c>
      <c r="F78" s="5">
        <f t="shared" ca="1" si="2"/>
        <v>1.0890535082672834E-2</v>
      </c>
      <c r="G78">
        <f t="shared" ca="1" si="6"/>
        <v>7.5400307493263689E-6</v>
      </c>
      <c r="H78">
        <f t="shared" ca="1" si="3"/>
        <v>-0.1898164936418644</v>
      </c>
      <c r="I78">
        <f t="shared" ca="1" si="4"/>
        <v>0</v>
      </c>
    </row>
    <row r="79" spans="3:9" x14ac:dyDescent="0.3">
      <c r="C79" vm="153">
        <f ca="1"/>
        <v>45174</v>
      </c>
      <c r="D79" vm="154">
        <f ca="1"/>
        <v>333.55</v>
      </c>
      <c r="E79" s="5">
        <f t="shared" ca="1" si="5"/>
        <v>1.4878597943163152E-2</v>
      </c>
      <c r="F79" s="5">
        <f t="shared" ca="1" si="2"/>
        <v>9.4205362332227521E-3</v>
      </c>
      <c r="G79">
        <f t="shared" ca="1" si="6"/>
        <v>2.2137267675429877E-4</v>
      </c>
      <c r="H79">
        <f t="shared" ca="1" si="3"/>
        <v>-0.15169153840402563</v>
      </c>
      <c r="I79">
        <f t="shared" ca="1" si="4"/>
        <v>0</v>
      </c>
    </row>
    <row r="80" spans="3:9" x14ac:dyDescent="0.3">
      <c r="C80" vm="155">
        <f ca="1"/>
        <v>45175</v>
      </c>
      <c r="D80" vm="156">
        <f ca="1"/>
        <v>332.88</v>
      </c>
      <c r="E80" s="5">
        <f t="shared" ca="1" si="5"/>
        <v>-2.0086943486734565E-3</v>
      </c>
      <c r="F80" s="5">
        <f t="shared" ca="1" si="2"/>
        <v>9.8770379114034006E-3</v>
      </c>
      <c r="G80">
        <f t="shared" ca="1" si="6"/>
        <v>4.0348529863926815E-6</v>
      </c>
      <c r="H80">
        <f t="shared" ca="1" si="3"/>
        <v>-8.4341694877574799E-2</v>
      </c>
      <c r="I80">
        <f t="shared" ca="1" si="4"/>
        <v>0</v>
      </c>
    </row>
    <row r="81" spans="3:9" x14ac:dyDescent="0.3">
      <c r="C81" vm="157">
        <f ca="1"/>
        <v>45176</v>
      </c>
      <c r="D81" vm="158">
        <f ca="1"/>
        <v>329.91</v>
      </c>
      <c r="E81" s="5">
        <f t="shared" ca="1" si="5"/>
        <v>-8.9221341023791867E-3</v>
      </c>
      <c r="F81" s="5">
        <f t="shared" ca="1" si="2"/>
        <v>9.8811529988651024E-3</v>
      </c>
      <c r="G81">
        <f t="shared" ca="1" si="6"/>
        <v>7.9604476940837659E-5</v>
      </c>
      <c r="H81">
        <f t="shared" ca="1" si="3"/>
        <v>-0.10487593561683223</v>
      </c>
      <c r="I81">
        <f t="shared" ca="1" si="4"/>
        <v>0</v>
      </c>
    </row>
    <row r="82" spans="3:9" x14ac:dyDescent="0.3">
      <c r="C82" vm="159">
        <f ca="1"/>
        <v>45177</v>
      </c>
      <c r="D82" vm="160">
        <f ca="1"/>
        <v>334.27</v>
      </c>
      <c r="E82" s="5">
        <f t="shared" ca="1" si="5"/>
        <v>1.3215725500894004E-2</v>
      </c>
      <c r="F82" s="5">
        <f t="shared" ca="1" si="2"/>
        <v>9.9760763254636738E-3</v>
      </c>
      <c r="G82">
        <f t="shared" ca="1" si="6"/>
        <v>1.7465540051498008E-4</v>
      </c>
      <c r="H82">
        <f t="shared" ca="1" si="3"/>
        <v>-0.12349144325434148</v>
      </c>
      <c r="I82">
        <f t="shared" ca="1" si="4"/>
        <v>0</v>
      </c>
    </row>
    <row r="83" spans="3:9" x14ac:dyDescent="0.3">
      <c r="C83" vm="161">
        <f ca="1"/>
        <v>45180</v>
      </c>
      <c r="D83" vm="162">
        <f ca="1"/>
        <v>337.94</v>
      </c>
      <c r="E83" s="5">
        <f t="shared" ca="1" si="5"/>
        <v>1.0979148592455301E-2</v>
      </c>
      <c r="F83" s="5">
        <f t="shared" ca="1" si="2"/>
        <v>9.9593561199295254E-3</v>
      </c>
      <c r="G83">
        <f t="shared" ca="1" si="6"/>
        <v>1.2054170381521322E-4</v>
      </c>
      <c r="H83">
        <f t="shared" ca="1" si="3"/>
        <v>-0.1105951004720459</v>
      </c>
      <c r="I83">
        <f t="shared" ca="1" si="4"/>
        <v>0</v>
      </c>
    </row>
    <row r="84" spans="3:9" x14ac:dyDescent="0.3">
      <c r="C84" vm="163">
        <f ca="1"/>
        <v>45181</v>
      </c>
      <c r="D84" vm="164">
        <f ca="1"/>
        <v>331.77</v>
      </c>
      <c r="E84" s="5">
        <f t="shared" ca="1" si="5"/>
        <v>-1.8257678877907413E-2</v>
      </c>
      <c r="F84" s="5">
        <f t="shared" ca="1" si="2"/>
        <v>9.7429870621295201E-3</v>
      </c>
      <c r="G84">
        <f t="shared" ca="1" si="6"/>
        <v>3.3334283800878648E-4</v>
      </c>
      <c r="H84">
        <f t="shared" ca="1" si="3"/>
        <v>-9.444321756552089E-2</v>
      </c>
      <c r="I84">
        <f t="shared" ca="1" si="4"/>
        <v>0</v>
      </c>
    </row>
    <row r="85" spans="3:9" x14ac:dyDescent="0.3">
      <c r="C85" vm="165">
        <f ca="1"/>
        <v>45182</v>
      </c>
      <c r="D85" vm="166">
        <f ca="1"/>
        <v>336.06</v>
      </c>
      <c r="E85" s="5">
        <f t="shared" ca="1" si="5"/>
        <v>1.2930644723754492E-2</v>
      </c>
      <c r="F85" s="5">
        <f t="shared" ca="1" si="2"/>
        <v>1.0635416965755274E-2</v>
      </c>
      <c r="G85">
        <f t="shared" ca="1" si="6"/>
        <v>1.6720157297195988E-4</v>
      </c>
      <c r="H85">
        <f t="shared" ca="1" si="3"/>
        <v>-4.3161388777227819E-2</v>
      </c>
      <c r="I85">
        <f t="shared" ca="1" si="4"/>
        <v>0</v>
      </c>
    </row>
    <row r="86" spans="3:9" x14ac:dyDescent="0.3">
      <c r="C86" vm="167">
        <f ca="1"/>
        <v>45183</v>
      </c>
      <c r="D86" vm="168">
        <f ca="1"/>
        <v>338.7</v>
      </c>
      <c r="E86" s="5">
        <f t="shared" ca="1" si="5"/>
        <v>7.855740046420312E-3</v>
      </c>
      <c r="F86" s="5">
        <f t="shared" ca="1" si="2"/>
        <v>1.0777949745130414E-2</v>
      </c>
      <c r="G86">
        <f t="shared" ca="1" si="6"/>
        <v>6.17126516769318E-5</v>
      </c>
      <c r="H86">
        <f t="shared" ca="1" si="3"/>
        <v>-7.9182609191119982E-2</v>
      </c>
      <c r="I86">
        <f t="shared" ca="1" si="4"/>
        <v>0</v>
      </c>
    </row>
    <row r="87" spans="3:9" x14ac:dyDescent="0.3">
      <c r="C87" vm="169">
        <f ca="1"/>
        <v>45184</v>
      </c>
      <c r="D87" vm="170">
        <f ca="1"/>
        <v>330.22</v>
      </c>
      <c r="E87" s="5">
        <f t="shared" ca="1" si="5"/>
        <v>-2.5036905816356536E-2</v>
      </c>
      <c r="F87" s="5">
        <f t="shared" ca="1" si="2"/>
        <v>1.0734190722197168E-2</v>
      </c>
      <c r="G87">
        <f t="shared" ca="1" si="6"/>
        <v>6.268466528571077E-4</v>
      </c>
      <c r="H87">
        <f t="shared" ca="1" si="3"/>
        <v>-0.13078929691532423</v>
      </c>
      <c r="I87">
        <f t="shared" ca="1" si="4"/>
        <v>0</v>
      </c>
    </row>
    <row r="88" spans="3:9" x14ac:dyDescent="0.3">
      <c r="C88" vm="171">
        <f ca="1"/>
        <v>45187</v>
      </c>
      <c r="D88" vm="172">
        <f ca="1"/>
        <v>329.06</v>
      </c>
      <c r="E88" s="5">
        <f t="shared" ca="1" si="5"/>
        <v>-3.5128096420569133E-3</v>
      </c>
      <c r="F88" s="5">
        <f t="shared" ca="1" si="2"/>
        <v>1.2017200072693352E-2</v>
      </c>
      <c r="G88">
        <f t="shared" ca="1" si="6"/>
        <v>1.2339831581328019E-5</v>
      </c>
      <c r="H88">
        <f t="shared" ca="1" si="3"/>
        <v>-0.21445076185685344</v>
      </c>
      <c r="I88">
        <f t="shared" ca="1" si="4"/>
        <v>0</v>
      </c>
    </row>
    <row r="89" spans="3:9" x14ac:dyDescent="0.3">
      <c r="C89" vm="173">
        <f ca="1"/>
        <v>45188</v>
      </c>
      <c r="D89" vm="174">
        <f ca="1"/>
        <v>328.65</v>
      </c>
      <c r="E89" s="5">
        <f t="shared" ca="1" si="5"/>
        <v>-1.2459733787152372E-3</v>
      </c>
      <c r="F89" s="5">
        <f t="shared" ca="1" si="2"/>
        <v>1.1996720387431718E-2</v>
      </c>
      <c r="G89">
        <f t="shared" ca="1" si="6"/>
        <v>1.5524496604670638E-6</v>
      </c>
      <c r="H89">
        <f t="shared" ca="1" si="3"/>
        <v>-0.20148356237973206</v>
      </c>
      <c r="I89">
        <f t="shared" ca="1" si="4"/>
        <v>0</v>
      </c>
    </row>
    <row r="90" spans="3:9" x14ac:dyDescent="0.3">
      <c r="C90" vm="175">
        <f ca="1"/>
        <v>45189</v>
      </c>
      <c r="D90" vm="176">
        <f ca="1"/>
        <v>320.77</v>
      </c>
      <c r="E90" s="5">
        <f t="shared" ca="1" si="5"/>
        <v>-2.3976875095085948E-2</v>
      </c>
      <c r="F90" s="5">
        <f t="shared" ca="1" si="2"/>
        <v>1.171202375482136E-2</v>
      </c>
      <c r="G90">
        <f t="shared" ca="1" si="6"/>
        <v>5.7489053932535282E-4</v>
      </c>
      <c r="H90">
        <f t="shared" ca="1" si="3"/>
        <v>-0.26735412497838423</v>
      </c>
      <c r="I90">
        <f t="shared" ca="1" si="4"/>
        <v>0</v>
      </c>
    </row>
    <row r="91" spans="3:9" x14ac:dyDescent="0.3">
      <c r="C91" vm="177">
        <f ca="1"/>
        <v>45190</v>
      </c>
      <c r="D91" vm="178">
        <f ca="1"/>
        <v>319.52999999999997</v>
      </c>
      <c r="E91" s="5">
        <f t="shared" ca="1" si="5"/>
        <v>-3.8656981637934518E-3</v>
      </c>
      <c r="F91" s="5">
        <f t="shared" ref="F91:F154" ca="1" si="7">_xlfn.STDEV.P(E69:E90)</f>
        <v>1.2873720939020774E-2</v>
      </c>
      <c r="G91">
        <f t="shared" ca="1" si="6"/>
        <v>1.4943622293556065E-5</v>
      </c>
      <c r="H91">
        <f t="shared" ca="1" si="3"/>
        <v>-0.32009928325556503</v>
      </c>
      <c r="I91">
        <f t="shared" ca="1" si="4"/>
        <v>0</v>
      </c>
    </row>
    <row r="92" spans="3:9" x14ac:dyDescent="0.3">
      <c r="C92" vm="179">
        <f ca="1"/>
        <v>45191</v>
      </c>
      <c r="D92" vm="180">
        <f ca="1"/>
        <v>317.01</v>
      </c>
      <c r="E92" s="5">
        <f t="shared" ca="1" si="5"/>
        <v>-7.8865834193971862E-3</v>
      </c>
      <c r="F92" s="5">
        <f t="shared" ca="1" si="7"/>
        <v>1.2393419367628434E-2</v>
      </c>
      <c r="G92">
        <f t="shared" ca="1" si="6"/>
        <v>6.219819803111061E-5</v>
      </c>
      <c r="H92">
        <f t="shared" ref="H92:H155" ca="1" si="8">CORREL(G69:G91,G70:G92)</f>
        <v>-0.2775378273312179</v>
      </c>
      <c r="I92">
        <f t="shared" ref="I92:I155" ca="1" si="9">IF(OR(H92&lt;$K$6,H92&gt;$K$7),1,0)</f>
        <v>0</v>
      </c>
    </row>
    <row r="93" spans="3:9" x14ac:dyDescent="0.3">
      <c r="C93" vm="181">
        <f ca="1"/>
        <v>45194</v>
      </c>
      <c r="D93" vm="182">
        <f ca="1"/>
        <v>317.54000000000002</v>
      </c>
      <c r="E93" s="5">
        <f t="shared" ca="1" si="5"/>
        <v>1.6718715497934244E-3</v>
      </c>
      <c r="F93" s="5">
        <f t="shared" ca="1" si="7"/>
        <v>1.2484279314742828E-2</v>
      </c>
      <c r="G93">
        <f t="shared" ca="1" si="6"/>
        <v>2.7951544790086669E-6</v>
      </c>
      <c r="H93">
        <f t="shared" ca="1" si="8"/>
        <v>-0.23526345264694112</v>
      </c>
      <c r="I93">
        <f t="shared" ca="1" si="9"/>
        <v>0</v>
      </c>
    </row>
    <row r="94" spans="3:9" x14ac:dyDescent="0.3">
      <c r="C94" vm="183">
        <f ca="1"/>
        <v>45195</v>
      </c>
      <c r="D94" vm="184">
        <f ca="1"/>
        <v>312.14</v>
      </c>
      <c r="E94" s="5">
        <f t="shared" ca="1" si="5"/>
        <v>-1.700573156137819E-2</v>
      </c>
      <c r="F94" s="5">
        <f t="shared" ca="1" si="7"/>
        <v>1.2077695457132274E-2</v>
      </c>
      <c r="G94">
        <f t="shared" ca="1" si="6"/>
        <v>2.8919490593765432E-4</v>
      </c>
      <c r="H94">
        <f t="shared" ca="1" si="8"/>
        <v>-0.25008130078505908</v>
      </c>
      <c r="I94">
        <f t="shared" ca="1" si="9"/>
        <v>0</v>
      </c>
    </row>
    <row r="95" spans="3:9" x14ac:dyDescent="0.3">
      <c r="C95" vm="185">
        <f ca="1"/>
        <v>45196</v>
      </c>
      <c r="D95" vm="186">
        <f ca="1"/>
        <v>312.79000000000002</v>
      </c>
      <c r="E95" s="5">
        <f t="shared" ca="1" si="5"/>
        <v>2.0823989235601026E-3</v>
      </c>
      <c r="F95" s="5">
        <f t="shared" ca="1" si="7"/>
        <v>1.1767775846685417E-2</v>
      </c>
      <c r="G95">
        <f t="shared" ca="1" si="6"/>
        <v>4.3363852768442742E-6</v>
      </c>
      <c r="H95">
        <f t="shared" ca="1" si="8"/>
        <v>-0.30773703836834493</v>
      </c>
      <c r="I95">
        <f t="shared" ca="1" si="9"/>
        <v>0</v>
      </c>
    </row>
    <row r="96" spans="3:9" x14ac:dyDescent="0.3">
      <c r="C96" vm="187">
        <f ca="1"/>
        <v>45197</v>
      </c>
      <c r="D96" vm="188">
        <f ca="1"/>
        <v>313.64</v>
      </c>
      <c r="E96" s="5">
        <f t="shared" ca="1" si="5"/>
        <v>2.7174781802485892E-3</v>
      </c>
      <c r="F96" s="5">
        <f t="shared" ca="1" si="7"/>
        <v>1.1568976905763475E-2</v>
      </c>
      <c r="G96">
        <f t="shared" ca="1" si="6"/>
        <v>7.384687660127184E-6</v>
      </c>
      <c r="H96">
        <f t="shared" ca="1" si="8"/>
        <v>-0.27784686890960381</v>
      </c>
      <c r="I96">
        <f t="shared" ca="1" si="9"/>
        <v>0</v>
      </c>
    </row>
    <row r="97" spans="3:9" x14ac:dyDescent="0.3">
      <c r="C97" vm="189">
        <f ca="1"/>
        <v>45198</v>
      </c>
      <c r="D97" vm="190">
        <f ca="1"/>
        <v>315.75</v>
      </c>
      <c r="E97" s="5">
        <f t="shared" ca="1" si="5"/>
        <v>6.7274582323684218E-3</v>
      </c>
      <c r="F97" s="5">
        <f t="shared" ca="1" si="7"/>
        <v>1.1576362111894558E-2</v>
      </c>
      <c r="G97">
        <f t="shared" ca="1" si="6"/>
        <v>4.5258694268261648E-5</v>
      </c>
      <c r="H97">
        <f t="shared" ca="1" si="8"/>
        <v>-0.269454188505723</v>
      </c>
      <c r="I97">
        <f t="shared" ca="1" si="9"/>
        <v>0</v>
      </c>
    </row>
    <row r="98" spans="3:9" x14ac:dyDescent="0.3">
      <c r="C98" vm="191">
        <f ca="1"/>
        <v>45201</v>
      </c>
      <c r="D98" vm="192">
        <f ca="1"/>
        <v>321.8</v>
      </c>
      <c r="E98" s="5">
        <f t="shared" ca="1" si="5"/>
        <v>1.9160728424386431E-2</v>
      </c>
      <c r="F98" s="5">
        <f t="shared" ca="1" si="7"/>
        <v>1.119586783340837E-2</v>
      </c>
      <c r="G98">
        <f t="shared" ca="1" si="6"/>
        <v>3.671335137530901E-4</v>
      </c>
      <c r="H98">
        <f t="shared" ca="1" si="8"/>
        <v>-0.27643087493640467</v>
      </c>
      <c r="I98">
        <f t="shared" ca="1" si="9"/>
        <v>0</v>
      </c>
    </row>
    <row r="99" spans="3:9" x14ac:dyDescent="0.3">
      <c r="C99" vm="193">
        <f ca="1"/>
        <v>45202</v>
      </c>
      <c r="D99" vm="194">
        <f ca="1"/>
        <v>313.39</v>
      </c>
      <c r="E99" s="5">
        <f t="shared" ca="1" si="5"/>
        <v>-2.613424487259175E-2</v>
      </c>
      <c r="F99" s="5">
        <f t="shared" ca="1" si="7"/>
        <v>1.2005149200138236E-2</v>
      </c>
      <c r="G99">
        <f t="shared" ca="1" si="6"/>
        <v>6.8299875506058815E-4</v>
      </c>
      <c r="H99">
        <f t="shared" ca="1" si="8"/>
        <v>-7.6016071904851684E-2</v>
      </c>
      <c r="I99">
        <f t="shared" ca="1" si="9"/>
        <v>0</v>
      </c>
    </row>
    <row r="100" spans="3:9" x14ac:dyDescent="0.3">
      <c r="C100" vm="195">
        <f ca="1"/>
        <v>45203</v>
      </c>
      <c r="D100" vm="196">
        <f ca="1"/>
        <v>318.95499999999998</v>
      </c>
      <c r="E100" s="5">
        <f t="shared" ca="1" si="5"/>
        <v>1.7757426848336033E-2</v>
      </c>
      <c r="F100" s="5">
        <f t="shared" ca="1" si="7"/>
        <v>1.3104948489580411E-2</v>
      </c>
      <c r="G100">
        <f t="shared" ca="1" si="6"/>
        <v>3.1532620827400541E-4</v>
      </c>
      <c r="H100">
        <f t="shared" ca="1" si="8"/>
        <v>-1.678497076363555E-2</v>
      </c>
      <c r="I100">
        <f t="shared" ca="1" si="9"/>
        <v>0</v>
      </c>
    </row>
    <row r="101" spans="3:9" x14ac:dyDescent="0.3">
      <c r="C101" vm="197">
        <f ca="1"/>
        <v>45204</v>
      </c>
      <c r="D101" vm="198">
        <f ca="1"/>
        <v>319.36</v>
      </c>
      <c r="E101" s="5">
        <f t="shared" ca="1" si="5"/>
        <v>1.2697715978744473E-3</v>
      </c>
      <c r="F101" s="5">
        <f t="shared" ca="1" si="7"/>
        <v>1.3708564122130578E-2</v>
      </c>
      <c r="G101">
        <f t="shared" ca="1" si="6"/>
        <v>1.6123199107686269E-6</v>
      </c>
      <c r="H101">
        <f t="shared" ca="1" si="8"/>
        <v>-7.0812956133082319E-2</v>
      </c>
      <c r="I101">
        <f t="shared" ca="1" si="9"/>
        <v>0</v>
      </c>
    </row>
    <row r="102" spans="3:9" x14ac:dyDescent="0.3">
      <c r="C102" vm="199">
        <f ca="1"/>
        <v>45205</v>
      </c>
      <c r="D102" vm="200">
        <f ca="1"/>
        <v>327.26</v>
      </c>
      <c r="E102" s="5">
        <f t="shared" ca="1" si="5"/>
        <v>2.4736973947895757E-2</v>
      </c>
      <c r="F102" s="5">
        <f t="shared" ca="1" si="7"/>
        <v>1.3265947767844136E-2</v>
      </c>
      <c r="G102">
        <f t="shared" ca="1" si="6"/>
        <v>6.1191788009887346E-4</v>
      </c>
      <c r="H102">
        <f t="shared" ca="1" si="8"/>
        <v>-0.13006887832743863</v>
      </c>
      <c r="I102">
        <f t="shared" ca="1" si="9"/>
        <v>0</v>
      </c>
    </row>
    <row r="103" spans="3:9" x14ac:dyDescent="0.3">
      <c r="C103" vm="201">
        <f ca="1"/>
        <v>45208</v>
      </c>
      <c r="D103" vm="202">
        <f ca="1"/>
        <v>329.82</v>
      </c>
      <c r="E103" s="5">
        <f t="shared" ca="1" si="5"/>
        <v>7.822526431583432E-3</v>
      </c>
      <c r="F103" s="5">
        <f t="shared" ca="1" si="7"/>
        <v>1.4377876981301829E-2</v>
      </c>
      <c r="G103">
        <f t="shared" ca="1" si="6"/>
        <v>6.1191919772821428E-5</v>
      </c>
      <c r="H103">
        <f t="shared" ca="1" si="8"/>
        <v>-0.16558706881658558</v>
      </c>
      <c r="I103">
        <f t="shared" ca="1" si="9"/>
        <v>0</v>
      </c>
    </row>
    <row r="104" spans="3:9" x14ac:dyDescent="0.3">
      <c r="C104" vm="203">
        <f ca="1"/>
        <v>45209</v>
      </c>
      <c r="D104" vm="22">
        <f ca="1"/>
        <v>328.39</v>
      </c>
      <c r="E104" s="5">
        <f t="shared" ca="1" si="5"/>
        <v>-4.3356982596568505E-3</v>
      </c>
      <c r="F104" s="5">
        <f t="shared" ca="1" si="7"/>
        <v>1.4364085714869256E-2</v>
      </c>
      <c r="G104">
        <f t="shared" ca="1" si="6"/>
        <v>1.8798279398791441E-5</v>
      </c>
      <c r="H104">
        <f t="shared" ca="1" si="8"/>
        <v>-0.16430672881442487</v>
      </c>
      <c r="I104">
        <f t="shared" ca="1" si="9"/>
        <v>0</v>
      </c>
    </row>
    <row r="105" spans="3:9" x14ac:dyDescent="0.3">
      <c r="C105" vm="204">
        <f ca="1"/>
        <v>45210</v>
      </c>
      <c r="D105" vm="205">
        <f ca="1"/>
        <v>332.42</v>
      </c>
      <c r="E105" s="5">
        <f t="shared" ca="1" si="5"/>
        <v>1.2271993666067793E-2</v>
      </c>
      <c r="F105" s="5">
        <f t="shared" ca="1" si="7"/>
        <v>1.4097925944428012E-2</v>
      </c>
      <c r="G105">
        <f t="shared" ca="1" si="6"/>
        <v>1.5060182854000802E-4</v>
      </c>
      <c r="H105">
        <f t="shared" ca="1" si="8"/>
        <v>-0.15803289491505523</v>
      </c>
      <c r="I105">
        <f t="shared" ca="1" si="9"/>
        <v>0</v>
      </c>
    </row>
    <row r="106" spans="3:9" x14ac:dyDescent="0.3">
      <c r="C106" vm="206">
        <f ca="1"/>
        <v>45211</v>
      </c>
      <c r="D106" vm="207">
        <f ca="1"/>
        <v>331.16</v>
      </c>
      <c r="E106" s="5">
        <f t="shared" ca="1" si="5"/>
        <v>-3.7903856566993133E-3</v>
      </c>
      <c r="F106" s="5">
        <f t="shared" ca="1" si="7"/>
        <v>1.4149116012790102E-2</v>
      </c>
      <c r="G106">
        <f t="shared" ca="1" si="6"/>
        <v>1.4367023426511885E-5</v>
      </c>
      <c r="H106">
        <f t="shared" ca="1" si="8"/>
        <v>-0.15045038789782081</v>
      </c>
      <c r="I106">
        <f t="shared" ca="1" si="9"/>
        <v>0</v>
      </c>
    </row>
    <row r="107" spans="3:9" x14ac:dyDescent="0.3">
      <c r="C107" vm="208">
        <f ca="1"/>
        <v>45212</v>
      </c>
      <c r="D107" vm="209">
        <f ca="1"/>
        <v>327.73</v>
      </c>
      <c r="E107" s="5">
        <f t="shared" ca="1" si="5"/>
        <v>-1.0357531102790252E-2</v>
      </c>
      <c r="F107" s="5">
        <f t="shared" ca="1" si="7"/>
        <v>1.3642515414791898E-2</v>
      </c>
      <c r="G107">
        <f t="shared" ca="1" si="6"/>
        <v>1.0727845054526745E-4</v>
      </c>
      <c r="H107">
        <f t="shared" ca="1" si="8"/>
        <v>-0.12854749426100928</v>
      </c>
      <c r="I107">
        <f t="shared" ca="1" si="9"/>
        <v>0</v>
      </c>
    </row>
    <row r="108" spans="3:9" x14ac:dyDescent="0.3">
      <c r="C108" vm="210">
        <f ca="1"/>
        <v>45215</v>
      </c>
      <c r="D108" vm="211">
        <f ca="1"/>
        <v>332.64</v>
      </c>
      <c r="E108" s="5">
        <f t="shared" ca="1" si="5"/>
        <v>1.4981844811277512E-2</v>
      </c>
      <c r="F108" s="5">
        <f t="shared" ca="1" si="7"/>
        <v>1.3501648680661843E-2</v>
      </c>
      <c r="G108">
        <f t="shared" ca="1" si="6"/>
        <v>2.244556739492029E-4</v>
      </c>
      <c r="H108">
        <f t="shared" ca="1" si="8"/>
        <v>-0.12995378023155468</v>
      </c>
      <c r="I108">
        <f t="shared" ca="1" si="9"/>
        <v>0</v>
      </c>
    </row>
    <row r="109" spans="3:9" x14ac:dyDescent="0.3">
      <c r="C109" vm="212">
        <f ca="1"/>
        <v>45216</v>
      </c>
      <c r="D109" vm="213">
        <f ca="1"/>
        <v>332.06</v>
      </c>
      <c r="E109" s="5">
        <f t="shared" ca="1" si="5"/>
        <v>-1.7436267436267139E-3</v>
      </c>
      <c r="F109" s="5">
        <f t="shared" ca="1" si="7"/>
        <v>1.37937109773678E-2</v>
      </c>
      <c r="G109">
        <f t="shared" ca="1" si="6"/>
        <v>3.040234221090298E-6</v>
      </c>
      <c r="H109">
        <f t="shared" ca="1" si="8"/>
        <v>-0.13672388483504042</v>
      </c>
      <c r="I109">
        <f t="shared" ca="1" si="9"/>
        <v>0</v>
      </c>
    </row>
    <row r="110" spans="3:9" x14ac:dyDescent="0.3">
      <c r="C110" vm="214">
        <f ca="1"/>
        <v>45217</v>
      </c>
      <c r="D110" vm="114">
        <f ca="1"/>
        <v>330.11</v>
      </c>
      <c r="E110" s="5">
        <f t="shared" ca="1" si="5"/>
        <v>-5.872432692886842E-3</v>
      </c>
      <c r="F110" s="5">
        <f t="shared" ca="1" si="7"/>
        <v>1.2740708052440722E-2</v>
      </c>
      <c r="G110">
        <f t="shared" ca="1" si="6"/>
        <v>3.4485465732486206E-5</v>
      </c>
      <c r="H110">
        <f t="shared" ca="1" si="8"/>
        <v>-7.5562441640422806E-2</v>
      </c>
      <c r="I110">
        <f t="shared" ca="1" si="9"/>
        <v>0</v>
      </c>
    </row>
    <row r="111" spans="3:9" x14ac:dyDescent="0.3">
      <c r="C111" vm="215">
        <f ca="1"/>
        <v>45218</v>
      </c>
      <c r="D111" vm="216">
        <f ca="1"/>
        <v>331.32</v>
      </c>
      <c r="E111" s="5">
        <f t="shared" ca="1" si="5"/>
        <v>3.6654448517159377E-3</v>
      </c>
      <c r="F111" s="5">
        <f t="shared" ca="1" si="7"/>
        <v>1.2782502814503754E-2</v>
      </c>
      <c r="G111">
        <f t="shared" ca="1" si="6"/>
        <v>1.3435485960970872E-5</v>
      </c>
      <c r="H111">
        <f t="shared" ca="1" si="8"/>
        <v>1.5065437697365704E-3</v>
      </c>
      <c r="I111">
        <f t="shared" ca="1" si="9"/>
        <v>0</v>
      </c>
    </row>
    <row r="112" spans="3:9" x14ac:dyDescent="0.3">
      <c r="C112" vm="217">
        <f ca="1"/>
        <v>45219</v>
      </c>
      <c r="D112" vm="218">
        <f ca="1"/>
        <v>326.67</v>
      </c>
      <c r="E112" s="5">
        <f t="shared" ca="1" si="5"/>
        <v>-1.4034770010865505E-2</v>
      </c>
      <c r="F112" s="5">
        <f t="shared" ca="1" si="7"/>
        <v>1.2797714331845005E-2</v>
      </c>
      <c r="G112">
        <f t="shared" ca="1" si="6"/>
        <v>1.9697476925788972E-4</v>
      </c>
      <c r="H112">
        <f t="shared" ca="1" si="8"/>
        <v>-2.6483169916324011E-2</v>
      </c>
      <c r="I112">
        <f t="shared" ca="1" si="9"/>
        <v>0</v>
      </c>
    </row>
    <row r="113" spans="3:9" x14ac:dyDescent="0.3">
      <c r="C113" vm="219">
        <f ca="1"/>
        <v>45222</v>
      </c>
      <c r="D113" vm="220">
        <f ca="1"/>
        <v>329.32</v>
      </c>
      <c r="E113" s="5">
        <f t="shared" ca="1" si="5"/>
        <v>8.1121621207946859E-3</v>
      </c>
      <c r="F113" s="5">
        <f t="shared" ca="1" si="7"/>
        <v>1.2082742763172038E-2</v>
      </c>
      <c r="G113">
        <f t="shared" ca="1" si="6"/>
        <v>6.5807174274056139E-5</v>
      </c>
      <c r="H113">
        <f t="shared" ca="1" si="8"/>
        <v>4.1113615833002937E-2</v>
      </c>
      <c r="I113">
        <f t="shared" ca="1" si="9"/>
        <v>0</v>
      </c>
    </row>
    <row r="114" spans="3:9" x14ac:dyDescent="0.3">
      <c r="C114" vm="221">
        <f ca="1"/>
        <v>45223</v>
      </c>
      <c r="D114" vm="222">
        <f ca="1"/>
        <v>330.53</v>
      </c>
      <c r="E114" s="5">
        <f t="shared" ca="1" si="5"/>
        <v>3.6742378233936002E-3</v>
      </c>
      <c r="F114" s="5">
        <f t="shared" ca="1" si="7"/>
        <v>1.2125439405326337E-2</v>
      </c>
      <c r="G114">
        <f t="shared" ca="1" si="6"/>
        <v>1.350002358285614E-5</v>
      </c>
      <c r="H114">
        <f t="shared" ca="1" si="8"/>
        <v>0.1243118149810124</v>
      </c>
      <c r="I114">
        <f t="shared" ca="1" si="9"/>
        <v>0</v>
      </c>
    </row>
    <row r="115" spans="3:9" x14ac:dyDescent="0.3">
      <c r="C115" vm="223">
        <f ca="1"/>
        <v>45224</v>
      </c>
      <c r="D115" vm="224">
        <f ca="1"/>
        <v>340.67</v>
      </c>
      <c r="E115" s="5">
        <f t="shared" ca="1" si="5"/>
        <v>3.0678001996793158E-2</v>
      </c>
      <c r="F115" s="5">
        <f t="shared" ca="1" si="7"/>
        <v>1.1958955670156998E-2</v>
      </c>
      <c r="G115">
        <f t="shared" ca="1" si="6"/>
        <v>9.4113980651524501E-4</v>
      </c>
      <c r="H115">
        <f t="shared" ca="1" si="8"/>
        <v>-1.0301119991146733E-2</v>
      </c>
      <c r="I115">
        <f t="shared" ca="1" si="9"/>
        <v>0</v>
      </c>
    </row>
    <row r="116" spans="3:9" x14ac:dyDescent="0.3">
      <c r="C116" vm="225">
        <f ca="1"/>
        <v>45225</v>
      </c>
      <c r="D116" vm="226">
        <f ca="1"/>
        <v>327.89</v>
      </c>
      <c r="E116" s="5">
        <f t="shared" ca="1" si="5"/>
        <v>-3.7514310036105392E-2</v>
      </c>
      <c r="F116" s="5">
        <f t="shared" ca="1" si="7"/>
        <v>1.3369032716949638E-2</v>
      </c>
      <c r="G116">
        <f t="shared" ca="1" si="6"/>
        <v>1.4073234574850377E-3</v>
      </c>
      <c r="H116">
        <f t="shared" ca="1" si="8"/>
        <v>0.4496266729126015</v>
      </c>
      <c r="I116">
        <f t="shared" ca="1" si="9"/>
        <v>1</v>
      </c>
    </row>
    <row r="117" spans="3:9" x14ac:dyDescent="0.3">
      <c r="C117" vm="227">
        <f ca="1"/>
        <v>45226</v>
      </c>
      <c r="D117" vm="228">
        <f ca="1"/>
        <v>329.81</v>
      </c>
      <c r="E117" s="5">
        <f t="shared" ca="1" si="5"/>
        <v>5.8556223123609197E-3</v>
      </c>
      <c r="F117" s="5">
        <f t="shared" ca="1" si="7"/>
        <v>1.5323848065729305E-2</v>
      </c>
      <c r="G117">
        <f t="shared" ca="1" si="6"/>
        <v>3.4288312665019046E-5</v>
      </c>
      <c r="H117">
        <f t="shared" ca="1" si="8"/>
        <v>0.23608938382387856</v>
      </c>
      <c r="I117">
        <f t="shared" ca="1" si="9"/>
        <v>0</v>
      </c>
    </row>
    <row r="118" spans="3:9" x14ac:dyDescent="0.3">
      <c r="C118" vm="229">
        <f ca="1"/>
        <v>45229</v>
      </c>
      <c r="D118" vm="230">
        <f ca="1"/>
        <v>337.31</v>
      </c>
      <c r="E118" s="5">
        <f t="shared" ca="1" si="5"/>
        <v>2.2740365665079976E-2</v>
      </c>
      <c r="F118" s="5">
        <f t="shared" ca="1" si="7"/>
        <v>1.5340910069689155E-2</v>
      </c>
      <c r="G118">
        <f t="shared" ca="1" si="6"/>
        <v>5.171242305815482E-4</v>
      </c>
      <c r="H118">
        <f t="shared" ca="1" si="8"/>
        <v>0.21860280679297647</v>
      </c>
      <c r="I118">
        <f t="shared" ca="1" si="9"/>
        <v>0</v>
      </c>
    </row>
    <row r="119" spans="3:9" x14ac:dyDescent="0.3">
      <c r="C119" vm="231">
        <f ca="1"/>
        <v>45230</v>
      </c>
      <c r="D119" vm="232">
        <f ca="1"/>
        <v>338.11</v>
      </c>
      <c r="E119" s="5">
        <f t="shared" ca="1" si="5"/>
        <v>2.3717055527556763E-3</v>
      </c>
      <c r="F119" s="5">
        <f t="shared" ca="1" si="7"/>
        <v>1.5908514552213329E-2</v>
      </c>
      <c r="G119">
        <f t="shared" ca="1" si="6"/>
        <v>5.6249872289721077E-6</v>
      </c>
      <c r="H119">
        <f t="shared" ca="1" si="8"/>
        <v>0.17361655670197276</v>
      </c>
      <c r="I119">
        <f t="shared" ca="1" si="9"/>
        <v>0</v>
      </c>
    </row>
    <row r="120" spans="3:9" x14ac:dyDescent="0.3">
      <c r="C120" vm="233">
        <f ca="1"/>
        <v>45231</v>
      </c>
      <c r="D120" vm="234">
        <f ca="1"/>
        <v>346.07</v>
      </c>
      <c r="E120" s="5">
        <f t="shared" ca="1" si="5"/>
        <v>2.354263405400614E-2</v>
      </c>
      <c r="F120" s="5">
        <f t="shared" ca="1" si="7"/>
        <v>1.589346136952725E-2</v>
      </c>
      <c r="G120">
        <f t="shared" ca="1" si="6"/>
        <v>5.5425561820084959E-4</v>
      </c>
      <c r="H120">
        <f t="shared" ca="1" si="8"/>
        <v>0.12887227338104859</v>
      </c>
      <c r="I120">
        <f t="shared" ca="1" si="9"/>
        <v>0</v>
      </c>
    </row>
    <row r="121" spans="3:9" x14ac:dyDescent="0.3">
      <c r="C121" vm="235">
        <f ca="1"/>
        <v>45232</v>
      </c>
      <c r="D121" vm="236">
        <f ca="1"/>
        <v>348.32</v>
      </c>
      <c r="E121" s="5">
        <f t="shared" ca="1" si="5"/>
        <v>6.501574825902301E-3</v>
      </c>
      <c r="F121" s="5">
        <f t="shared" ca="1" si="7"/>
        <v>1.6117588966104109E-2</v>
      </c>
      <c r="G121">
        <f t="shared" ca="1" si="6"/>
        <v>4.2270475216806532E-5</v>
      </c>
      <c r="H121">
        <f t="shared" ca="1" si="8"/>
        <v>0.11212527456858326</v>
      </c>
      <c r="I121">
        <f t="shared" ca="1" si="9"/>
        <v>0</v>
      </c>
    </row>
    <row r="122" spans="3:9" x14ac:dyDescent="0.3">
      <c r="C122" vm="237">
        <f ca="1"/>
        <v>45233</v>
      </c>
      <c r="D122" vm="238">
        <f ca="1"/>
        <v>352.8</v>
      </c>
      <c r="E122" s="5">
        <f t="shared" ca="1" si="5"/>
        <v>1.2861736334405238E-2</v>
      </c>
      <c r="F122" s="5">
        <f t="shared" ca="1" si="7"/>
        <v>1.4773068359011293E-2</v>
      </c>
      <c r="G122">
        <f t="shared" ca="1" si="6"/>
        <v>1.6542426153575991E-4</v>
      </c>
      <c r="H122">
        <f t="shared" ca="1" si="8"/>
        <v>0.1067136570234605</v>
      </c>
      <c r="I122">
        <f t="shared" ca="1" si="9"/>
        <v>0</v>
      </c>
    </row>
    <row r="123" spans="3:9" x14ac:dyDescent="0.3">
      <c r="C123" vm="239">
        <f ca="1"/>
        <v>45236</v>
      </c>
      <c r="D123" vm="240">
        <f ca="1"/>
        <v>356.53</v>
      </c>
      <c r="E123" s="5">
        <f t="shared" ca="1" si="5"/>
        <v>1.0572562358276638E-2</v>
      </c>
      <c r="F123" s="5">
        <f t="shared" ca="1" si="7"/>
        <v>1.4614099516643195E-2</v>
      </c>
      <c r="G123">
        <f t="shared" ca="1" si="6"/>
        <v>1.1177907481964806E-4</v>
      </c>
      <c r="H123">
        <f t="shared" ca="1" si="8"/>
        <v>0.10113609321373765</v>
      </c>
      <c r="I123">
        <f t="shared" ca="1" si="9"/>
        <v>0</v>
      </c>
    </row>
    <row r="124" spans="3:9" x14ac:dyDescent="0.3">
      <c r="C124" vm="241">
        <f ca="1"/>
        <v>45237</v>
      </c>
      <c r="D124" vm="242">
        <f ca="1"/>
        <v>360.53</v>
      </c>
      <c r="E124" s="5">
        <f t="shared" ca="1" si="5"/>
        <v>1.1219252236838395E-2</v>
      </c>
      <c r="F124" s="5">
        <f t="shared" ca="1" si="7"/>
        <v>1.464323718938613E-2</v>
      </c>
      <c r="G124">
        <f t="shared" ca="1" si="6"/>
        <v>1.2587162075380334E-4</v>
      </c>
      <c r="H124">
        <f t="shared" ca="1" si="8"/>
        <v>0.11332116250333353</v>
      </c>
      <c r="I124">
        <f t="shared" ca="1" si="9"/>
        <v>0</v>
      </c>
    </row>
    <row r="125" spans="3:9" x14ac:dyDescent="0.3">
      <c r="C125" vm="243">
        <f ca="1"/>
        <v>45238</v>
      </c>
      <c r="D125" vm="244">
        <f ca="1"/>
        <v>363.2</v>
      </c>
      <c r="E125" s="5">
        <f t="shared" ca="1" si="5"/>
        <v>7.4057637367210827E-3</v>
      </c>
      <c r="F125" s="5">
        <f t="shared" ca="1" si="7"/>
        <v>1.4080175812792495E-2</v>
      </c>
      <c r="G125">
        <f t="shared" ca="1" si="6"/>
        <v>5.4845336524133017E-5</v>
      </c>
      <c r="H125">
        <f t="shared" ca="1" si="8"/>
        <v>0.1572903897156776</v>
      </c>
      <c r="I125">
        <f t="shared" ca="1" si="9"/>
        <v>0</v>
      </c>
    </row>
    <row r="126" spans="3:9" x14ac:dyDescent="0.3">
      <c r="C126" vm="245">
        <f ca="1"/>
        <v>45239</v>
      </c>
      <c r="D126" vm="246">
        <f ca="1"/>
        <v>360.69</v>
      </c>
      <c r="E126" s="5">
        <f t="shared" ca="1" si="5"/>
        <v>-6.9107929515418443E-3</v>
      </c>
      <c r="F126" s="5">
        <f t="shared" ca="1" si="7"/>
        <v>1.4075986243020238E-2</v>
      </c>
      <c r="G126">
        <f t="shared" ca="1" si="6"/>
        <v>4.7759059219080433E-5</v>
      </c>
      <c r="H126">
        <f t="shared" ca="1" si="8"/>
        <v>0.19369325099980619</v>
      </c>
      <c r="I126">
        <f t="shared" ca="1" si="9"/>
        <v>0</v>
      </c>
    </row>
    <row r="127" spans="3:9" x14ac:dyDescent="0.3">
      <c r="C127" vm="247">
        <f ca="1"/>
        <v>45240</v>
      </c>
      <c r="D127" vm="248">
        <f ca="1"/>
        <v>369.67</v>
      </c>
      <c r="E127" s="5">
        <f t="shared" ca="1" si="5"/>
        <v>2.4896725720147561E-2</v>
      </c>
      <c r="F127" s="5">
        <f t="shared" ca="1" si="7"/>
        <v>1.4159359880305228E-2</v>
      </c>
      <c r="G127">
        <f t="shared" ca="1" si="6"/>
        <v>6.198469515842571E-4</v>
      </c>
      <c r="H127">
        <f t="shared" ca="1" si="8"/>
        <v>0.15364864373271273</v>
      </c>
      <c r="I127">
        <f t="shared" ca="1" si="9"/>
        <v>0</v>
      </c>
    </row>
    <row r="128" spans="3:9" x14ac:dyDescent="0.3">
      <c r="C128" vm="249">
        <f ca="1"/>
        <v>45243</v>
      </c>
      <c r="D128" vm="250">
        <f ca="1"/>
        <v>366.68</v>
      </c>
      <c r="E128" s="5">
        <f t="shared" ca="1" si="5"/>
        <v>-8.0882949657803405E-3</v>
      </c>
      <c r="F128" s="5">
        <f t="shared" ca="1" si="7"/>
        <v>1.4712827011705688E-2</v>
      </c>
      <c r="G128">
        <f t="shared" ca="1" si="6"/>
        <v>6.5420515453467595E-5</v>
      </c>
      <c r="H128">
        <f t="shared" ca="1" si="8"/>
        <v>0.11890058475230147</v>
      </c>
      <c r="I128">
        <f t="shared" ca="1" si="9"/>
        <v>0</v>
      </c>
    </row>
    <row r="129" spans="3:9" x14ac:dyDescent="0.3">
      <c r="C129" vm="251">
        <f ca="1"/>
        <v>45244</v>
      </c>
      <c r="D129" vm="252">
        <f ca="1"/>
        <v>370.27</v>
      </c>
      <c r="E129" s="5">
        <f t="shared" ca="1" si="5"/>
        <v>9.7905530707973476E-3</v>
      </c>
      <c r="F129" s="5">
        <f t="shared" ca="1" si="7"/>
        <v>1.4855403075881081E-2</v>
      </c>
      <c r="G129">
        <f t="shared" ca="1" si="6"/>
        <v>9.5854929432099379E-5</v>
      </c>
      <c r="H129">
        <f t="shared" ca="1" si="8"/>
        <v>0.12088600228344812</v>
      </c>
      <c r="I129">
        <f t="shared" ca="1" si="9"/>
        <v>0</v>
      </c>
    </row>
    <row r="130" spans="3:9" x14ac:dyDescent="0.3">
      <c r="C130" vm="253">
        <f ca="1"/>
        <v>45245</v>
      </c>
      <c r="D130" vm="248">
        <f ca="1"/>
        <v>369.67</v>
      </c>
      <c r="E130" s="5">
        <f t="shared" ca="1" si="5"/>
        <v>-1.6204391390065576E-3</v>
      </c>
      <c r="F130" s="5">
        <f t="shared" ca="1" si="7"/>
        <v>1.4512749292082214E-2</v>
      </c>
      <c r="G130">
        <f t="shared" ca="1" si="6"/>
        <v>2.6258230032243134E-6</v>
      </c>
      <c r="H130">
        <f t="shared" ca="1" si="8"/>
        <v>0.12223783000796498</v>
      </c>
      <c r="I130">
        <f t="shared" ca="1" si="9"/>
        <v>0</v>
      </c>
    </row>
    <row r="131" spans="3:9" x14ac:dyDescent="0.3">
      <c r="C131" vm="254">
        <f ca="1"/>
        <v>45246</v>
      </c>
      <c r="D131" vm="255">
        <f ca="1"/>
        <v>376.17</v>
      </c>
      <c r="E131" s="5">
        <f t="shared" ca="1" si="5"/>
        <v>1.7583249925609223E-2</v>
      </c>
      <c r="F131" s="5">
        <f t="shared" ca="1" si="7"/>
        <v>1.4440311938662609E-2</v>
      </c>
      <c r="G131">
        <f t="shared" ca="1" si="6"/>
        <v>3.0917067794643678E-4</v>
      </c>
      <c r="H131">
        <f t="shared" ca="1" si="8"/>
        <v>0.11452546870076379</v>
      </c>
      <c r="I131">
        <f t="shared" ca="1" si="9"/>
        <v>0</v>
      </c>
    </row>
    <row r="132" spans="3:9" x14ac:dyDescent="0.3">
      <c r="C132" vm="256">
        <f ca="1"/>
        <v>45247</v>
      </c>
      <c r="D132" vm="257">
        <f ca="1"/>
        <v>369.85</v>
      </c>
      <c r="E132" s="5">
        <f t="shared" ca="1" si="5"/>
        <v>-1.6800914480155194E-2</v>
      </c>
      <c r="F132" s="5">
        <f t="shared" ca="1" si="7"/>
        <v>1.4595628765784841E-2</v>
      </c>
      <c r="G132">
        <f t="shared" ca="1" si="6"/>
        <v>2.8227072736948847E-4</v>
      </c>
      <c r="H132">
        <f t="shared" ca="1" si="8"/>
        <v>0.11583360907420523</v>
      </c>
      <c r="I132">
        <f t="shared" ca="1" si="9"/>
        <v>0</v>
      </c>
    </row>
    <row r="133" spans="3:9" x14ac:dyDescent="0.3">
      <c r="C133" vm="258">
        <f ca="1"/>
        <v>45250</v>
      </c>
      <c r="D133" vm="259">
        <f ca="1"/>
        <v>377.44</v>
      </c>
      <c r="E133" s="5">
        <f t="shared" ref="E133:E196" ca="1" si="10">D133/D132-1</f>
        <v>2.0521833175611626E-2</v>
      </c>
      <c r="F133" s="5">
        <f t="shared" ca="1" si="7"/>
        <v>1.5159261990423865E-2</v>
      </c>
      <c r="G133">
        <f t="shared" ref="G133:G196" ca="1" si="11">E133^2</f>
        <v>4.2114563688763393E-4</v>
      </c>
      <c r="H133">
        <f t="shared" ca="1" si="8"/>
        <v>0.10026186227548811</v>
      </c>
      <c r="I133">
        <f t="shared" ca="1" si="9"/>
        <v>0</v>
      </c>
    </row>
    <row r="134" spans="3:9" x14ac:dyDescent="0.3">
      <c r="C134" vm="260">
        <f ca="1"/>
        <v>45251</v>
      </c>
      <c r="D134" vm="261">
        <f ca="1"/>
        <v>373.07</v>
      </c>
      <c r="E134" s="5">
        <f t="shared" ca="1" si="10"/>
        <v>-1.157799915218316E-2</v>
      </c>
      <c r="F134" s="5">
        <f t="shared" ca="1" si="7"/>
        <v>1.5480101707548493E-2</v>
      </c>
      <c r="G134">
        <f t="shared" ca="1" si="11"/>
        <v>1.3405006436795398E-4</v>
      </c>
      <c r="H134">
        <f t="shared" ca="1" si="8"/>
        <v>7.2095110489373643E-2</v>
      </c>
      <c r="I134">
        <f t="shared" ca="1" si="9"/>
        <v>0</v>
      </c>
    </row>
    <row r="135" spans="3:9" x14ac:dyDescent="0.3">
      <c r="C135" vm="262">
        <f ca="1"/>
        <v>45252</v>
      </c>
      <c r="D135" vm="263">
        <f ca="1"/>
        <v>377.85</v>
      </c>
      <c r="E135" s="5">
        <f t="shared" ca="1" si="10"/>
        <v>1.2812608893773447E-2</v>
      </c>
      <c r="F135" s="5">
        <f t="shared" ca="1" si="7"/>
        <v>1.5342979393778787E-2</v>
      </c>
      <c r="G135">
        <f t="shared" ca="1" si="11"/>
        <v>1.6416294666480243E-4</v>
      </c>
      <c r="H135">
        <f t="shared" ca="1" si="8"/>
        <v>7.0998289880913487E-2</v>
      </c>
      <c r="I135">
        <f t="shared" ca="1" si="9"/>
        <v>0</v>
      </c>
    </row>
    <row r="136" spans="3:9" x14ac:dyDescent="0.3">
      <c r="C136" vm="264">
        <f ca="1"/>
        <v>45254</v>
      </c>
      <c r="D136" vm="265">
        <f ca="1"/>
        <v>377.43</v>
      </c>
      <c r="E136" s="5">
        <f t="shared" ca="1" si="10"/>
        <v>-1.1115522032553171E-3</v>
      </c>
      <c r="F136" s="5">
        <f t="shared" ca="1" si="7"/>
        <v>1.5401107099303311E-2</v>
      </c>
      <c r="G136">
        <f t="shared" ca="1" si="11"/>
        <v>1.2355483005617499E-6</v>
      </c>
      <c r="H136">
        <f t="shared" ca="1" si="8"/>
        <v>7.5564085687196997E-2</v>
      </c>
      <c r="I136">
        <f t="shared" ca="1" si="9"/>
        <v>0</v>
      </c>
    </row>
    <row r="137" spans="3:9" x14ac:dyDescent="0.3">
      <c r="C137" vm="266">
        <f ca="1"/>
        <v>45257</v>
      </c>
      <c r="D137" vm="267">
        <f ca="1"/>
        <v>378.61</v>
      </c>
      <c r="E137" s="5">
        <f t="shared" ca="1" si="10"/>
        <v>3.1264075457702045E-3</v>
      </c>
      <c r="F137" s="5">
        <f t="shared" ca="1" si="7"/>
        <v>1.5471526710200486E-2</v>
      </c>
      <c r="G137">
        <f t="shared" ca="1" si="11"/>
        <v>9.7744241422488732E-6</v>
      </c>
      <c r="H137">
        <f t="shared" ca="1" si="8"/>
        <v>8.1573608241534382E-2</v>
      </c>
      <c r="I137">
        <f t="shared" ca="1" si="9"/>
        <v>0</v>
      </c>
    </row>
    <row r="138" spans="3:9" x14ac:dyDescent="0.3">
      <c r="C138" vm="268">
        <f ca="1"/>
        <v>45258</v>
      </c>
      <c r="D138" vm="269">
        <f ca="1"/>
        <v>382.7</v>
      </c>
      <c r="E138" s="5">
        <f t="shared" ca="1" si="10"/>
        <v>1.08026729352102E-2</v>
      </c>
      <c r="F138" s="5">
        <f t="shared" ca="1" si="7"/>
        <v>1.4523008247568471E-2</v>
      </c>
      <c r="G138">
        <f t="shared" ca="1" si="11"/>
        <v>1.1669774254512296E-4</v>
      </c>
      <c r="H138">
        <f t="shared" ca="1" si="8"/>
        <v>0.17541348708674584</v>
      </c>
      <c r="I138">
        <f t="shared" ca="1" si="9"/>
        <v>0</v>
      </c>
    </row>
    <row r="139" spans="3:9" x14ac:dyDescent="0.3">
      <c r="C139" vm="270">
        <f ca="1"/>
        <v>45259</v>
      </c>
      <c r="D139" vm="271">
        <f ca="1"/>
        <v>378.85</v>
      </c>
      <c r="E139" s="5">
        <f t="shared" ca="1" si="10"/>
        <v>-1.006009929448648E-2</v>
      </c>
      <c r="F139" s="5">
        <f t="shared" ca="1" si="7"/>
        <v>1.1217441958359206E-2</v>
      </c>
      <c r="G139">
        <f t="shared" ca="1" si="11"/>
        <v>1.0120559781492737E-4</v>
      </c>
      <c r="H139">
        <f t="shared" ca="1" si="8"/>
        <v>-0.30382881951400204</v>
      </c>
      <c r="I139">
        <f t="shared" ca="1" si="9"/>
        <v>0</v>
      </c>
    </row>
    <row r="140" spans="3:9" x14ac:dyDescent="0.3">
      <c r="C140" vm="272">
        <f ca="1"/>
        <v>45260</v>
      </c>
      <c r="D140" vm="273">
        <f ca="1"/>
        <v>378.91</v>
      </c>
      <c r="E140" s="5">
        <f t="shared" ca="1" si="10"/>
        <v>1.583740266595246E-4</v>
      </c>
      <c r="F140" s="5">
        <f t="shared" ca="1" si="7"/>
        <v>1.1774617830993914E-2</v>
      </c>
      <c r="G140">
        <f t="shared" ca="1" si="11"/>
        <v>2.508233232035181E-8</v>
      </c>
      <c r="H140">
        <f t="shared" ca="1" si="8"/>
        <v>-0.2743431457810328</v>
      </c>
      <c r="I140">
        <f t="shared" ca="1" si="9"/>
        <v>0</v>
      </c>
    </row>
    <row r="141" spans="3:9" x14ac:dyDescent="0.3">
      <c r="C141" vm="274">
        <f ca="1"/>
        <v>45261</v>
      </c>
      <c r="D141" vm="275">
        <f ca="1"/>
        <v>374.51</v>
      </c>
      <c r="E141" s="5">
        <f t="shared" ca="1" si="10"/>
        <v>-1.1612256208598404E-2</v>
      </c>
      <c r="F141" s="5">
        <f t="shared" ca="1" si="7"/>
        <v>1.1278366582744025E-2</v>
      </c>
      <c r="G141">
        <f t="shared" ca="1" si="11"/>
        <v>1.3484449425413218E-4</v>
      </c>
      <c r="H141">
        <f t="shared" ca="1" si="8"/>
        <v>-0.22188779402371606</v>
      </c>
      <c r="I141">
        <f t="shared" ca="1" si="9"/>
        <v>0</v>
      </c>
    </row>
    <row r="142" spans="3:9" x14ac:dyDescent="0.3">
      <c r="C142" vm="276">
        <f ca="1"/>
        <v>45264</v>
      </c>
      <c r="D142" vm="277">
        <f ca="1"/>
        <v>369.14</v>
      </c>
      <c r="E142" s="5">
        <f t="shared" ca="1" si="10"/>
        <v>-1.4338735948305814E-2</v>
      </c>
      <c r="F142" s="5">
        <f t="shared" ca="1" si="7"/>
        <v>1.1810572402227647E-2</v>
      </c>
      <c r="G142">
        <f t="shared" ca="1" si="11"/>
        <v>2.0559934859523744E-4</v>
      </c>
      <c r="H142">
        <f t="shared" ca="1" si="8"/>
        <v>-0.16365239087074801</v>
      </c>
      <c r="I142">
        <f t="shared" ca="1" si="9"/>
        <v>0</v>
      </c>
    </row>
    <row r="143" spans="3:9" x14ac:dyDescent="0.3">
      <c r="C143" vm="278">
        <f ca="1"/>
        <v>45265</v>
      </c>
      <c r="D143" vm="279">
        <f ca="1"/>
        <v>372.52</v>
      </c>
      <c r="E143" s="5">
        <f t="shared" ca="1" si="10"/>
        <v>9.1564176193315028E-3</v>
      </c>
      <c r="F143" s="5">
        <f t="shared" ca="1" si="7"/>
        <v>1.1702925355616638E-2</v>
      </c>
      <c r="G143">
        <f t="shared" ca="1" si="11"/>
        <v>8.3839983619604381E-5</v>
      </c>
      <c r="H143">
        <f t="shared" ca="1" si="8"/>
        <v>-8.5381197765111883E-2</v>
      </c>
      <c r="I143">
        <f t="shared" ca="1" si="9"/>
        <v>0</v>
      </c>
    </row>
    <row r="144" spans="3:9" x14ac:dyDescent="0.3">
      <c r="C144" vm="280">
        <f ca="1"/>
        <v>45266</v>
      </c>
      <c r="D144" vm="281">
        <f ca="1"/>
        <v>368.8</v>
      </c>
      <c r="E144" s="5">
        <f t="shared" ca="1" si="10"/>
        <v>-9.9860410179318793E-3</v>
      </c>
      <c r="F144" s="5">
        <f t="shared" ca="1" si="7"/>
        <v>1.1751932775211712E-2</v>
      </c>
      <c r="G144">
        <f t="shared" ca="1" si="11"/>
        <v>9.972101521181796E-5</v>
      </c>
      <c r="H144">
        <f t="shared" ca="1" si="8"/>
        <v>-5.9563201715816449E-3</v>
      </c>
      <c r="I144">
        <f t="shared" ca="1" si="9"/>
        <v>0</v>
      </c>
    </row>
    <row r="145" spans="3:9" x14ac:dyDescent="0.3">
      <c r="C145" vm="282">
        <f ca="1"/>
        <v>45267</v>
      </c>
      <c r="D145" vm="283">
        <f ca="1"/>
        <v>370.95</v>
      </c>
      <c r="E145" s="5">
        <f t="shared" ca="1" si="10"/>
        <v>5.8297180043382912E-3</v>
      </c>
      <c r="F145" s="5">
        <f t="shared" ca="1" si="7"/>
        <v>1.1854838806347721E-2</v>
      </c>
      <c r="G145">
        <f t="shared" ca="1" si="11"/>
        <v>3.3985612010106026E-5</v>
      </c>
      <c r="H145">
        <f t="shared" ca="1" si="8"/>
        <v>9.2036013305470069E-3</v>
      </c>
      <c r="I145">
        <f t="shared" ca="1" si="9"/>
        <v>0</v>
      </c>
    </row>
    <row r="146" spans="3:9" x14ac:dyDescent="0.3">
      <c r="C146" vm="284">
        <f ca="1"/>
        <v>45268</v>
      </c>
      <c r="D146" vm="285">
        <f ca="1"/>
        <v>374.23</v>
      </c>
      <c r="E146" s="5">
        <f t="shared" ca="1" si="10"/>
        <v>8.8421620164442771E-3</v>
      </c>
      <c r="F146" s="5">
        <f t="shared" ca="1" si="7"/>
        <v>1.1741167017376538E-2</v>
      </c>
      <c r="G146">
        <f t="shared" ca="1" si="11"/>
        <v>7.8183829125049928E-5</v>
      </c>
      <c r="H146">
        <f t="shared" ca="1" si="8"/>
        <v>2.4189071145895899E-2</v>
      </c>
      <c r="I146">
        <f t="shared" ca="1" si="9"/>
        <v>0</v>
      </c>
    </row>
    <row r="147" spans="3:9" x14ac:dyDescent="0.3">
      <c r="C147" vm="286">
        <f ca="1"/>
        <v>45271</v>
      </c>
      <c r="D147" vm="287">
        <f ca="1"/>
        <v>371.3</v>
      </c>
      <c r="E147" s="5">
        <f t="shared" ca="1" si="10"/>
        <v>-7.8294097212944225E-3</v>
      </c>
      <c r="F147" s="5">
        <f t="shared" ca="1" si="7"/>
        <v>1.1665348737797836E-2</v>
      </c>
      <c r="G147">
        <f t="shared" ca="1" si="11"/>
        <v>6.1299656583899606E-5</v>
      </c>
      <c r="H147">
        <f t="shared" ca="1" si="8"/>
        <v>3.288667333726266E-2</v>
      </c>
      <c r="I147">
        <f t="shared" ca="1" si="9"/>
        <v>0</v>
      </c>
    </row>
    <row r="148" spans="3:9" x14ac:dyDescent="0.3">
      <c r="C148" vm="288">
        <f ca="1"/>
        <v>45272</v>
      </c>
      <c r="D148" vm="289">
        <f ca="1"/>
        <v>374.38</v>
      </c>
      <c r="E148" s="5">
        <f t="shared" ca="1" si="10"/>
        <v>8.2951791004577391E-3</v>
      </c>
      <c r="F148" s="5">
        <f t="shared" ca="1" si="7"/>
        <v>1.1761719910774095E-2</v>
      </c>
      <c r="G148">
        <f t="shared" ca="1" si="11"/>
        <v>6.880999630867087E-5</v>
      </c>
      <c r="H148">
        <f t="shared" ca="1" si="8"/>
        <v>4.1352369799485013E-2</v>
      </c>
      <c r="I148">
        <f t="shared" ca="1" si="9"/>
        <v>0</v>
      </c>
    </row>
    <row r="149" spans="3:9" x14ac:dyDescent="0.3">
      <c r="C149" vm="290">
        <f ca="1"/>
        <v>45273</v>
      </c>
      <c r="D149" vm="291">
        <f ca="1"/>
        <v>374.37</v>
      </c>
      <c r="E149" s="5">
        <f t="shared" ca="1" si="10"/>
        <v>-2.6710828569864731E-5</v>
      </c>
      <c r="F149" s="5">
        <f t="shared" ca="1" si="7"/>
        <v>1.1719013720810459E-2</v>
      </c>
      <c r="G149">
        <f t="shared" ca="1" si="11"/>
        <v>7.134683628887019E-10</v>
      </c>
      <c r="H149">
        <f t="shared" ca="1" si="8"/>
        <v>4.504070795204921E-2</v>
      </c>
      <c r="I149">
        <f t="shared" ca="1" si="9"/>
        <v>0</v>
      </c>
    </row>
    <row r="150" spans="3:9" x14ac:dyDescent="0.3">
      <c r="C150" vm="292">
        <f ca="1"/>
        <v>45274</v>
      </c>
      <c r="D150" vm="293">
        <f ca="1"/>
        <v>365.93</v>
      </c>
      <c r="E150" s="5">
        <f t="shared" ca="1" si="10"/>
        <v>-2.2544541496380632E-2</v>
      </c>
      <c r="F150" s="5">
        <f t="shared" ca="1" si="7"/>
        <v>1.0576956281455102E-2</v>
      </c>
      <c r="G150">
        <f t="shared" ca="1" si="11"/>
        <v>5.0825635128202832E-4</v>
      </c>
      <c r="H150">
        <f t="shared" ca="1" si="8"/>
        <v>3.1269689640916219E-2</v>
      </c>
      <c r="I150">
        <f t="shared" ca="1" si="9"/>
        <v>0</v>
      </c>
    </row>
    <row r="151" spans="3:9" x14ac:dyDescent="0.3">
      <c r="C151" vm="294">
        <f ca="1"/>
        <v>45275</v>
      </c>
      <c r="D151" vm="295">
        <f ca="1"/>
        <v>370.73</v>
      </c>
      <c r="E151" s="5">
        <f t="shared" ca="1" si="10"/>
        <v>1.3117262864482226E-2</v>
      </c>
      <c r="F151" s="5">
        <f t="shared" ca="1" si="7"/>
        <v>1.150641007933329E-2</v>
      </c>
      <c r="G151">
        <f t="shared" ca="1" si="11"/>
        <v>1.7206258505592448E-4</v>
      </c>
      <c r="H151">
        <f t="shared" ca="1" si="8"/>
        <v>0.15396535602660005</v>
      </c>
      <c r="I151">
        <f t="shared" ca="1" si="9"/>
        <v>0</v>
      </c>
    </row>
    <row r="152" spans="3:9" x14ac:dyDescent="0.3">
      <c r="C152" vm="296">
        <f ca="1"/>
        <v>45278</v>
      </c>
      <c r="D152" vm="297">
        <f ca="1"/>
        <v>372.65</v>
      </c>
      <c r="E152" s="5">
        <f t="shared" ca="1" si="10"/>
        <v>5.1789712189462822E-3</v>
      </c>
      <c r="F152" s="5">
        <f t="shared" ca="1" si="7"/>
        <v>1.1655329063589756E-2</v>
      </c>
      <c r="G152">
        <f t="shared" ca="1" si="11"/>
        <v>2.6821742886673939E-5</v>
      </c>
      <c r="H152">
        <f t="shared" ca="1" si="8"/>
        <v>0.13600094751397263</v>
      </c>
      <c r="I152">
        <f t="shared" ca="1" si="9"/>
        <v>0</v>
      </c>
    </row>
    <row r="153" spans="3:9" x14ac:dyDescent="0.3">
      <c r="C153" vm="298">
        <f ca="1"/>
        <v>45279</v>
      </c>
      <c r="D153" vm="299">
        <f ca="1"/>
        <v>373.26</v>
      </c>
      <c r="E153" s="5">
        <f t="shared" ca="1" si="10"/>
        <v>1.6369247282974619E-3</v>
      </c>
      <c r="F153" s="5">
        <f t="shared" ca="1" si="7"/>
        <v>1.1695045253688119E-2</v>
      </c>
      <c r="G153">
        <f t="shared" ca="1" si="11"/>
        <v>2.6795225661117197E-6</v>
      </c>
      <c r="H153">
        <f t="shared" ca="1" si="8"/>
        <v>0.15608506967367361</v>
      </c>
      <c r="I153">
        <f t="shared" ca="1" si="9"/>
        <v>0</v>
      </c>
    </row>
    <row r="154" spans="3:9" x14ac:dyDescent="0.3">
      <c r="C154" vm="300">
        <f ca="1"/>
        <v>45280</v>
      </c>
      <c r="D154" vm="301">
        <f ca="1"/>
        <v>370.62</v>
      </c>
      <c r="E154" s="5">
        <f t="shared" ca="1" si="10"/>
        <v>-7.0728178749396298E-3</v>
      </c>
      <c r="F154" s="5">
        <f t="shared" ca="1" si="7"/>
        <v>1.1088087667838479E-2</v>
      </c>
      <c r="G154">
        <f t="shared" ca="1" si="11"/>
        <v>5.0024752692065543E-5</v>
      </c>
      <c r="H154">
        <f t="shared" ca="1" si="8"/>
        <v>0.24633251757253349</v>
      </c>
      <c r="I154">
        <f t="shared" ca="1" si="9"/>
        <v>0</v>
      </c>
    </row>
    <row r="155" spans="3:9" x14ac:dyDescent="0.3">
      <c r="C155" vm="302">
        <f ca="1"/>
        <v>45281</v>
      </c>
      <c r="D155" vm="303">
        <f ca="1"/>
        <v>373.54</v>
      </c>
      <c r="E155" s="5">
        <f t="shared" ca="1" si="10"/>
        <v>7.8786897630997998E-3</v>
      </c>
      <c r="F155" s="5">
        <f t="shared" ref="F155:F218" ca="1" si="12">_xlfn.STDEV.P(E133:E154)</f>
        <v>1.0604300415963313E-2</v>
      </c>
      <c r="G155">
        <f t="shared" ca="1" si="11"/>
        <v>6.2073752383173586E-5</v>
      </c>
      <c r="H155">
        <f t="shared" ca="1" si="8"/>
        <v>0.19138512246931899</v>
      </c>
      <c r="I155">
        <f t="shared" ca="1" si="9"/>
        <v>0</v>
      </c>
    </row>
    <row r="156" spans="3:9" x14ac:dyDescent="0.3">
      <c r="C156" vm="304">
        <f ca="1"/>
        <v>45282</v>
      </c>
      <c r="D156" vm="305">
        <f ca="1"/>
        <v>374.58</v>
      </c>
      <c r="E156" s="5">
        <f t="shared" ca="1" si="10"/>
        <v>2.7841730470632431E-3</v>
      </c>
      <c r="F156" s="5">
        <f t="shared" ca="1" si="12"/>
        <v>9.7965727414172383E-3</v>
      </c>
      <c r="G156">
        <f t="shared" ca="1" si="11"/>
        <v>7.7516195559934235E-6</v>
      </c>
      <c r="H156">
        <f t="shared" ref="H156:H219" ca="1" si="13">CORREL(G133:G155,G134:G156)</f>
        <v>7.1394007688254046E-2</v>
      </c>
      <c r="I156">
        <f t="shared" ref="I156:I219" ca="1" si="14">IF(OR(H156&lt;$K$6,H156&gt;$K$7),1,0)</f>
        <v>0</v>
      </c>
    </row>
    <row r="157" spans="3:9" x14ac:dyDescent="0.3">
      <c r="C157" vm="306">
        <f ca="1"/>
        <v>45286</v>
      </c>
      <c r="D157" vm="307">
        <f ca="1"/>
        <v>374.66</v>
      </c>
      <c r="E157" s="5">
        <f t="shared" ca="1" si="10"/>
        <v>2.1357253457221503E-4</v>
      </c>
      <c r="F157" s="5">
        <f t="shared" ca="1" si="12"/>
        <v>9.5057468060078046E-3</v>
      </c>
      <c r="G157">
        <f t="shared" ca="1" si="11"/>
        <v>4.5613227523599983E-8</v>
      </c>
      <c r="H157">
        <f t="shared" ca="1" si="13"/>
        <v>5.9836933706380095E-2</v>
      </c>
      <c r="I157">
        <f t="shared" ca="1" si="14"/>
        <v>0</v>
      </c>
    </row>
    <row r="158" spans="3:9" x14ac:dyDescent="0.3">
      <c r="C158" vm="308">
        <f ca="1"/>
        <v>45287</v>
      </c>
      <c r="D158" vm="309">
        <f ca="1"/>
        <v>374.07</v>
      </c>
      <c r="E158" s="5">
        <f t="shared" ca="1" si="10"/>
        <v>-1.5747611167459263E-3</v>
      </c>
      <c r="F158" s="5">
        <f t="shared" ca="1" si="12"/>
        <v>9.1012985246371608E-3</v>
      </c>
      <c r="G158">
        <f t="shared" ca="1" si="11"/>
        <v>2.479872574814877E-6</v>
      </c>
      <c r="H158">
        <f t="shared" ca="1" si="13"/>
        <v>7.2526117425354392E-2</v>
      </c>
      <c r="I158">
        <f t="shared" ca="1" si="14"/>
        <v>0</v>
      </c>
    </row>
    <row r="159" spans="3:9" x14ac:dyDescent="0.3">
      <c r="C159" vm="310">
        <f ca="1"/>
        <v>45288</v>
      </c>
      <c r="D159" vm="311">
        <f ca="1"/>
        <v>375.28</v>
      </c>
      <c r="E159" s="5">
        <f t="shared" ca="1" si="10"/>
        <v>3.2346886946292841E-3</v>
      </c>
      <c r="F159" s="5">
        <f t="shared" ca="1" si="12"/>
        <v>9.1035860015172779E-3</v>
      </c>
      <c r="G159">
        <f t="shared" ca="1" si="11"/>
        <v>1.0463210951162501E-5</v>
      </c>
      <c r="H159">
        <f t="shared" ca="1" si="13"/>
        <v>0.11754142400613019</v>
      </c>
      <c r="I159">
        <f t="shared" ca="1" si="14"/>
        <v>0</v>
      </c>
    </row>
    <row r="160" spans="3:9" x14ac:dyDescent="0.3">
      <c r="C160" vm="312">
        <f ca="1"/>
        <v>45289</v>
      </c>
      <c r="D160" vm="313">
        <f ca="1"/>
        <v>376.04</v>
      </c>
      <c r="E160" s="5">
        <f t="shared" ca="1" si="10"/>
        <v>2.0251545512686153E-3</v>
      </c>
      <c r="F160" s="5">
        <f t="shared" ca="1" si="12"/>
        <v>9.1055012499994797E-3</v>
      </c>
      <c r="G160">
        <f t="shared" ca="1" si="11"/>
        <v>4.1012509565239869E-6</v>
      </c>
      <c r="H160">
        <f t="shared" ca="1" si="13"/>
        <v>0.11670874342511899</v>
      </c>
      <c r="I160">
        <f t="shared" ca="1" si="14"/>
        <v>0</v>
      </c>
    </row>
    <row r="161" spans="3:9" x14ac:dyDescent="0.3">
      <c r="C161" vm="314">
        <f ca="1"/>
        <v>45293</v>
      </c>
      <c r="D161" vm="315">
        <f ca="1"/>
        <v>370.87</v>
      </c>
      <c r="E161" s="5">
        <f t="shared" ca="1" si="10"/>
        <v>-1.3748537389639437E-2</v>
      </c>
      <c r="F161" s="5">
        <f t="shared" ca="1" si="12"/>
        <v>8.7946465204096561E-3</v>
      </c>
      <c r="G161">
        <f t="shared" ca="1" si="11"/>
        <v>1.8902228035431358E-4</v>
      </c>
      <c r="H161">
        <f t="shared" ca="1" si="13"/>
        <v>9.3445823626082822E-2</v>
      </c>
      <c r="I161">
        <f t="shared" ca="1" si="14"/>
        <v>0</v>
      </c>
    </row>
    <row r="162" spans="3:9" x14ac:dyDescent="0.3">
      <c r="C162" vm="316">
        <f ca="1"/>
        <v>45294</v>
      </c>
      <c r="D162" vm="317">
        <f ca="1"/>
        <v>370.6</v>
      </c>
      <c r="E162" s="5">
        <f t="shared" ca="1" si="10"/>
        <v>-7.2801790384768861E-4</v>
      </c>
      <c r="F162" s="5">
        <f t="shared" ca="1" si="12"/>
        <v>9.0030507949557647E-3</v>
      </c>
      <c r="G162">
        <f t="shared" ca="1" si="11"/>
        <v>5.3001006832278234E-7</v>
      </c>
      <c r="H162">
        <f t="shared" ca="1" si="13"/>
        <v>5.7242103615902887E-2</v>
      </c>
      <c r="I162">
        <f t="shared" ca="1" si="14"/>
        <v>0</v>
      </c>
    </row>
    <row r="163" spans="3:9" x14ac:dyDescent="0.3">
      <c r="C163" vm="318">
        <f ca="1"/>
        <v>45295</v>
      </c>
      <c r="D163" vm="319">
        <f ca="1"/>
        <v>367.94</v>
      </c>
      <c r="E163" s="5">
        <f t="shared" ca="1" si="10"/>
        <v>-7.1775499190502856E-3</v>
      </c>
      <c r="F163" s="5">
        <f t="shared" ca="1" si="12"/>
        <v>9.0000886062398047E-3</v>
      </c>
      <c r="G163">
        <f t="shared" ca="1" si="11"/>
        <v>5.1517222840458761E-5</v>
      </c>
      <c r="H163">
        <f t="shared" ca="1" si="13"/>
        <v>7.104832743132368E-2</v>
      </c>
      <c r="I163">
        <f t="shared" ca="1" si="14"/>
        <v>0</v>
      </c>
    </row>
    <row r="164" spans="3:9" x14ac:dyDescent="0.3">
      <c r="C164" vm="320">
        <f ca="1"/>
        <v>45296</v>
      </c>
      <c r="D164" vm="321">
        <f ca="1"/>
        <v>367.75</v>
      </c>
      <c r="E164" s="5">
        <f t="shared" ca="1" si="10"/>
        <v>-5.1638854161006886E-4</v>
      </c>
      <c r="F164" s="5">
        <f t="shared" ca="1" si="12"/>
        <v>8.8069924482292589E-3</v>
      </c>
      <c r="G164">
        <f t="shared" ca="1" si="11"/>
        <v>2.6665712590617383E-7</v>
      </c>
      <c r="H164">
        <f t="shared" ca="1" si="13"/>
        <v>9.5475553399600649E-2</v>
      </c>
      <c r="I164">
        <f t="shared" ca="1" si="14"/>
        <v>0</v>
      </c>
    </row>
    <row r="165" spans="3:9" x14ac:dyDescent="0.3">
      <c r="C165" vm="322">
        <f ca="1"/>
        <v>45299</v>
      </c>
      <c r="D165" vm="323">
        <f ca="1"/>
        <v>374.69</v>
      </c>
      <c r="E165" s="5">
        <f t="shared" ca="1" si="10"/>
        <v>1.8871515975526831E-2</v>
      </c>
      <c r="F165" s="5">
        <f t="shared" ca="1" si="12"/>
        <v>8.294370814386132E-3</v>
      </c>
      <c r="G165">
        <f t="shared" ca="1" si="11"/>
        <v>3.5613411521456443E-4</v>
      </c>
      <c r="H165">
        <f t="shared" ca="1" si="13"/>
        <v>-7.1694300300344611E-3</v>
      </c>
      <c r="I165">
        <f t="shared" ca="1" si="14"/>
        <v>0</v>
      </c>
    </row>
    <row r="166" spans="3:9" x14ac:dyDescent="0.3">
      <c r="C166" vm="324">
        <f ca="1"/>
        <v>45300</v>
      </c>
      <c r="D166" vm="325">
        <f ca="1"/>
        <v>375.79</v>
      </c>
      <c r="E166" s="5">
        <f t="shared" ca="1" si="10"/>
        <v>2.9357602284556528E-3</v>
      </c>
      <c r="F166" s="5">
        <f t="shared" ca="1" si="12"/>
        <v>9.0055259701623518E-3</v>
      </c>
      <c r="G166">
        <f t="shared" ca="1" si="11"/>
        <v>8.6186881189819861E-6</v>
      </c>
      <c r="H166">
        <f t="shared" ca="1" si="13"/>
        <v>-6.5502878281700372E-2</v>
      </c>
      <c r="I166">
        <f t="shared" ca="1" si="14"/>
        <v>0</v>
      </c>
    </row>
    <row r="167" spans="3:9" x14ac:dyDescent="0.3">
      <c r="C167" vm="326">
        <f ca="1"/>
        <v>45301</v>
      </c>
      <c r="D167" vm="327">
        <f ca="1"/>
        <v>382.77</v>
      </c>
      <c r="E167" s="5">
        <f t="shared" ca="1" si="10"/>
        <v>1.8574203677585777E-2</v>
      </c>
      <c r="F167" s="5">
        <f t="shared" ca="1" si="12"/>
        <v>8.7324436745046686E-3</v>
      </c>
      <c r="G167">
        <f t="shared" ca="1" si="11"/>
        <v>3.4500104225644097E-4</v>
      </c>
      <c r="H167">
        <f t="shared" ca="1" si="13"/>
        <v>-0.10870345777385476</v>
      </c>
      <c r="I167">
        <f t="shared" ca="1" si="14"/>
        <v>0</v>
      </c>
    </row>
    <row r="168" spans="3:9" x14ac:dyDescent="0.3">
      <c r="C168" vm="328">
        <f ca="1"/>
        <v>45302</v>
      </c>
      <c r="D168" vm="329">
        <f ca="1"/>
        <v>384.63</v>
      </c>
      <c r="E168" s="5">
        <f t="shared" ca="1" si="10"/>
        <v>4.8593149933380264E-3</v>
      </c>
      <c r="F168" s="5">
        <f t="shared" ca="1" si="12"/>
        <v>9.4352285865431929E-3</v>
      </c>
      <c r="G168">
        <f t="shared" ca="1" si="11"/>
        <v>2.3612942204479744E-5</v>
      </c>
      <c r="H168">
        <f t="shared" ca="1" si="13"/>
        <v>-0.13795986542605854</v>
      </c>
      <c r="I168">
        <f t="shared" ca="1" si="14"/>
        <v>0</v>
      </c>
    </row>
    <row r="169" spans="3:9" x14ac:dyDescent="0.3">
      <c r="C169" vm="330">
        <f ca="1"/>
        <v>45303</v>
      </c>
      <c r="D169" vm="331">
        <f ca="1"/>
        <v>388.47</v>
      </c>
      <c r="E169" s="5">
        <f t="shared" ca="1" si="10"/>
        <v>9.9836206224164226E-3</v>
      </c>
      <c r="F169" s="5">
        <f t="shared" ca="1" si="12"/>
        <v>9.3296842269939059E-3</v>
      </c>
      <c r="G169">
        <f t="shared" ca="1" si="11"/>
        <v>9.9672680732338476E-5</v>
      </c>
      <c r="H169">
        <f t="shared" ca="1" si="13"/>
        <v>-0.14084387350327879</v>
      </c>
      <c r="I169">
        <f t="shared" ca="1" si="14"/>
        <v>0</v>
      </c>
    </row>
    <row r="170" spans="3:9" x14ac:dyDescent="0.3">
      <c r="C170" vm="332">
        <f ca="1"/>
        <v>45307</v>
      </c>
      <c r="D170" vm="333">
        <f ca="1"/>
        <v>390.27</v>
      </c>
      <c r="E170" s="5">
        <f t="shared" ca="1" si="10"/>
        <v>4.6335624372537687E-3</v>
      </c>
      <c r="F170" s="5">
        <f t="shared" ca="1" si="12"/>
        <v>9.2758921494907158E-3</v>
      </c>
      <c r="G170">
        <f t="shared" ca="1" si="11"/>
        <v>2.1469900859929084E-5</v>
      </c>
      <c r="H170">
        <f t="shared" ca="1" si="13"/>
        <v>-0.14264924092385906</v>
      </c>
      <c r="I170">
        <f t="shared" ca="1" si="14"/>
        <v>0</v>
      </c>
    </row>
    <row r="171" spans="3:9" x14ac:dyDescent="0.3">
      <c r="C171" vm="334">
        <f ca="1"/>
        <v>45308</v>
      </c>
      <c r="D171" vm="335">
        <f ca="1"/>
        <v>389.47</v>
      </c>
      <c r="E171" s="5">
        <f t="shared" ca="1" si="10"/>
        <v>-2.0498629154174219E-3</v>
      </c>
      <c r="F171" s="5">
        <f t="shared" ca="1" si="12"/>
        <v>9.1957426457792112E-3</v>
      </c>
      <c r="G171">
        <f t="shared" ca="1" si="11"/>
        <v>4.2019379720036131E-6</v>
      </c>
      <c r="H171">
        <f t="shared" ca="1" si="13"/>
        <v>-0.12909230893050924</v>
      </c>
      <c r="I171">
        <f t="shared" ca="1" si="14"/>
        <v>0</v>
      </c>
    </row>
    <row r="172" spans="3:9" x14ac:dyDescent="0.3">
      <c r="C172" vm="336">
        <f ca="1"/>
        <v>45309</v>
      </c>
      <c r="D172" vm="337">
        <f ca="1"/>
        <v>393.87</v>
      </c>
      <c r="E172" s="5">
        <f t="shared" ca="1" si="10"/>
        <v>1.1297404164633873E-2</v>
      </c>
      <c r="F172" s="5">
        <f t="shared" ca="1" si="12"/>
        <v>9.224956082414814E-3</v>
      </c>
      <c r="G172">
        <f t="shared" ca="1" si="11"/>
        <v>1.2763134085908679E-4</v>
      </c>
      <c r="H172">
        <f t="shared" ca="1" si="13"/>
        <v>-0.14038616745539795</v>
      </c>
      <c r="I172">
        <f t="shared" ca="1" si="14"/>
        <v>0</v>
      </c>
    </row>
    <row r="173" spans="3:9" x14ac:dyDescent="0.3">
      <c r="C173" vm="338">
        <f ca="1"/>
        <v>45310</v>
      </c>
      <c r="D173" vm="339">
        <f ca="1"/>
        <v>398.67</v>
      </c>
      <c r="E173" s="5">
        <f t="shared" ca="1" si="10"/>
        <v>1.2186762129636763E-2</v>
      </c>
      <c r="F173" s="5">
        <f t="shared" ca="1" si="12"/>
        <v>7.7308914170678492E-3</v>
      </c>
      <c r="G173">
        <f t="shared" ca="1" si="11"/>
        <v>1.4851717120434879E-4</v>
      </c>
      <c r="H173">
        <f t="shared" ca="1" si="13"/>
        <v>-6.0943074551702392E-2</v>
      </c>
      <c r="I173">
        <f t="shared" ca="1" si="14"/>
        <v>0</v>
      </c>
    </row>
    <row r="174" spans="3:9" x14ac:dyDescent="0.3">
      <c r="C174" vm="340">
        <f ca="1"/>
        <v>45313</v>
      </c>
      <c r="D174" vm="341">
        <f ca="1"/>
        <v>396.51</v>
      </c>
      <c r="E174" s="5">
        <f t="shared" ca="1" si="10"/>
        <v>-5.4180148995410793E-3</v>
      </c>
      <c r="F174" s="5">
        <f t="shared" ca="1" si="12"/>
        <v>7.6798797273644279E-3</v>
      </c>
      <c r="G174">
        <f t="shared" ca="1" si="11"/>
        <v>2.9354885451649133E-5</v>
      </c>
      <c r="H174">
        <f t="shared" ca="1" si="13"/>
        <v>-0.27292177735833284</v>
      </c>
      <c r="I174">
        <f t="shared" ca="1" si="14"/>
        <v>0</v>
      </c>
    </row>
    <row r="175" spans="3:9" x14ac:dyDescent="0.3">
      <c r="C175" vm="342">
        <f ca="1"/>
        <v>45314</v>
      </c>
      <c r="D175" vm="343">
        <f ca="1"/>
        <v>398.9</v>
      </c>
      <c r="E175" s="5">
        <f t="shared" ca="1" si="10"/>
        <v>6.0275907291114095E-3</v>
      </c>
      <c r="F175" s="5">
        <f t="shared" ca="1" si="12"/>
        <v>7.8790203194436872E-3</v>
      </c>
      <c r="G175">
        <f t="shared" ca="1" si="11"/>
        <v>3.6331849997669812E-5</v>
      </c>
      <c r="H175">
        <f t="shared" ca="1" si="13"/>
        <v>-0.2544174440309484</v>
      </c>
      <c r="I175">
        <f t="shared" ca="1" si="14"/>
        <v>0</v>
      </c>
    </row>
    <row r="176" spans="3:9" x14ac:dyDescent="0.3">
      <c r="C176" vm="344">
        <f ca="1"/>
        <v>45315</v>
      </c>
      <c r="D176" vm="345">
        <f ca="1"/>
        <v>402.56</v>
      </c>
      <c r="E176" s="5">
        <f t="shared" ca="1" si="10"/>
        <v>9.1752318876912042E-3</v>
      </c>
      <c r="F176" s="5">
        <f t="shared" ca="1" si="12"/>
        <v>7.901193115149233E-3</v>
      </c>
      <c r="G176">
        <f t="shared" ca="1" si="11"/>
        <v>8.4184880192905506E-5</v>
      </c>
      <c r="H176">
        <f t="shared" ca="1" si="13"/>
        <v>-0.27138179665075818</v>
      </c>
      <c r="I176">
        <f t="shared" ca="1" si="14"/>
        <v>0</v>
      </c>
    </row>
    <row r="177" spans="3:9" x14ac:dyDescent="0.3">
      <c r="C177" vm="346">
        <f ca="1"/>
        <v>45316</v>
      </c>
      <c r="D177" vm="347">
        <f ca="1"/>
        <v>404.87</v>
      </c>
      <c r="E177" s="5">
        <f t="shared" ca="1" si="10"/>
        <v>5.7382750397456661E-3</v>
      </c>
      <c r="F177" s="5">
        <f t="shared" ca="1" si="12"/>
        <v>7.6761273307447498E-3</v>
      </c>
      <c r="G177">
        <f t="shared" ca="1" si="11"/>
        <v>3.2927800431768126E-5</v>
      </c>
      <c r="H177">
        <f t="shared" ca="1" si="13"/>
        <v>-0.28215316602752039</v>
      </c>
      <c r="I177">
        <f t="shared" ca="1" si="14"/>
        <v>0</v>
      </c>
    </row>
    <row r="178" spans="3:9" x14ac:dyDescent="0.3">
      <c r="C178" vm="348">
        <f ca="1"/>
        <v>45317</v>
      </c>
      <c r="D178" vm="349">
        <f ca="1"/>
        <v>403.93</v>
      </c>
      <c r="E178" s="5">
        <f t="shared" ca="1" si="10"/>
        <v>-2.3217329019191713E-3</v>
      </c>
      <c r="F178" s="5">
        <f t="shared" ca="1" si="12"/>
        <v>7.6372048972411085E-3</v>
      </c>
      <c r="G178">
        <f t="shared" ca="1" si="11"/>
        <v>5.3904436678540161E-6</v>
      </c>
      <c r="H178">
        <f t="shared" ca="1" si="13"/>
        <v>-0.26888717421126584</v>
      </c>
      <c r="I178">
        <f t="shared" ca="1" si="14"/>
        <v>0</v>
      </c>
    </row>
    <row r="179" spans="3:9" x14ac:dyDescent="0.3">
      <c r="C179" vm="350">
        <f ca="1"/>
        <v>45320</v>
      </c>
      <c r="D179" vm="351">
        <f ca="1"/>
        <v>409.72</v>
      </c>
      <c r="E179" s="5">
        <f t="shared" ca="1" si="10"/>
        <v>1.4334166811081239E-2</v>
      </c>
      <c r="F179" s="5">
        <f t="shared" ca="1" si="12"/>
        <v>7.7383217733668023E-3</v>
      </c>
      <c r="G179">
        <f t="shared" ca="1" si="11"/>
        <v>2.0546833816790291E-4</v>
      </c>
      <c r="H179">
        <f t="shared" ca="1" si="13"/>
        <v>-0.2971862356756928</v>
      </c>
      <c r="I179">
        <f t="shared" ca="1" si="14"/>
        <v>0</v>
      </c>
    </row>
    <row r="180" spans="3:9" x14ac:dyDescent="0.3">
      <c r="C180" vm="352">
        <f ca="1"/>
        <v>45321</v>
      </c>
      <c r="D180" vm="353">
        <f ca="1"/>
        <v>408.59</v>
      </c>
      <c r="E180" s="5">
        <f t="shared" ca="1" si="10"/>
        <v>-2.7579810602363919E-3</v>
      </c>
      <c r="F180" s="5">
        <f t="shared" ca="1" si="12"/>
        <v>8.0224402107065534E-3</v>
      </c>
      <c r="G180">
        <f t="shared" ca="1" si="11"/>
        <v>7.6064595286226527E-6</v>
      </c>
      <c r="H180">
        <f t="shared" ca="1" si="13"/>
        <v>-0.3481007207190418</v>
      </c>
      <c r="I180">
        <f t="shared" ca="1" si="14"/>
        <v>0</v>
      </c>
    </row>
    <row r="181" spans="3:9" x14ac:dyDescent="0.3">
      <c r="C181" vm="354">
        <f ca="1"/>
        <v>45322</v>
      </c>
      <c r="D181" vm="355">
        <f ca="1"/>
        <v>397.58</v>
      </c>
      <c r="E181" s="5">
        <f t="shared" ca="1" si="10"/>
        <v>-2.6946327614479015E-2</v>
      </c>
      <c r="F181" s="5">
        <f t="shared" ca="1" si="12"/>
        <v>8.0642045826155792E-3</v>
      </c>
      <c r="G181">
        <f t="shared" ca="1" si="11"/>
        <v>7.2610457190683438E-4</v>
      </c>
      <c r="H181">
        <f t="shared" ca="1" si="13"/>
        <v>-0.34679038200639029</v>
      </c>
      <c r="I181">
        <f t="shared" ca="1" si="14"/>
        <v>0</v>
      </c>
    </row>
    <row r="182" spans="3:9" x14ac:dyDescent="0.3">
      <c r="C182" vm="356">
        <f ca="1"/>
        <v>45323</v>
      </c>
      <c r="D182" vm="357">
        <f ca="1"/>
        <v>403.78</v>
      </c>
      <c r="E182" s="5">
        <f t="shared" ca="1" si="10"/>
        <v>1.5594345792041775E-2</v>
      </c>
      <c r="F182" s="5">
        <f t="shared" ca="1" si="12"/>
        <v>1.0334312596641439E-2</v>
      </c>
      <c r="G182">
        <f t="shared" ca="1" si="11"/>
        <v>2.4318362068177101E-4</v>
      </c>
      <c r="H182">
        <f t="shared" ca="1" si="13"/>
        <v>-0.10244984684405171</v>
      </c>
      <c r="I182">
        <f t="shared" ca="1" si="14"/>
        <v>0</v>
      </c>
    </row>
    <row r="183" spans="3:9" x14ac:dyDescent="0.3">
      <c r="C183" vm="358">
        <f ca="1"/>
        <v>45324</v>
      </c>
      <c r="D183" vm="359">
        <f ca="1"/>
        <v>411.22</v>
      </c>
      <c r="E183" s="5">
        <f t="shared" ca="1" si="10"/>
        <v>1.8425875476744791E-2</v>
      </c>
      <c r="F183" s="5">
        <f t="shared" ca="1" si="12"/>
        <v>1.0676048513406405E-2</v>
      </c>
      <c r="G183">
        <f t="shared" ca="1" si="11"/>
        <v>3.3951288708450507E-4</v>
      </c>
      <c r="H183">
        <f t="shared" ca="1" si="13"/>
        <v>-7.7561562997919539E-2</v>
      </c>
      <c r="I183">
        <f t="shared" ca="1" si="14"/>
        <v>0</v>
      </c>
    </row>
    <row r="184" spans="3:9" x14ac:dyDescent="0.3">
      <c r="C184" vm="360">
        <f ca="1"/>
        <v>45327</v>
      </c>
      <c r="D184" vm="361">
        <f ca="1"/>
        <v>405.65</v>
      </c>
      <c r="E184" s="5">
        <f t="shared" ca="1" si="10"/>
        <v>-1.3545061037887329E-2</v>
      </c>
      <c r="F184" s="5">
        <f t="shared" ca="1" si="12"/>
        <v>1.0441951111561404E-2</v>
      </c>
      <c r="G184">
        <f t="shared" ca="1" si="11"/>
        <v>1.8346867852009338E-4</v>
      </c>
      <c r="H184">
        <f t="shared" ca="1" si="13"/>
        <v>-5.0224029857703516E-2</v>
      </c>
      <c r="I184">
        <f t="shared" ca="1" si="14"/>
        <v>0</v>
      </c>
    </row>
    <row r="185" spans="3:9" x14ac:dyDescent="0.3">
      <c r="C185" vm="362">
        <f ca="1"/>
        <v>45328</v>
      </c>
      <c r="D185" vm="363">
        <f ca="1"/>
        <v>405.49</v>
      </c>
      <c r="E185" s="5">
        <f t="shared" ca="1" si="10"/>
        <v>-3.9442869468742092E-4</v>
      </c>
      <c r="F185" s="5">
        <f t="shared" ca="1" si="12"/>
        <v>1.1070532941683258E-2</v>
      </c>
      <c r="G185">
        <f t="shared" ca="1" si="11"/>
        <v>1.5557399519282271E-7</v>
      </c>
      <c r="H185">
        <f t="shared" ca="1" si="13"/>
        <v>-4.9168956298418151E-2</v>
      </c>
      <c r="I185">
        <f t="shared" ca="1" si="14"/>
        <v>0</v>
      </c>
    </row>
    <row r="186" spans="3:9" x14ac:dyDescent="0.3">
      <c r="C186" vm="364">
        <f ca="1"/>
        <v>45329</v>
      </c>
      <c r="D186" vm="365">
        <f ca="1"/>
        <v>414.05</v>
      </c>
      <c r="E186" s="5">
        <f t="shared" ca="1" si="10"/>
        <v>2.1110261658733975E-2</v>
      </c>
      <c r="F186" s="5">
        <f t="shared" ca="1" si="12"/>
        <v>1.0842092942019026E-2</v>
      </c>
      <c r="G186">
        <f t="shared" ca="1" si="11"/>
        <v>4.4564314730021371E-4</v>
      </c>
      <c r="H186">
        <f t="shared" ca="1" si="13"/>
        <v>-0.12017871674536829</v>
      </c>
      <c r="I186">
        <f t="shared" ca="1" si="14"/>
        <v>0</v>
      </c>
    </row>
    <row r="187" spans="3:9" x14ac:dyDescent="0.3">
      <c r="C187" vm="366">
        <f ca="1"/>
        <v>45330</v>
      </c>
      <c r="D187" vm="367">
        <f ca="1"/>
        <v>414.11</v>
      </c>
      <c r="E187" s="5">
        <f t="shared" ca="1" si="10"/>
        <v>1.449100350199295E-4</v>
      </c>
      <c r="F187" s="5">
        <f t="shared" ca="1" si="12"/>
        <v>1.1314134941028457E-2</v>
      </c>
      <c r="G187">
        <f t="shared" ca="1" si="11"/>
        <v>2.0998918249477192E-8</v>
      </c>
      <c r="H187">
        <f t="shared" ca="1" si="13"/>
        <v>-0.19195013078407674</v>
      </c>
      <c r="I187">
        <f t="shared" ca="1" si="14"/>
        <v>0</v>
      </c>
    </row>
    <row r="188" spans="3:9" x14ac:dyDescent="0.3">
      <c r="C188" vm="368">
        <f ca="1"/>
        <v>45331</v>
      </c>
      <c r="D188" vm="369">
        <f ca="1"/>
        <v>420.55</v>
      </c>
      <c r="E188" s="5">
        <f t="shared" ca="1" si="10"/>
        <v>1.5551423534809539E-2</v>
      </c>
      <c r="F188" s="5">
        <f t="shared" ca="1" si="12"/>
        <v>1.0973075596765726E-2</v>
      </c>
      <c r="G188">
        <f t="shared" ca="1" si="11"/>
        <v>2.4184677395902801E-4</v>
      </c>
      <c r="H188">
        <f t="shared" ca="1" si="13"/>
        <v>-0.17318436153648717</v>
      </c>
      <c r="I188">
        <f t="shared" ca="1" si="14"/>
        <v>0</v>
      </c>
    </row>
    <row r="189" spans="3:9" x14ac:dyDescent="0.3">
      <c r="C189" vm="370">
        <f ca="1"/>
        <v>45334</v>
      </c>
      <c r="D189" vm="371">
        <f ca="1"/>
        <v>415.26</v>
      </c>
      <c r="E189" s="5">
        <f t="shared" ca="1" si="10"/>
        <v>-1.2578765901795297E-2</v>
      </c>
      <c r="F189" s="5">
        <f t="shared" ca="1" si="12"/>
        <v>1.1197543068377371E-2</v>
      </c>
      <c r="G189">
        <f t="shared" ca="1" si="11"/>
        <v>1.5822535161216805E-4</v>
      </c>
      <c r="H189">
        <f t="shared" ca="1" si="13"/>
        <v>-0.13758023750884565</v>
      </c>
      <c r="I189">
        <f t="shared" ca="1" si="14"/>
        <v>0</v>
      </c>
    </row>
    <row r="190" spans="3:9" x14ac:dyDescent="0.3">
      <c r="C190" vm="372">
        <f ca="1"/>
        <v>45335</v>
      </c>
      <c r="D190" vm="373">
        <f ca="1"/>
        <v>406.32</v>
      </c>
      <c r="E190" s="5">
        <f t="shared" ca="1" si="10"/>
        <v>-2.1528680826470192E-2</v>
      </c>
      <c r="F190" s="5">
        <f t="shared" ca="1" si="12"/>
        <v>1.1383828600999001E-2</v>
      </c>
      <c r="G190">
        <f t="shared" ca="1" si="11"/>
        <v>4.634840981280253E-4</v>
      </c>
      <c r="H190">
        <f t="shared" ca="1" si="13"/>
        <v>-9.3737422328969644E-2</v>
      </c>
      <c r="I190">
        <f t="shared" ca="1" si="14"/>
        <v>0</v>
      </c>
    </row>
    <row r="191" spans="3:9" x14ac:dyDescent="0.3">
      <c r="C191" vm="374">
        <f ca="1"/>
        <v>45336</v>
      </c>
      <c r="D191" vm="375">
        <f ca="1"/>
        <v>409.49</v>
      </c>
      <c r="E191" s="5">
        <f t="shared" ca="1" si="10"/>
        <v>7.8017326245323204E-3</v>
      </c>
      <c r="F191" s="5">
        <f t="shared" ca="1" si="12"/>
        <v>1.2538060012839825E-2</v>
      </c>
      <c r="G191">
        <f t="shared" ca="1" si="11"/>
        <v>6.0867031944691967E-5</v>
      </c>
      <c r="H191">
        <f t="shared" ca="1" si="13"/>
        <v>-9.6491935691897665E-2</v>
      </c>
      <c r="I191">
        <f t="shared" ca="1" si="14"/>
        <v>0</v>
      </c>
    </row>
    <row r="192" spans="3:9" x14ac:dyDescent="0.3">
      <c r="C192" vm="376">
        <f ca="1"/>
        <v>45337</v>
      </c>
      <c r="D192" vm="377">
        <f ca="1"/>
        <v>406.56</v>
      </c>
      <c r="E192" s="5">
        <f t="shared" ca="1" si="10"/>
        <v>-7.1552418862487199E-3</v>
      </c>
      <c r="F192" s="5">
        <f t="shared" ca="1" si="12"/>
        <v>1.2487597577309604E-2</v>
      </c>
      <c r="G192">
        <f t="shared" ca="1" si="11"/>
        <v>5.119748645072814E-5</v>
      </c>
      <c r="H192">
        <f t="shared" ca="1" si="13"/>
        <v>-9.316345535473286E-2</v>
      </c>
      <c r="I192">
        <f t="shared" ca="1" si="14"/>
        <v>0</v>
      </c>
    </row>
    <row r="193" spans="3:9" x14ac:dyDescent="0.3">
      <c r="C193" vm="378">
        <f ca="1"/>
        <v>45338</v>
      </c>
      <c r="D193" vm="379">
        <f ca="1"/>
        <v>404.06</v>
      </c>
      <c r="E193" s="5">
        <f t="shared" ca="1" si="10"/>
        <v>-6.1491538764265607E-3</v>
      </c>
      <c r="F193" s="5">
        <f t="shared" ca="1" si="12"/>
        <v>1.2635591900433844E-2</v>
      </c>
      <c r="G193">
        <f t="shared" ca="1" si="11"/>
        <v>3.78120933959718E-5</v>
      </c>
      <c r="H193">
        <f t="shared" ca="1" si="13"/>
        <v>-8.6539338206250038E-2</v>
      </c>
      <c r="I193">
        <f t="shared" ca="1" si="14"/>
        <v>0</v>
      </c>
    </row>
    <row r="194" spans="3:9" x14ac:dyDescent="0.3">
      <c r="C194" vm="380">
        <f ca="1"/>
        <v>45342</v>
      </c>
      <c r="D194" vm="381">
        <f ca="1"/>
        <v>402.79</v>
      </c>
      <c r="E194" s="5">
        <f t="shared" ca="1" si="10"/>
        <v>-3.1430975597682709E-3</v>
      </c>
      <c r="F194" s="5">
        <f t="shared" ca="1" si="12"/>
        <v>1.2722985685485208E-2</v>
      </c>
      <c r="G194">
        <f t="shared" ca="1" si="11"/>
        <v>9.8790622702212583E-6</v>
      </c>
      <c r="H194">
        <f t="shared" ca="1" si="13"/>
        <v>-9.1101109063714686E-2</v>
      </c>
      <c r="I194">
        <f t="shared" ca="1" si="14"/>
        <v>0</v>
      </c>
    </row>
    <row r="195" spans="3:9" x14ac:dyDescent="0.3">
      <c r="C195" vm="382">
        <f ca="1"/>
        <v>45343</v>
      </c>
      <c r="D195" vm="383">
        <f ca="1"/>
        <v>402.18</v>
      </c>
      <c r="E195" s="5">
        <f t="shared" ca="1" si="10"/>
        <v>-1.5144368032969924E-3</v>
      </c>
      <c r="F195" s="5">
        <f t="shared" ca="1" si="12"/>
        <v>1.2585468719667125E-2</v>
      </c>
      <c r="G195">
        <f t="shared" ca="1" si="11"/>
        <v>2.2935188311804133E-6</v>
      </c>
      <c r="H195">
        <f t="shared" ca="1" si="13"/>
        <v>-6.5841337651784737E-2</v>
      </c>
      <c r="I195">
        <f t="shared" ca="1" si="14"/>
        <v>0</v>
      </c>
    </row>
    <row r="196" spans="3:9" x14ac:dyDescent="0.3">
      <c r="C196" vm="384">
        <f ca="1"/>
        <v>45344</v>
      </c>
      <c r="D196" vm="385">
        <f ca="1"/>
        <v>411.65</v>
      </c>
      <c r="E196" s="5">
        <f t="shared" ca="1" si="10"/>
        <v>2.3546670644984724E-2</v>
      </c>
      <c r="F196" s="5">
        <f t="shared" ca="1" si="12"/>
        <v>1.2358278337728229E-2</v>
      </c>
      <c r="G196">
        <f t="shared" ca="1" si="11"/>
        <v>5.5444569846338531E-4</v>
      </c>
      <c r="H196">
        <f t="shared" ca="1" si="13"/>
        <v>-0.13035754765457491</v>
      </c>
      <c r="I196">
        <f t="shared" ca="1" si="14"/>
        <v>0</v>
      </c>
    </row>
    <row r="197" spans="3:9" x14ac:dyDescent="0.3">
      <c r="C197" vm="386">
        <f ca="1"/>
        <v>45345</v>
      </c>
      <c r="D197" vm="387">
        <f ca="1"/>
        <v>410.34</v>
      </c>
      <c r="E197" s="5">
        <f t="shared" ref="E197:E252" ca="1" si="15">D197/D196-1</f>
        <v>-3.1823150734847649E-3</v>
      </c>
      <c r="F197" s="5">
        <f t="shared" ca="1" si="12"/>
        <v>1.3176136738237219E-2</v>
      </c>
      <c r="G197">
        <f t="shared" ref="G197:G252" ca="1" si="16">E197^2</f>
        <v>1.0127129226928345E-5</v>
      </c>
      <c r="H197">
        <f t="shared" ca="1" si="13"/>
        <v>-0.18784984426575466</v>
      </c>
      <c r="I197">
        <f t="shared" ca="1" si="14"/>
        <v>0</v>
      </c>
    </row>
    <row r="198" spans="3:9" x14ac:dyDescent="0.3">
      <c r="C198" vm="388">
        <f ca="1"/>
        <v>45348</v>
      </c>
      <c r="D198" vm="389">
        <f ca="1"/>
        <v>407.54</v>
      </c>
      <c r="E198" s="5">
        <f t="shared" ca="1" si="15"/>
        <v>-6.823609689525667E-3</v>
      </c>
      <c r="F198" s="5">
        <f t="shared" ca="1" si="12"/>
        <v>1.318120858046079E-2</v>
      </c>
      <c r="G198">
        <f t="shared" ca="1" si="16"/>
        <v>4.6561649194988569E-5</v>
      </c>
      <c r="H198">
        <f t="shared" ca="1" si="13"/>
        <v>-0.18653938096633035</v>
      </c>
      <c r="I198">
        <f t="shared" ca="1" si="14"/>
        <v>0</v>
      </c>
    </row>
    <row r="199" spans="3:9" x14ac:dyDescent="0.3">
      <c r="C199" vm="390">
        <f ca="1"/>
        <v>45349</v>
      </c>
      <c r="D199" vm="391">
        <f ca="1"/>
        <v>407.48</v>
      </c>
      <c r="E199" s="5">
        <f t="shared" ca="1" si="15"/>
        <v>-1.4722481228834905E-4</v>
      </c>
      <c r="F199" s="5">
        <f t="shared" ca="1" si="12"/>
        <v>1.317202293740132E-2</v>
      </c>
      <c r="G199">
        <f t="shared" ca="1" si="16"/>
        <v>2.1675145353339612E-8</v>
      </c>
      <c r="H199">
        <f t="shared" ca="1" si="13"/>
        <v>-0.17466150466966671</v>
      </c>
      <c r="I199">
        <f t="shared" ca="1" si="14"/>
        <v>0</v>
      </c>
    </row>
    <row r="200" spans="3:9" x14ac:dyDescent="0.3">
      <c r="C200" vm="392">
        <f ca="1"/>
        <v>45350</v>
      </c>
      <c r="D200" vm="393">
        <f ca="1"/>
        <v>407.72</v>
      </c>
      <c r="E200" s="5">
        <f t="shared" ca="1" si="15"/>
        <v>5.889859625012317E-4</v>
      </c>
      <c r="F200" s="5">
        <f t="shared" ca="1" si="12"/>
        <v>1.3125562863256477E-2</v>
      </c>
      <c r="G200">
        <f t="shared" ca="1" si="16"/>
        <v>3.4690446402350232E-7</v>
      </c>
      <c r="H200">
        <f t="shared" ca="1" si="13"/>
        <v>-0.15452685266429136</v>
      </c>
      <c r="I200">
        <f t="shared" ca="1" si="14"/>
        <v>0</v>
      </c>
    </row>
    <row r="201" spans="3:9" x14ac:dyDescent="0.3">
      <c r="C201" vm="394">
        <f ca="1"/>
        <v>45351</v>
      </c>
      <c r="D201" vm="395">
        <f ca="1"/>
        <v>413.64</v>
      </c>
      <c r="E201" s="5">
        <f t="shared" ca="1" si="15"/>
        <v>1.4519768468556737E-2</v>
      </c>
      <c r="F201" s="5">
        <f t="shared" ca="1" si="12"/>
        <v>1.3112343688182711E-2</v>
      </c>
      <c r="G201">
        <f t="shared" ca="1" si="16"/>
        <v>2.1082367638049446E-4</v>
      </c>
      <c r="H201">
        <f t="shared" ca="1" si="13"/>
        <v>-0.18579729653296323</v>
      </c>
      <c r="I201">
        <f t="shared" ca="1" si="14"/>
        <v>0</v>
      </c>
    </row>
    <row r="202" spans="3:9" x14ac:dyDescent="0.3">
      <c r="C202" vm="396">
        <f ca="1"/>
        <v>45352</v>
      </c>
      <c r="D202" vm="397">
        <f ca="1"/>
        <v>415.5</v>
      </c>
      <c r="E202" s="5">
        <f t="shared" ca="1" si="15"/>
        <v>4.4966637655932118E-3</v>
      </c>
      <c r="F202" s="5">
        <f t="shared" ca="1" si="12"/>
        <v>1.3121291700133831E-2</v>
      </c>
      <c r="G202">
        <f t="shared" ca="1" si="16"/>
        <v>2.0219985020798923E-5</v>
      </c>
      <c r="H202">
        <f t="shared" ca="1" si="13"/>
        <v>-0.18656186458749921</v>
      </c>
      <c r="I202">
        <f t="shared" ca="1" si="14"/>
        <v>0</v>
      </c>
    </row>
    <row r="203" spans="3:9" x14ac:dyDescent="0.3">
      <c r="C203" vm="398">
        <f ca="1"/>
        <v>45355</v>
      </c>
      <c r="D203" vm="399">
        <f ca="1"/>
        <v>414.92</v>
      </c>
      <c r="E203" s="5">
        <f t="shared" ca="1" si="15"/>
        <v>-1.395908543922908E-3</v>
      </c>
      <c r="F203" s="5">
        <f t="shared" ca="1" si="12"/>
        <v>1.3125952221536362E-2</v>
      </c>
      <c r="G203">
        <f t="shared" ca="1" si="16"/>
        <v>1.9485606629969731E-6</v>
      </c>
      <c r="H203">
        <f t="shared" ca="1" si="13"/>
        <v>-0.15304484260833223</v>
      </c>
      <c r="I203">
        <f t="shared" ca="1" si="14"/>
        <v>0</v>
      </c>
    </row>
    <row r="204" spans="3:9" x14ac:dyDescent="0.3">
      <c r="C204" vm="400">
        <f ca="1"/>
        <v>45356</v>
      </c>
      <c r="D204" vm="401">
        <f ca="1"/>
        <v>402.65</v>
      </c>
      <c r="E204" s="5">
        <f t="shared" ca="1" si="15"/>
        <v>-2.9571965680131207E-2</v>
      </c>
      <c r="F204" s="5">
        <f t="shared" ca="1" si="12"/>
        <v>1.1664227547234023E-2</v>
      </c>
      <c r="G204">
        <f t="shared" ca="1" si="16"/>
        <v>8.7450115418685791E-4</v>
      </c>
      <c r="H204">
        <f t="shared" ca="1" si="13"/>
        <v>-0.16595959374241265</v>
      </c>
      <c r="I204">
        <f t="shared" ca="1" si="14"/>
        <v>0</v>
      </c>
    </row>
    <row r="205" spans="3:9" x14ac:dyDescent="0.3">
      <c r="C205" vm="402">
        <f ca="1"/>
        <v>45357</v>
      </c>
      <c r="D205" vm="403">
        <f ca="1"/>
        <v>402.09</v>
      </c>
      <c r="E205" s="5">
        <f t="shared" ca="1" si="15"/>
        <v>-1.3907860424686724E-3</v>
      </c>
      <c r="F205" s="5">
        <f t="shared" ca="1" si="12"/>
        <v>1.2991890238717533E-2</v>
      </c>
      <c r="G205">
        <f t="shared" ca="1" si="16"/>
        <v>1.9342858159256721E-6</v>
      </c>
      <c r="H205">
        <f t="shared" ca="1" si="13"/>
        <v>-0.28720686534700746</v>
      </c>
      <c r="I205">
        <f t="shared" ca="1" si="14"/>
        <v>0</v>
      </c>
    </row>
    <row r="206" spans="3:9" x14ac:dyDescent="0.3">
      <c r="C206" vm="404">
        <f ca="1"/>
        <v>45358</v>
      </c>
      <c r="D206" vm="405">
        <f ca="1"/>
        <v>409.14</v>
      </c>
      <c r="E206" s="5">
        <f t="shared" ca="1" si="15"/>
        <v>1.7533388047452192E-2</v>
      </c>
      <c r="F206" s="5">
        <f t="shared" ca="1" si="12"/>
        <v>1.2351360162101926E-2</v>
      </c>
      <c r="G206">
        <f t="shared" ca="1" si="16"/>
        <v>3.0741969642253939E-4</v>
      </c>
      <c r="H206">
        <f t="shared" ca="1" si="13"/>
        <v>-0.31824300446495429</v>
      </c>
      <c r="I206">
        <f t="shared" ca="1" si="14"/>
        <v>0</v>
      </c>
    </row>
    <row r="207" spans="3:9" x14ac:dyDescent="0.3">
      <c r="C207" vm="406">
        <f ca="1"/>
        <v>45359</v>
      </c>
      <c r="D207" vm="407">
        <f ca="1"/>
        <v>406.22</v>
      </c>
      <c r="E207" s="5">
        <f t="shared" ca="1" si="15"/>
        <v>-7.1369213472159965E-3</v>
      </c>
      <c r="F207" s="5">
        <f t="shared" ca="1" si="12"/>
        <v>1.2603996898849314E-2</v>
      </c>
      <c r="G207">
        <f t="shared" ca="1" si="16"/>
        <v>5.0935646316347392E-5</v>
      </c>
      <c r="H207">
        <f t="shared" ca="1" si="13"/>
        <v>-0.33557549597205028</v>
      </c>
      <c r="I207">
        <f t="shared" ca="1" si="14"/>
        <v>0</v>
      </c>
    </row>
    <row r="208" spans="3:9" x14ac:dyDescent="0.3">
      <c r="C208" vm="408">
        <f ca="1"/>
        <v>45362</v>
      </c>
      <c r="D208" vm="409">
        <f ca="1"/>
        <v>404.52</v>
      </c>
      <c r="E208" s="5">
        <f t="shared" ca="1" si="15"/>
        <v>-4.1849244251884743E-3</v>
      </c>
      <c r="F208" s="5">
        <f t="shared" ca="1" si="12"/>
        <v>1.2702853044174822E-2</v>
      </c>
      <c r="G208">
        <f t="shared" ca="1" si="16"/>
        <v>1.7513592444539082E-5</v>
      </c>
      <c r="H208">
        <f t="shared" ca="1" si="13"/>
        <v>-0.31884871166875078</v>
      </c>
      <c r="I208">
        <f t="shared" ca="1" si="14"/>
        <v>0</v>
      </c>
    </row>
    <row r="209" spans="3:9" x14ac:dyDescent="0.3">
      <c r="C209" vm="410">
        <f ca="1"/>
        <v>45363</v>
      </c>
      <c r="D209" vm="411">
        <f ca="1"/>
        <v>415.28</v>
      </c>
      <c r="E209" s="5">
        <f t="shared" ca="1" si="15"/>
        <v>2.6599426480767407E-2</v>
      </c>
      <c r="F209" s="5">
        <f t="shared" ca="1" si="12"/>
        <v>1.187239639178396E-2</v>
      </c>
      <c r="G209">
        <f t="shared" ca="1" si="16"/>
        <v>7.075294891057504E-4</v>
      </c>
      <c r="H209">
        <f t="shared" ca="1" si="13"/>
        <v>-0.31772540293206786</v>
      </c>
      <c r="I209">
        <f t="shared" ca="1" si="14"/>
        <v>0</v>
      </c>
    </row>
    <row r="210" spans="3:9" x14ac:dyDescent="0.3">
      <c r="C210" vm="412">
        <f ca="1"/>
        <v>45364</v>
      </c>
      <c r="D210" vm="413">
        <f ca="1"/>
        <v>415.1</v>
      </c>
      <c r="E210" s="5">
        <f t="shared" ca="1" si="15"/>
        <v>-4.3344249662868872E-4</v>
      </c>
      <c r="F210" s="5">
        <f t="shared" ca="1" si="12"/>
        <v>1.3192483132895364E-2</v>
      </c>
      <c r="G210">
        <f t="shared" ca="1" si="16"/>
        <v>1.8787239788371084E-7</v>
      </c>
      <c r="H210">
        <f t="shared" ca="1" si="13"/>
        <v>-0.32310178316510801</v>
      </c>
      <c r="I210">
        <f t="shared" ca="1" si="14"/>
        <v>0</v>
      </c>
    </row>
    <row r="211" spans="3:9" x14ac:dyDescent="0.3">
      <c r="C211" vm="414">
        <f ca="1"/>
        <v>45365</v>
      </c>
      <c r="D211" vm="415">
        <f ca="1"/>
        <v>425.22</v>
      </c>
      <c r="E211" s="5">
        <f t="shared" ca="1" si="15"/>
        <v>2.4379667549987882E-2</v>
      </c>
      <c r="F211" s="5">
        <f t="shared" ca="1" si="12"/>
        <v>1.2760954263371349E-2</v>
      </c>
      <c r="G211">
        <f t="shared" ca="1" si="16"/>
        <v>5.9436818984793215E-4</v>
      </c>
      <c r="H211">
        <f t="shared" ca="1" si="13"/>
        <v>-0.34465472705906025</v>
      </c>
      <c r="I211">
        <f t="shared" ca="1" si="14"/>
        <v>0</v>
      </c>
    </row>
    <row r="212" spans="3:9" x14ac:dyDescent="0.3">
      <c r="C212" vm="416">
        <f ca="1"/>
        <v>45366</v>
      </c>
      <c r="D212" vm="417">
        <f ca="1"/>
        <v>416.42</v>
      </c>
      <c r="E212" s="5">
        <f t="shared" ca="1" si="15"/>
        <v>-2.0695169559286963E-2</v>
      </c>
      <c r="F212" s="5">
        <f t="shared" ca="1" si="12"/>
        <v>1.347451490136975E-2</v>
      </c>
      <c r="G212">
        <f t="shared" ca="1" si="16"/>
        <v>4.2829004308763774E-4</v>
      </c>
      <c r="H212">
        <f t="shared" ca="1" si="13"/>
        <v>-0.25428812848941756</v>
      </c>
      <c r="I212">
        <f t="shared" ca="1" si="14"/>
        <v>0</v>
      </c>
    </row>
    <row r="213" spans="3:9" x14ac:dyDescent="0.3">
      <c r="C213" vm="418">
        <f ca="1"/>
        <v>45369</v>
      </c>
      <c r="D213" vm="419">
        <f ca="1"/>
        <v>417.32</v>
      </c>
      <c r="E213" s="5">
        <f t="shared" ca="1" si="15"/>
        <v>2.161279477450595E-3</v>
      </c>
      <c r="F213" s="5">
        <f t="shared" ca="1" si="12"/>
        <v>1.341166803633333E-2</v>
      </c>
      <c r="G213">
        <f t="shared" ca="1" si="16"/>
        <v>4.6711289796491172E-6</v>
      </c>
      <c r="H213">
        <f t="shared" ca="1" si="13"/>
        <v>-0.27528330997765416</v>
      </c>
      <c r="I213">
        <f t="shared" ca="1" si="14"/>
        <v>0</v>
      </c>
    </row>
    <row r="214" spans="3:9" x14ac:dyDescent="0.3">
      <c r="C214" vm="420">
        <f ca="1"/>
        <v>45370</v>
      </c>
      <c r="D214" vm="421">
        <f ca="1"/>
        <v>421.41</v>
      </c>
      <c r="E214" s="5">
        <f t="shared" ca="1" si="15"/>
        <v>9.8006326080706252E-3</v>
      </c>
      <c r="F214" s="5">
        <f t="shared" ca="1" si="12"/>
        <v>1.3336843019595467E-2</v>
      </c>
      <c r="G214">
        <f t="shared" ca="1" si="16"/>
        <v>9.6052399518377224E-5</v>
      </c>
      <c r="H214">
        <f t="shared" ca="1" si="13"/>
        <v>-0.25065490575431953</v>
      </c>
      <c r="I214">
        <f t="shared" ca="1" si="14"/>
        <v>0</v>
      </c>
    </row>
    <row r="215" spans="3:9" x14ac:dyDescent="0.3">
      <c r="C215" vm="422">
        <f ca="1"/>
        <v>45371</v>
      </c>
      <c r="D215" vm="423">
        <f ca="1"/>
        <v>425.23</v>
      </c>
      <c r="E215" s="5">
        <f t="shared" ca="1" si="15"/>
        <v>9.064806245699053E-3</v>
      </c>
      <c r="F215" s="5">
        <f t="shared" ca="1" si="12"/>
        <v>1.3336106737327926E-2</v>
      </c>
      <c r="G215">
        <f t="shared" ca="1" si="16"/>
        <v>8.2170712272064566E-5</v>
      </c>
      <c r="H215">
        <f t="shared" ca="1" si="13"/>
        <v>-0.25611421884597335</v>
      </c>
      <c r="I215">
        <f t="shared" ca="1" si="14"/>
        <v>0</v>
      </c>
    </row>
    <row r="216" spans="3:9" x14ac:dyDescent="0.3">
      <c r="C216" vm="424">
        <f ca="1"/>
        <v>45372</v>
      </c>
      <c r="D216" vm="425">
        <f ca="1"/>
        <v>429.37</v>
      </c>
      <c r="E216" s="5">
        <f t="shared" ca="1" si="15"/>
        <v>9.7359076264609268E-3</v>
      </c>
      <c r="F216" s="5">
        <f t="shared" ca="1" si="12"/>
        <v>1.3304502964937752E-2</v>
      </c>
      <c r="G216">
        <f t="shared" ca="1" si="16"/>
        <v>9.4787897310980035E-5</v>
      </c>
      <c r="H216">
        <f t="shared" ca="1" si="13"/>
        <v>-0.26397166738702221</v>
      </c>
      <c r="I216">
        <f t="shared" ca="1" si="14"/>
        <v>0</v>
      </c>
    </row>
    <row r="217" spans="3:9" x14ac:dyDescent="0.3">
      <c r="C217" vm="426">
        <f ca="1"/>
        <v>45373</v>
      </c>
      <c r="D217" vm="427">
        <f ca="1"/>
        <v>428.74</v>
      </c>
      <c r="E217" s="5">
        <f t="shared" ca="1" si="15"/>
        <v>-1.4672659943638644E-3</v>
      </c>
      <c r="F217" s="5">
        <f t="shared" ca="1" si="12"/>
        <v>1.3330497909378762E-2</v>
      </c>
      <c r="G217">
        <f t="shared" ca="1" si="16"/>
        <v>2.1528694982165798E-6</v>
      </c>
      <c r="H217">
        <f t="shared" ca="1" si="13"/>
        <v>-0.27064872458170325</v>
      </c>
      <c r="I217">
        <f t="shared" ca="1" si="14"/>
        <v>0</v>
      </c>
    </row>
    <row r="218" spans="3:9" x14ac:dyDescent="0.3">
      <c r="C218" vm="428">
        <f ca="1"/>
        <v>45376</v>
      </c>
      <c r="D218" vm="429">
        <f ca="1"/>
        <v>422.86</v>
      </c>
      <c r="E218" s="5">
        <f t="shared" ca="1" si="15"/>
        <v>-1.3714605588468487E-2</v>
      </c>
      <c r="F218" s="5">
        <f t="shared" ca="1" si="12"/>
        <v>1.3329775753820921E-2</v>
      </c>
      <c r="G218">
        <f t="shared" ca="1" si="16"/>
        <v>1.8809040644725104E-4</v>
      </c>
      <c r="H218">
        <f t="shared" ca="1" si="13"/>
        <v>-0.29387154330588944</v>
      </c>
      <c r="I218">
        <f t="shared" ca="1" si="14"/>
        <v>0</v>
      </c>
    </row>
    <row r="219" spans="3:9" x14ac:dyDescent="0.3">
      <c r="C219" vm="430">
        <f ca="1"/>
        <v>45377</v>
      </c>
      <c r="D219" vm="431">
        <f ca="1"/>
        <v>421.65</v>
      </c>
      <c r="E219" s="5">
        <f t="shared" ca="1" si="15"/>
        <v>-2.8614671522491086E-3</v>
      </c>
      <c r="F219" s="5">
        <f t="shared" ref="F219:F252" ca="1" si="17">_xlfn.STDEV.P(E197:E218)</f>
        <v>1.2973959079076459E-2</v>
      </c>
      <c r="G219">
        <f t="shared" ca="1" si="16"/>
        <v>8.1879942634006231E-6</v>
      </c>
      <c r="H219">
        <f t="shared" ca="1" si="13"/>
        <v>-0.2626258411227404</v>
      </c>
      <c r="I219">
        <f t="shared" ca="1" si="14"/>
        <v>0</v>
      </c>
    </row>
    <row r="220" spans="3:9" x14ac:dyDescent="0.3">
      <c r="C220" vm="432">
        <f ca="1"/>
        <v>45378</v>
      </c>
      <c r="D220" vm="433">
        <f ca="1"/>
        <v>421.43</v>
      </c>
      <c r="E220" s="5">
        <f t="shared" ca="1" si="15"/>
        <v>-5.21759753349893E-4</v>
      </c>
      <c r="F220" s="5">
        <f t="shared" ca="1" si="17"/>
        <v>1.2969084770301733E-2</v>
      </c>
      <c r="G220">
        <f t="shared" ca="1" si="16"/>
        <v>2.7223324021574119E-7</v>
      </c>
      <c r="H220">
        <f t="shared" ref="H220:H252" ca="1" si="18">CORREL(G197:G219,G198:G220)</f>
        <v>-0.21220064302781519</v>
      </c>
      <c r="I220">
        <f t="shared" ref="I220:I252" ca="1" si="19">IF(OR(H220&lt;$K$6,H220&gt;$K$7),1,0)</f>
        <v>0</v>
      </c>
    </row>
    <row r="221" spans="3:9" x14ac:dyDescent="0.3">
      <c r="C221" vm="434">
        <f ca="1"/>
        <v>45379</v>
      </c>
      <c r="D221" vm="435">
        <f ca="1"/>
        <v>420.72</v>
      </c>
      <c r="E221" s="5">
        <f t="shared" ca="1" si="15"/>
        <v>-1.6847400517285838E-3</v>
      </c>
      <c r="F221" s="5">
        <f t="shared" ca="1" si="17"/>
        <v>1.285513019450342E-2</v>
      </c>
      <c r="G221">
        <f t="shared" ca="1" si="16"/>
        <v>2.8383490418984312E-6</v>
      </c>
      <c r="H221">
        <f t="shared" ca="1" si="18"/>
        <v>-0.20519997153690597</v>
      </c>
      <c r="I221">
        <f t="shared" ca="1" si="19"/>
        <v>0</v>
      </c>
    </row>
    <row r="222" spans="3:9" x14ac:dyDescent="0.3">
      <c r="C222" vm="436">
        <f ca="1"/>
        <v>45383</v>
      </c>
      <c r="D222" vm="437">
        <f ca="1"/>
        <v>424.57</v>
      </c>
      <c r="E222" s="5">
        <f t="shared" ca="1" si="15"/>
        <v>9.1509792736261808E-3</v>
      </c>
      <c r="F222" s="5">
        <f t="shared" ca="1" si="17"/>
        <v>1.2868650591789581E-2</v>
      </c>
      <c r="G222">
        <f t="shared" ca="1" si="16"/>
        <v>8.3740421666335943E-5</v>
      </c>
      <c r="H222">
        <f t="shared" ca="1" si="18"/>
        <v>-0.21022333133590884</v>
      </c>
      <c r="I222">
        <f t="shared" ca="1" si="19"/>
        <v>0</v>
      </c>
    </row>
    <row r="223" spans="3:9" x14ac:dyDescent="0.3">
      <c r="C223" vm="438">
        <f ca="1"/>
        <v>45384</v>
      </c>
      <c r="D223" vm="439">
        <f ca="1"/>
        <v>421.44</v>
      </c>
      <c r="E223" s="5">
        <f t="shared" ca="1" si="15"/>
        <v>-7.3721647784817934E-3</v>
      </c>
      <c r="F223" s="5">
        <f t="shared" ca="1" si="17"/>
        <v>1.296320594733525E-2</v>
      </c>
      <c r="G223">
        <f t="shared" ca="1" si="16"/>
        <v>5.4348813521087513E-5</v>
      </c>
      <c r="H223">
        <f t="shared" ca="1" si="18"/>
        <v>-0.22595561224084615</v>
      </c>
      <c r="I223">
        <f t="shared" ca="1" si="19"/>
        <v>0</v>
      </c>
    </row>
    <row r="224" spans="3:9" x14ac:dyDescent="0.3">
      <c r="C224" vm="440">
        <f ca="1"/>
        <v>45385</v>
      </c>
      <c r="D224" vm="441">
        <f ca="1"/>
        <v>420.45</v>
      </c>
      <c r="E224" s="5">
        <f t="shared" ca="1" si="15"/>
        <v>-2.3490888382687869E-3</v>
      </c>
      <c r="F224" s="5">
        <f t="shared" ca="1" si="17"/>
        <v>1.279750519796681E-2</v>
      </c>
      <c r="G224">
        <f t="shared" ca="1" si="16"/>
        <v>5.5182183700789988E-6</v>
      </c>
      <c r="H224">
        <f t="shared" ca="1" si="18"/>
        <v>-0.20702518457435226</v>
      </c>
      <c r="I224">
        <f t="shared" ca="1" si="19"/>
        <v>0</v>
      </c>
    </row>
    <row r="225" spans="3:9" x14ac:dyDescent="0.3">
      <c r="C225" vm="442">
        <f ca="1"/>
        <v>45386</v>
      </c>
      <c r="D225" vm="443">
        <f ca="1"/>
        <v>417.88</v>
      </c>
      <c r="E225" s="5">
        <f t="shared" ca="1" si="15"/>
        <v>-6.1124985134973775E-3</v>
      </c>
      <c r="F225" s="5">
        <f t="shared" ca="1" si="17"/>
        <v>1.2790258873804118E-2</v>
      </c>
      <c r="G225">
        <f t="shared" ca="1" si="16"/>
        <v>3.7362638077507653E-5</v>
      </c>
      <c r="H225">
        <f t="shared" ca="1" si="18"/>
        <v>-0.18734849552353761</v>
      </c>
      <c r="I225">
        <f t="shared" ca="1" si="19"/>
        <v>0</v>
      </c>
    </row>
    <row r="226" spans="3:9" x14ac:dyDescent="0.3">
      <c r="C226" vm="444">
        <f ca="1"/>
        <v>45387</v>
      </c>
      <c r="D226" vm="445">
        <f ca="1"/>
        <v>425.52</v>
      </c>
      <c r="E226" s="5">
        <f t="shared" ca="1" si="15"/>
        <v>1.8282760601129544E-2</v>
      </c>
      <c r="F226" s="5">
        <f t="shared" ca="1" si="17"/>
        <v>1.2861588093626145E-2</v>
      </c>
      <c r="G226">
        <f t="shared" ca="1" si="16"/>
        <v>3.3425933519821472E-4</v>
      </c>
      <c r="H226">
        <f t="shared" ca="1" si="18"/>
        <v>-0.21832257509092887</v>
      </c>
      <c r="I226">
        <f t="shared" ca="1" si="19"/>
        <v>0</v>
      </c>
    </row>
    <row r="227" spans="3:9" x14ac:dyDescent="0.3">
      <c r="C227" vm="446">
        <f ca="1"/>
        <v>45390</v>
      </c>
      <c r="D227" vm="447">
        <f ca="1"/>
        <v>424.59</v>
      </c>
      <c r="E227" s="5">
        <f t="shared" ca="1" si="15"/>
        <v>-2.185561195713448E-3</v>
      </c>
      <c r="F227" s="5">
        <f t="shared" ca="1" si="17"/>
        <v>1.1591665300485375E-2</v>
      </c>
      <c r="G227">
        <f t="shared" ca="1" si="16"/>
        <v>4.7766777402083969E-6</v>
      </c>
      <c r="H227">
        <f t="shared" ca="1" si="18"/>
        <v>-0.18901279179688399</v>
      </c>
      <c r="I227">
        <f t="shared" ca="1" si="19"/>
        <v>0</v>
      </c>
    </row>
    <row r="228" spans="3:9" x14ac:dyDescent="0.3">
      <c r="C228" vm="448">
        <f ca="1"/>
        <v>45391</v>
      </c>
      <c r="D228" vm="449">
        <f ca="1"/>
        <v>426.28</v>
      </c>
      <c r="E228" s="5">
        <f t="shared" ca="1" si="15"/>
        <v>3.9803104171083348E-3</v>
      </c>
      <c r="F228" s="5">
        <f t="shared" ca="1" si="17"/>
        <v>1.1605218168450355E-2</v>
      </c>
      <c r="G228">
        <f t="shared" ca="1" si="16"/>
        <v>1.5842871016541125E-5</v>
      </c>
      <c r="H228">
        <f t="shared" ca="1" si="18"/>
        <v>-0.10886677131468978</v>
      </c>
      <c r="I228">
        <f t="shared" ca="1" si="19"/>
        <v>0</v>
      </c>
    </row>
    <row r="229" spans="3:9" x14ac:dyDescent="0.3">
      <c r="C229" vm="450">
        <f ca="1"/>
        <v>45392</v>
      </c>
      <c r="D229" vm="451">
        <f ca="1"/>
        <v>423.26</v>
      </c>
      <c r="E229" s="5">
        <f t="shared" ca="1" si="15"/>
        <v>-7.0845453692408578E-3</v>
      </c>
      <c r="F229" s="5">
        <f t="shared" ca="1" si="17"/>
        <v>1.1143775257286588E-2</v>
      </c>
      <c r="G229">
        <f t="shared" ca="1" si="16"/>
        <v>5.019078308883208E-5</v>
      </c>
      <c r="H229">
        <f t="shared" ca="1" si="18"/>
        <v>-7.298863090002837E-2</v>
      </c>
      <c r="I229">
        <f t="shared" ca="1" si="19"/>
        <v>0</v>
      </c>
    </row>
    <row r="230" spans="3:9" x14ac:dyDescent="0.3">
      <c r="C230" vm="452">
        <f ca="1"/>
        <v>45393</v>
      </c>
      <c r="D230" vm="453">
        <f ca="1"/>
        <v>427.93</v>
      </c>
      <c r="E230" s="5">
        <f t="shared" ca="1" si="15"/>
        <v>1.1033407361905168E-2</v>
      </c>
      <c r="F230" s="5">
        <f t="shared" ca="1" si="17"/>
        <v>1.1141843629030637E-2</v>
      </c>
      <c r="G230">
        <f t="shared" ca="1" si="16"/>
        <v>1.2173607801374314E-4</v>
      </c>
      <c r="H230">
        <f t="shared" ca="1" si="18"/>
        <v>-5.8511202059792579E-2</v>
      </c>
      <c r="I230">
        <f t="shared" ca="1" si="19"/>
        <v>0</v>
      </c>
    </row>
    <row r="231" spans="3:9" x14ac:dyDescent="0.3">
      <c r="C231" vm="454">
        <f ca="1"/>
        <v>45394</v>
      </c>
      <c r="D231" vm="455">
        <f ca="1"/>
        <v>421.9</v>
      </c>
      <c r="E231" s="5">
        <f t="shared" ca="1" si="15"/>
        <v>-1.4091089664197476E-2</v>
      </c>
      <c r="F231" s="5">
        <f t="shared" ca="1" si="17"/>
        <v>1.1212833613767112E-2</v>
      </c>
      <c r="G231">
        <f t="shared" ca="1" si="16"/>
        <v>1.9855880792445294E-4</v>
      </c>
      <c r="H231">
        <f t="shared" ca="1" si="18"/>
        <v>-6.9290828804544582E-2</v>
      </c>
      <c r="I231">
        <f t="shared" ca="1" si="19"/>
        <v>0</v>
      </c>
    </row>
    <row r="232" spans="3:9" x14ac:dyDescent="0.3">
      <c r="C232" vm="456">
        <f ca="1"/>
        <v>45397</v>
      </c>
      <c r="D232" vm="395">
        <f ca="1"/>
        <v>413.64</v>
      </c>
      <c r="E232" s="5">
        <f t="shared" ca="1" si="15"/>
        <v>-1.9578099075610367E-2</v>
      </c>
      <c r="F232" s="5">
        <f t="shared" ca="1" si="17"/>
        <v>1.0434303333325852E-2</v>
      </c>
      <c r="G232">
        <f t="shared" ca="1" si="16"/>
        <v>3.8330196341441547E-4</v>
      </c>
      <c r="H232">
        <f t="shared" ca="1" si="18"/>
        <v>3.323481889290416E-2</v>
      </c>
      <c r="I232">
        <f t="shared" ca="1" si="19"/>
        <v>0</v>
      </c>
    </row>
    <row r="233" spans="3:9" x14ac:dyDescent="0.3">
      <c r="C233" vm="457">
        <f ca="1"/>
        <v>45398</v>
      </c>
      <c r="D233" vm="458">
        <f ca="1"/>
        <v>414.58</v>
      </c>
      <c r="E233" s="5">
        <f t="shared" ca="1" si="15"/>
        <v>2.2725074944396351E-3</v>
      </c>
      <c r="F233" s="5">
        <f t="shared" ca="1" si="17"/>
        <v>1.1264007314160449E-2</v>
      </c>
      <c r="G233">
        <f t="shared" ca="1" si="16"/>
        <v>5.1642903122843077E-6</v>
      </c>
      <c r="H233">
        <f t="shared" ca="1" si="18"/>
        <v>0.10964672130246017</v>
      </c>
      <c r="I233">
        <f t="shared" ca="1" si="19"/>
        <v>0</v>
      </c>
    </row>
    <row r="234" spans="3:9" x14ac:dyDescent="0.3">
      <c r="C234" vm="459">
        <f ca="1"/>
        <v>45399</v>
      </c>
      <c r="D234" vm="460">
        <f ca="1"/>
        <v>411.84</v>
      </c>
      <c r="E234" s="5">
        <f t="shared" ca="1" si="15"/>
        <v>-6.6090983646099888E-3</v>
      </c>
      <c r="F234" s="5">
        <f t="shared" ca="1" si="17"/>
        <v>9.9444293521804925E-3</v>
      </c>
      <c r="G234">
        <f t="shared" ca="1" si="16"/>
        <v>4.3680181193090427E-5</v>
      </c>
      <c r="H234">
        <f t="shared" ca="1" si="18"/>
        <v>0.28733949069912318</v>
      </c>
      <c r="I234">
        <f t="shared" ca="1" si="19"/>
        <v>0</v>
      </c>
    </row>
    <row r="235" spans="3:9" x14ac:dyDescent="0.3">
      <c r="C235" vm="461">
        <f ca="1"/>
        <v>45400</v>
      </c>
      <c r="D235" vm="462">
        <f ca="1"/>
        <v>404.27</v>
      </c>
      <c r="E235" s="5">
        <f t="shared" ca="1" si="15"/>
        <v>-1.8380924630924667E-2</v>
      </c>
      <c r="F235" s="5">
        <f t="shared" ca="1" si="17"/>
        <v>9.0780023560018634E-3</v>
      </c>
      <c r="G235">
        <f t="shared" ca="1" si="16"/>
        <v>3.3785839028773308E-4</v>
      </c>
      <c r="H235">
        <f t="shared" ca="1" si="18"/>
        <v>-0.14273279345382442</v>
      </c>
      <c r="I235">
        <f t="shared" ca="1" si="19"/>
        <v>0</v>
      </c>
    </row>
    <row r="236" spans="3:9" x14ac:dyDescent="0.3">
      <c r="C236" vm="463">
        <f ca="1"/>
        <v>45401</v>
      </c>
      <c r="D236" vm="464">
        <f ca="1"/>
        <v>399.12</v>
      </c>
      <c r="E236" s="5">
        <f t="shared" ca="1" si="15"/>
        <v>-1.2739011056966842E-2</v>
      </c>
      <c r="F236" s="5">
        <f t="shared" ca="1" si="17"/>
        <v>9.7888510903430623E-3</v>
      </c>
      <c r="G236">
        <f t="shared" ca="1" si="16"/>
        <v>1.6228240270952347E-4</v>
      </c>
      <c r="H236">
        <f t="shared" ca="1" si="18"/>
        <v>-2.5566588526734161E-4</v>
      </c>
      <c r="I236">
        <f t="shared" ca="1" si="19"/>
        <v>0</v>
      </c>
    </row>
    <row r="237" spans="3:9" x14ac:dyDescent="0.3">
      <c r="C237" vm="465">
        <f ca="1"/>
        <v>45404</v>
      </c>
      <c r="D237" vm="466">
        <f ca="1"/>
        <v>400.96</v>
      </c>
      <c r="E237" s="5">
        <f t="shared" ca="1" si="15"/>
        <v>4.6101423130886499E-3</v>
      </c>
      <c r="F237" s="5">
        <f t="shared" ca="1" si="17"/>
        <v>9.7428853404220982E-3</v>
      </c>
      <c r="G237">
        <f t="shared" ca="1" si="16"/>
        <v>2.1253412146930365E-5</v>
      </c>
      <c r="H237">
        <f t="shared" ca="1" si="18"/>
        <v>-1.7999557126374546E-2</v>
      </c>
      <c r="I237">
        <f t="shared" ca="1" si="19"/>
        <v>0</v>
      </c>
    </row>
    <row r="238" spans="3:9" x14ac:dyDescent="0.3">
      <c r="C238" vm="467">
        <f ca="1"/>
        <v>45405</v>
      </c>
      <c r="D238" vm="468">
        <f ca="1"/>
        <v>407.57</v>
      </c>
      <c r="E238" s="5">
        <f t="shared" ca="1" si="15"/>
        <v>1.6485434956105438E-2</v>
      </c>
      <c r="F238" s="5">
        <f t="shared" ca="1" si="17"/>
        <v>9.5464119790276379E-3</v>
      </c>
      <c r="G238">
        <f t="shared" ca="1" si="16"/>
        <v>2.717695656919831E-4</v>
      </c>
      <c r="H238">
        <f t="shared" ca="1" si="18"/>
        <v>-5.8915149575309994E-2</v>
      </c>
      <c r="I238">
        <f t="shared" ca="1" si="19"/>
        <v>0</v>
      </c>
    </row>
    <row r="239" spans="3:9" x14ac:dyDescent="0.3">
      <c r="C239" vm="469">
        <f ca="1"/>
        <v>45406</v>
      </c>
      <c r="D239" vm="470">
        <f ca="1"/>
        <v>409.06</v>
      </c>
      <c r="E239" s="5">
        <f t="shared" ca="1" si="15"/>
        <v>3.6558137252495904E-3</v>
      </c>
      <c r="F239" s="5">
        <f t="shared" ca="1" si="17"/>
        <v>1.0034608799458156E-2</v>
      </c>
      <c r="G239">
        <f t="shared" ca="1" si="16"/>
        <v>1.3364973993723288E-5</v>
      </c>
      <c r="H239">
        <f t="shared" ca="1" si="18"/>
        <v>-0.10200349535847583</v>
      </c>
      <c r="I239">
        <f t="shared" ca="1" si="19"/>
        <v>0</v>
      </c>
    </row>
    <row r="240" spans="3:9" x14ac:dyDescent="0.3">
      <c r="C240" vm="471">
        <f ca="1"/>
        <v>45407</v>
      </c>
      <c r="D240" vm="472">
        <f ca="1"/>
        <v>399.04</v>
      </c>
      <c r="E240" s="5">
        <f t="shared" ca="1" si="15"/>
        <v>-2.4495184080574939E-2</v>
      </c>
      <c r="F240" s="5">
        <f t="shared" ca="1" si="17"/>
        <v>1.0110741720416108E-2</v>
      </c>
      <c r="G240">
        <f t="shared" ca="1" si="16"/>
        <v>6.0001404314125192E-4</v>
      </c>
      <c r="H240">
        <f t="shared" ca="1" si="18"/>
        <v>-0.1809601088548958</v>
      </c>
      <c r="I240">
        <f t="shared" ca="1" si="19"/>
        <v>0</v>
      </c>
    </row>
    <row r="241" spans="3:9" x14ac:dyDescent="0.3">
      <c r="C241" vm="473">
        <f ca="1"/>
        <v>45408</v>
      </c>
      <c r="D241" vm="373">
        <f ca="1"/>
        <v>406.32</v>
      </c>
      <c r="E241" s="5">
        <f t="shared" ca="1" si="15"/>
        <v>1.8243785084202102E-2</v>
      </c>
      <c r="F241" s="5">
        <f t="shared" ca="1" si="17"/>
        <v>1.089357105549949E-2</v>
      </c>
      <c r="G241">
        <f t="shared" ca="1" si="16"/>
        <v>3.3283569419855511E-4</v>
      </c>
      <c r="H241">
        <f t="shared" ca="1" si="18"/>
        <v>4.3189429431385686E-2</v>
      </c>
      <c r="I241">
        <f t="shared" ca="1" si="19"/>
        <v>0</v>
      </c>
    </row>
    <row r="242" spans="3:9" x14ac:dyDescent="0.3">
      <c r="C242" vm="474">
        <f ca="1"/>
        <v>45411</v>
      </c>
      <c r="D242" vm="475">
        <f ca="1"/>
        <v>402.25</v>
      </c>
      <c r="E242" s="5">
        <f t="shared" ca="1" si="15"/>
        <v>-1.001673557786964E-2</v>
      </c>
      <c r="F242" s="5">
        <f t="shared" ca="1" si="17"/>
        <v>1.1723563606878561E-2</v>
      </c>
      <c r="G242">
        <f t="shared" ca="1" si="16"/>
        <v>1.0033499163695943E-4</v>
      </c>
      <c r="H242">
        <f t="shared" ca="1" si="18"/>
        <v>4.2421301050474286E-2</v>
      </c>
      <c r="I242">
        <f t="shared" ca="1" si="19"/>
        <v>0</v>
      </c>
    </row>
    <row r="243" spans="3:9" x14ac:dyDescent="0.3">
      <c r="C243" vm="476">
        <f ca="1"/>
        <v>45412</v>
      </c>
      <c r="D243" vm="477">
        <f ca="1"/>
        <v>389.33</v>
      </c>
      <c r="E243" s="5">
        <f t="shared" ca="1" si="15"/>
        <v>-3.2119328775637057E-2</v>
      </c>
      <c r="F243" s="5">
        <f t="shared" ca="1" si="17"/>
        <v>1.1849538783971951E-2</v>
      </c>
      <c r="G243">
        <f t="shared" ca="1" si="16"/>
        <v>1.0316512809974668E-3</v>
      </c>
      <c r="H243">
        <f t="shared" ca="1" si="18"/>
        <v>-3.049293112770312E-2</v>
      </c>
      <c r="I243">
        <f t="shared" ca="1" si="19"/>
        <v>0</v>
      </c>
    </row>
    <row r="244" spans="3:9" x14ac:dyDescent="0.3">
      <c r="C244" vm="478">
        <f ca="1"/>
        <v>45413</v>
      </c>
      <c r="D244" vm="479">
        <f ca="1"/>
        <v>394.94</v>
      </c>
      <c r="E244" s="5">
        <f t="shared" ca="1" si="15"/>
        <v>1.4409369943235939E-2</v>
      </c>
      <c r="F244" s="5">
        <f t="shared" ca="1" si="17"/>
        <v>1.3401670147668581E-2</v>
      </c>
      <c r="G244">
        <f t="shared" ca="1" si="16"/>
        <v>2.0762994216103129E-4</v>
      </c>
      <c r="H244">
        <f t="shared" ca="1" si="18"/>
        <v>-2.9973627270008508E-2</v>
      </c>
      <c r="I244">
        <f t="shared" ca="1" si="19"/>
        <v>0</v>
      </c>
    </row>
    <row r="245" spans="3:9" x14ac:dyDescent="0.3">
      <c r="C245" vm="480">
        <f ca="1"/>
        <v>45414</v>
      </c>
      <c r="D245" vm="481">
        <f ca="1"/>
        <v>397.84</v>
      </c>
      <c r="E245" s="5">
        <f t="shared" ca="1" si="15"/>
        <v>7.3428875272192329E-3</v>
      </c>
      <c r="F245" s="5">
        <f t="shared" ca="1" si="17"/>
        <v>1.3668128196788179E-2</v>
      </c>
      <c r="G245">
        <f t="shared" ca="1" si="16"/>
        <v>5.3917997237391778E-5</v>
      </c>
      <c r="H245">
        <f t="shared" ca="1" si="18"/>
        <v>-4.7869826263208973E-2</v>
      </c>
      <c r="I245">
        <f t="shared" ca="1" si="19"/>
        <v>0</v>
      </c>
    </row>
    <row r="246" spans="3:9" x14ac:dyDescent="0.3">
      <c r="C246" vm="482">
        <f ca="1"/>
        <v>45415</v>
      </c>
      <c r="D246" vm="483">
        <f ca="1"/>
        <v>406.66</v>
      </c>
      <c r="E246" s="5">
        <f t="shared" ca="1" si="15"/>
        <v>2.2169716468932288E-2</v>
      </c>
      <c r="F246" s="5">
        <f t="shared" ca="1" si="17"/>
        <v>1.380640796399576E-2</v>
      </c>
      <c r="G246">
        <f t="shared" ca="1" si="16"/>
        <v>4.9149632831284751E-4</v>
      </c>
      <c r="H246">
        <f t="shared" ca="1" si="18"/>
        <v>-8.8759855979527125E-2</v>
      </c>
      <c r="I246">
        <f t="shared" ca="1" si="19"/>
        <v>0</v>
      </c>
    </row>
    <row r="247" spans="3:9" x14ac:dyDescent="0.3">
      <c r="C247" vm="484">
        <f ca="1"/>
        <v>45418</v>
      </c>
      <c r="D247" vm="485">
        <f ca="1"/>
        <v>413.54</v>
      </c>
      <c r="E247" s="5">
        <f t="shared" ca="1" si="15"/>
        <v>1.6918310136231796E-2</v>
      </c>
      <c r="F247" s="5">
        <f t="shared" ca="1" si="17"/>
        <v>1.4733711027909121E-2</v>
      </c>
      <c r="G247">
        <f t="shared" ca="1" si="16"/>
        <v>2.862292178657235E-4</v>
      </c>
      <c r="H247">
        <f t="shared" ca="1" si="18"/>
        <v>-9.558565862317718E-2</v>
      </c>
      <c r="I247">
        <f t="shared" ca="1" si="19"/>
        <v>0</v>
      </c>
    </row>
    <row r="248" spans="3:9" x14ac:dyDescent="0.3">
      <c r="C248" vm="486">
        <f ca="1"/>
        <v>45419</v>
      </c>
      <c r="D248" vm="487">
        <f ca="1"/>
        <v>409.34</v>
      </c>
      <c r="E248" s="5">
        <f t="shared" ca="1" si="15"/>
        <v>-1.015621221647256E-2</v>
      </c>
      <c r="F248" s="5">
        <f t="shared" ca="1" si="17"/>
        <v>1.517371516996577E-2</v>
      </c>
      <c r="G248">
        <f t="shared" ca="1" si="16"/>
        <v>1.0314864658602647E-4</v>
      </c>
      <c r="H248">
        <f t="shared" ca="1" si="18"/>
        <v>-0.13422080937615155</v>
      </c>
      <c r="I248">
        <f t="shared" ca="1" si="19"/>
        <v>0</v>
      </c>
    </row>
    <row r="249" spans="3:9" x14ac:dyDescent="0.3">
      <c r="C249" vm="488">
        <f ca="1"/>
        <v>45420</v>
      </c>
      <c r="D249" vm="489">
        <f ca="1"/>
        <v>410.54</v>
      </c>
      <c r="E249" s="5">
        <f t="shared" ca="1" si="15"/>
        <v>2.9315483461183067E-3</v>
      </c>
      <c r="F249" s="5">
        <f t="shared" ca="1" si="17"/>
        <v>1.4735595341780063E-2</v>
      </c>
      <c r="G249">
        <f t="shared" ca="1" si="16"/>
        <v>8.5939757056289801E-6</v>
      </c>
      <c r="H249">
        <f t="shared" ca="1" si="18"/>
        <v>-9.7970734694276029E-2</v>
      </c>
      <c r="I249">
        <f t="shared" ca="1" si="19"/>
        <v>0</v>
      </c>
    </row>
    <row r="250" spans="3:9" x14ac:dyDescent="0.3">
      <c r="C250" vm="490">
        <f ca="1"/>
        <v>45421</v>
      </c>
      <c r="D250" vm="491">
        <f ca="1"/>
        <v>412.32</v>
      </c>
      <c r="E250" s="5">
        <f t="shared" ca="1" si="15"/>
        <v>4.3357529108003501E-3</v>
      </c>
      <c r="F250" s="5">
        <f t="shared" ca="1" si="17"/>
        <v>1.4765685569885003E-2</v>
      </c>
      <c r="G250">
        <f t="shared" ca="1" si="16"/>
        <v>1.8798753303513709E-5</v>
      </c>
      <c r="H250">
        <f t="shared" ca="1" si="18"/>
        <v>-4.8496031388507707E-2</v>
      </c>
      <c r="I250">
        <f t="shared" ca="1" si="19"/>
        <v>0</v>
      </c>
    </row>
    <row r="251" spans="3:9" x14ac:dyDescent="0.3">
      <c r="C251" vm="492">
        <f ca="1"/>
        <v>45422</v>
      </c>
      <c r="D251" vm="493">
        <f ca="1"/>
        <v>414.74</v>
      </c>
      <c r="E251" s="5">
        <f t="shared" ca="1" si="15"/>
        <v>5.8692277842453677E-3</v>
      </c>
      <c r="F251" s="5">
        <f t="shared" ca="1" si="17"/>
        <v>1.4771777760593376E-2</v>
      </c>
      <c r="G251">
        <f t="shared" ca="1" si="16"/>
        <v>3.4447834783357786E-5</v>
      </c>
      <c r="H251">
        <f t="shared" ca="1" si="18"/>
        <v>-5.3529521142178134E-2</v>
      </c>
      <c r="I251">
        <f t="shared" ca="1" si="19"/>
        <v>0</v>
      </c>
    </row>
    <row r="252" spans="3:9" x14ac:dyDescent="0.3">
      <c r="C252" vm="494">
        <f ca="1"/>
        <v>45425</v>
      </c>
      <c r="D252" vm="495">
        <f ca="1"/>
        <v>413.72</v>
      </c>
      <c r="E252" s="5">
        <f t="shared" ca="1" si="15"/>
        <v>-2.459372136760285E-3</v>
      </c>
      <c r="F252" s="5">
        <f t="shared" ca="1" si="17"/>
        <v>1.479172375898509E-2</v>
      </c>
      <c r="G252">
        <f t="shared" ca="1" si="16"/>
        <v>6.0485113070728502E-6</v>
      </c>
      <c r="H252">
        <f t="shared" ca="1" si="18"/>
        <v>-4.9687320456452376E-2</v>
      </c>
      <c r="I252">
        <f t="shared" ca="1" si="19"/>
        <v>0</v>
      </c>
    </row>
    <row r="253" spans="3:9" x14ac:dyDescent="0.3">
      <c r="C253" vm="496">
        <f ca="1"/>
        <v>45426</v>
      </c>
      <c r="D253" vm="497">
        <f ca="1"/>
        <v>416.56</v>
      </c>
    </row>
    <row r="254" spans="3:9" x14ac:dyDescent="0.3">
      <c r="C254" vm="498">
        <f ca="1"/>
        <v>45427</v>
      </c>
      <c r="D254" vm="499">
        <f ca="1"/>
        <v>423.08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E067-8EB8-46BF-AA18-E2EF86FD11B9}">
  <dimension ref="A3:P103"/>
  <sheetViews>
    <sheetView topLeftCell="H27" zoomScale="98" workbookViewId="0">
      <selection activeCell="U52" sqref="U52"/>
    </sheetView>
  </sheetViews>
  <sheetFormatPr defaultRowHeight="14.4" x14ac:dyDescent="0.3"/>
  <cols>
    <col min="1" max="1" width="10.77734375" bestFit="1" customWidth="1"/>
    <col min="2" max="2" width="10.6640625" bestFit="1" customWidth="1"/>
    <col min="5" max="5" width="9.5546875" bestFit="1" customWidth="1"/>
  </cols>
  <sheetData>
    <row r="3" spans="1:16" x14ac:dyDescent="0.3">
      <c r="A3" s="13" t="s">
        <v>29</v>
      </c>
      <c r="B3" s="13"/>
      <c r="C3" s="13"/>
      <c r="D3" t="s">
        <v>41</v>
      </c>
      <c r="E3" s="14">
        <v>25</v>
      </c>
      <c r="J3" s="17" t="s">
        <v>50</v>
      </c>
      <c r="K3" s="18"/>
    </row>
    <row r="4" spans="1:16" x14ac:dyDescent="0.3">
      <c r="A4" s="13" t="s">
        <v>31</v>
      </c>
      <c r="B4" s="13"/>
      <c r="C4" s="13"/>
      <c r="E4" s="14"/>
      <c r="H4" s="16" t="s">
        <v>51</v>
      </c>
      <c r="I4" s="16"/>
      <c r="J4" s="19"/>
      <c r="K4" s="19"/>
    </row>
    <row r="5" spans="1:16" x14ac:dyDescent="0.3">
      <c r="A5" s="13" t="s">
        <v>30</v>
      </c>
      <c r="B5" s="13"/>
      <c r="C5" s="13"/>
      <c r="E5" s="14">
        <v>0.25</v>
      </c>
    </row>
    <row r="6" spans="1:16" x14ac:dyDescent="0.3">
      <c r="A6" s="13" t="s">
        <v>32</v>
      </c>
      <c r="B6" s="13"/>
      <c r="C6" s="13"/>
      <c r="E6" s="14"/>
    </row>
    <row r="7" spans="1:16" x14ac:dyDescent="0.3">
      <c r="A7" s="13" t="s">
        <v>33</v>
      </c>
      <c r="B7" s="13"/>
      <c r="C7" s="13"/>
      <c r="D7" t="s">
        <v>42</v>
      </c>
      <c r="E7" s="15">
        <f>6/12</f>
        <v>0.5</v>
      </c>
    </row>
    <row r="8" spans="1:16" x14ac:dyDescent="0.3">
      <c r="A8" s="13" t="s">
        <v>34</v>
      </c>
      <c r="B8" s="13"/>
      <c r="C8" s="13"/>
      <c r="D8" t="s">
        <v>43</v>
      </c>
      <c r="E8" s="14">
        <v>8</v>
      </c>
    </row>
    <row r="9" spans="1:16" x14ac:dyDescent="0.3">
      <c r="A9" s="13" t="s">
        <v>35</v>
      </c>
      <c r="B9" s="13"/>
      <c r="C9" s="13"/>
      <c r="D9" t="s">
        <v>44</v>
      </c>
      <c r="E9" s="14">
        <f>E7/E8</f>
        <v>6.25E-2</v>
      </c>
    </row>
    <row r="10" spans="1:16" x14ac:dyDescent="0.3">
      <c r="A10" s="13" t="s">
        <v>36</v>
      </c>
      <c r="B10" s="13"/>
      <c r="C10" s="13"/>
      <c r="D10" t="s">
        <v>45</v>
      </c>
      <c r="E10" s="14"/>
    </row>
    <row r="11" spans="1:16" x14ac:dyDescent="0.3">
      <c r="A11" s="13" t="s">
        <v>37</v>
      </c>
      <c r="B11" s="13"/>
      <c r="C11" s="13"/>
      <c r="D11" t="s">
        <v>46</v>
      </c>
      <c r="E11" s="14"/>
    </row>
    <row r="12" spans="1:16" x14ac:dyDescent="0.3">
      <c r="A12" s="13" t="s">
        <v>38</v>
      </c>
      <c r="B12" s="13"/>
      <c r="C12" s="13"/>
      <c r="D12" t="s">
        <v>47</v>
      </c>
      <c r="E12" s="14"/>
      <c r="H12" t="s">
        <v>52</v>
      </c>
      <c r="J12">
        <f>EXP(-(E14*E9))</f>
        <v>0.96923323447634413</v>
      </c>
    </row>
    <row r="13" spans="1:16" x14ac:dyDescent="0.3">
      <c r="A13" s="13" t="s">
        <v>39</v>
      </c>
      <c r="B13" s="13"/>
      <c r="C13" s="13"/>
      <c r="D13" t="s">
        <v>48</v>
      </c>
      <c r="E13" s="14">
        <v>30</v>
      </c>
      <c r="H13" t="s">
        <v>53</v>
      </c>
      <c r="J13">
        <f>EXP(E14*E9)</f>
        <v>1.0317434074991028</v>
      </c>
    </row>
    <row r="14" spans="1:16" x14ac:dyDescent="0.3">
      <c r="A14" s="13" t="s">
        <v>40</v>
      </c>
      <c r="B14" s="13"/>
      <c r="C14" s="13"/>
      <c r="D14" t="s">
        <v>49</v>
      </c>
      <c r="E14" s="14">
        <v>0.5</v>
      </c>
    </row>
    <row r="15" spans="1:16" x14ac:dyDescent="0.3">
      <c r="A15" t="s">
        <v>65</v>
      </c>
    </row>
    <row r="16" spans="1:16" x14ac:dyDescent="0.3">
      <c r="A16" t="s">
        <v>26</v>
      </c>
      <c r="P16" t="e" cm="1">
        <f t="array" ref="P16">WARUNKI</f>
        <v>#NAME?</v>
      </c>
    </row>
    <row r="17" spans="1:11" ht="15" thickBot="1" x14ac:dyDescent="0.35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</row>
    <row r="18" spans="1:11" ht="15" thickBot="1" x14ac:dyDescent="0.35">
      <c r="K18" s="10"/>
    </row>
    <row r="19" spans="1:11" ht="15" thickBot="1" x14ac:dyDescent="0.35">
      <c r="J19" s="10"/>
      <c r="K19" s="11"/>
    </row>
    <row r="20" spans="1:11" ht="15" thickBot="1" x14ac:dyDescent="0.35">
      <c r="I20" s="10"/>
      <c r="J20" s="11"/>
      <c r="K20" s="10"/>
    </row>
    <row r="21" spans="1:11" ht="15" thickBot="1" x14ac:dyDescent="0.35">
      <c r="H21" s="10"/>
      <c r="I21" s="11"/>
      <c r="J21" s="10"/>
      <c r="K21" s="11"/>
    </row>
    <row r="22" spans="1:11" ht="15" thickBot="1" x14ac:dyDescent="0.35">
      <c r="G22" s="10"/>
      <c r="H22" s="11"/>
      <c r="I22" s="10"/>
      <c r="J22" s="11"/>
      <c r="K22" s="10"/>
    </row>
    <row r="23" spans="1:11" ht="15" thickBot="1" x14ac:dyDescent="0.35">
      <c r="A23" s="10" t="s">
        <v>27</v>
      </c>
      <c r="F23" s="10"/>
      <c r="G23" s="11"/>
      <c r="H23" s="10"/>
      <c r="I23" s="11"/>
      <c r="J23" s="10"/>
      <c r="K23" s="11"/>
    </row>
    <row r="24" spans="1:11" ht="15" thickBot="1" x14ac:dyDescent="0.35">
      <c r="A24" s="12" t="s">
        <v>28</v>
      </c>
      <c r="E24" s="10"/>
      <c r="F24" s="11"/>
      <c r="G24" s="10"/>
      <c r="H24" s="11"/>
      <c r="I24" s="10"/>
      <c r="J24" s="11"/>
      <c r="K24" s="10"/>
    </row>
    <row r="25" spans="1:11" ht="15" thickBot="1" x14ac:dyDescent="0.35">
      <c r="D25" s="10"/>
      <c r="E25" s="11"/>
      <c r="F25" s="10"/>
      <c r="G25" s="11"/>
      <c r="H25" s="10"/>
      <c r="I25" s="11"/>
      <c r="J25" s="10"/>
      <c r="K25" s="11"/>
    </row>
    <row r="26" spans="1:11" ht="15" thickBot="1" x14ac:dyDescent="0.35">
      <c r="C26" s="10"/>
      <c r="D26" s="11"/>
      <c r="E26" s="10"/>
      <c r="F26" s="11"/>
      <c r="G26" s="10"/>
      <c r="H26" s="11"/>
      <c r="I26" s="10"/>
      <c r="J26" s="11"/>
      <c r="K26" s="10"/>
    </row>
    <row r="27" spans="1:11" ht="15" thickBot="1" x14ac:dyDescent="0.35">
      <c r="B27" s="10"/>
      <c r="C27" s="11"/>
      <c r="D27" s="10"/>
      <c r="E27" s="11"/>
      <c r="F27" s="10"/>
      <c r="G27" s="11"/>
      <c r="H27" s="10"/>
      <c r="I27" s="11"/>
      <c r="J27" s="10"/>
      <c r="K27" s="11"/>
    </row>
    <row r="28" spans="1:11" ht="15" thickBot="1" x14ac:dyDescent="0.35">
      <c r="A28" s="10">
        <f>E3</f>
        <v>25</v>
      </c>
      <c r="B28" s="11"/>
      <c r="C28" s="10"/>
      <c r="D28" s="11"/>
      <c r="E28" s="10"/>
      <c r="F28" s="11"/>
      <c r="G28" s="10"/>
      <c r="H28" s="11"/>
      <c r="I28" s="10"/>
      <c r="J28" s="11"/>
      <c r="K28" s="10"/>
    </row>
    <row r="29" spans="1:11" ht="15" thickBot="1" x14ac:dyDescent="0.35">
      <c r="A29" s="11"/>
      <c r="B29" s="10"/>
      <c r="C29" s="11"/>
      <c r="D29" s="10"/>
      <c r="E29" s="11"/>
      <c r="F29" s="10"/>
      <c r="G29" s="11"/>
      <c r="H29" s="10"/>
      <c r="I29" s="11"/>
      <c r="J29" s="10"/>
      <c r="K29" s="11"/>
    </row>
    <row r="30" spans="1:11" ht="15" thickBot="1" x14ac:dyDescent="0.35">
      <c r="B30" s="11"/>
      <c r="C30" s="10"/>
      <c r="D30" s="11"/>
      <c r="E30" s="10"/>
      <c r="F30" s="11"/>
      <c r="G30" s="10"/>
      <c r="H30" s="11"/>
      <c r="I30" s="10"/>
      <c r="J30" s="11"/>
      <c r="K30" s="10"/>
    </row>
    <row r="31" spans="1:11" ht="15" thickBot="1" x14ac:dyDescent="0.35">
      <c r="C31" s="11"/>
      <c r="D31" s="10"/>
      <c r="E31" s="11"/>
      <c r="F31" s="10"/>
      <c r="G31" s="11"/>
      <c r="H31" s="10"/>
      <c r="I31" s="11"/>
      <c r="J31" s="10"/>
      <c r="K31" s="11"/>
    </row>
    <row r="32" spans="1:11" ht="15" thickBot="1" x14ac:dyDescent="0.35">
      <c r="D32" s="11"/>
      <c r="E32" s="10"/>
      <c r="F32" s="11"/>
      <c r="G32" s="10"/>
      <c r="H32" s="11"/>
      <c r="I32" s="10"/>
      <c r="J32" s="11"/>
      <c r="K32" s="10"/>
    </row>
    <row r="33" spans="1:11" ht="15" thickBot="1" x14ac:dyDescent="0.35">
      <c r="E33" s="11"/>
      <c r="F33" s="10"/>
      <c r="G33" s="11"/>
      <c r="H33" s="10"/>
      <c r="I33" s="11"/>
      <c r="J33" s="10"/>
      <c r="K33" s="11"/>
    </row>
    <row r="34" spans="1:11" ht="15" thickBot="1" x14ac:dyDescent="0.35">
      <c r="F34" s="11"/>
      <c r="G34" s="10"/>
      <c r="H34" s="11"/>
      <c r="I34" s="10"/>
      <c r="J34" s="11"/>
      <c r="K34" s="10"/>
    </row>
    <row r="35" spans="1:11" ht="15" thickBot="1" x14ac:dyDescent="0.35">
      <c r="G35" s="11"/>
      <c r="H35" s="10"/>
      <c r="I35" s="11"/>
      <c r="J35" s="10"/>
      <c r="K35" s="11"/>
    </row>
    <row r="36" spans="1:11" ht="15" thickBot="1" x14ac:dyDescent="0.35">
      <c r="H36" s="11"/>
      <c r="I36" s="10"/>
      <c r="J36" s="11"/>
      <c r="K36" s="10"/>
    </row>
    <row r="37" spans="1:11" ht="15" thickBot="1" x14ac:dyDescent="0.35">
      <c r="I37" s="11"/>
      <c r="J37" s="10"/>
      <c r="K37" s="11"/>
    </row>
    <row r="38" spans="1:11" ht="15" thickBot="1" x14ac:dyDescent="0.35">
      <c r="J38" s="11"/>
      <c r="K38" s="10"/>
    </row>
    <row r="39" spans="1:11" ht="15" thickBot="1" x14ac:dyDescent="0.35">
      <c r="K39" s="11"/>
    </row>
    <row r="45" spans="1:11" x14ac:dyDescent="0.3">
      <c r="A45" t="s">
        <v>26</v>
      </c>
    </row>
    <row r="46" spans="1:11" x14ac:dyDescent="0.3">
      <c r="A46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</row>
    <row r="47" spans="1:11" ht="15" thickBot="1" x14ac:dyDescent="0.35"/>
    <row r="48" spans="1:11" ht="15" thickBot="1" x14ac:dyDescent="0.35">
      <c r="K48" s="21"/>
    </row>
    <row r="49" spans="1:11" ht="15" thickBot="1" x14ac:dyDescent="0.35">
      <c r="J49" s="21"/>
    </row>
    <row r="50" spans="1:11" ht="15" thickBot="1" x14ac:dyDescent="0.35">
      <c r="I50" s="21"/>
      <c r="K50" s="21"/>
    </row>
    <row r="51" spans="1:11" ht="15" thickBot="1" x14ac:dyDescent="0.35">
      <c r="H51" s="21"/>
      <c r="J51" s="21"/>
    </row>
    <row r="52" spans="1:11" ht="15" thickBot="1" x14ac:dyDescent="0.35">
      <c r="G52" s="21"/>
      <c r="I52" s="21"/>
      <c r="K52" s="21"/>
    </row>
    <row r="53" spans="1:11" ht="15" thickBot="1" x14ac:dyDescent="0.35">
      <c r="F53" s="21"/>
      <c r="H53" s="21"/>
      <c r="J53" s="21"/>
    </row>
    <row r="54" spans="1:11" ht="15" thickBot="1" x14ac:dyDescent="0.35">
      <c r="E54" s="21"/>
      <c r="G54" s="21"/>
      <c r="I54" s="21"/>
      <c r="K54" s="21"/>
    </row>
    <row r="55" spans="1:11" ht="15" thickBot="1" x14ac:dyDescent="0.35">
      <c r="D55" s="21"/>
      <c r="F55" s="21"/>
      <c r="H55" s="21"/>
      <c r="J55" s="21"/>
    </row>
    <row r="56" spans="1:11" ht="15" thickBot="1" x14ac:dyDescent="0.35">
      <c r="C56" s="21"/>
      <c r="E56" s="21"/>
      <c r="G56" s="21"/>
      <c r="I56" s="21"/>
      <c r="K56" s="21"/>
    </row>
    <row r="57" spans="1:11" ht="15" thickBot="1" x14ac:dyDescent="0.35">
      <c r="B57" s="21"/>
      <c r="D57" s="21"/>
      <c r="F57" s="21"/>
      <c r="H57" s="21"/>
      <c r="J57" s="21"/>
    </row>
    <row r="58" spans="1:11" ht="15" thickBot="1" x14ac:dyDescent="0.35">
      <c r="A58" s="21"/>
      <c r="C58" s="21"/>
      <c r="E58" s="21"/>
      <c r="G58" s="21"/>
      <c r="I58" s="21"/>
      <c r="K58" s="21"/>
    </row>
    <row r="59" spans="1:11" ht="15" thickBot="1" x14ac:dyDescent="0.35">
      <c r="B59" s="21"/>
      <c r="D59" s="21"/>
      <c r="F59" s="21"/>
      <c r="H59" s="21"/>
      <c r="J59" s="21"/>
    </row>
    <row r="60" spans="1:11" ht="15" thickBot="1" x14ac:dyDescent="0.35">
      <c r="C60" s="21"/>
      <c r="E60" s="21"/>
      <c r="G60" s="21"/>
      <c r="I60" s="21"/>
      <c r="K60" s="21"/>
    </row>
    <row r="61" spans="1:11" ht="15" thickBot="1" x14ac:dyDescent="0.35">
      <c r="D61" s="21"/>
      <c r="F61" s="21"/>
      <c r="H61" s="21"/>
      <c r="J61" s="21"/>
    </row>
    <row r="62" spans="1:11" ht="15" thickBot="1" x14ac:dyDescent="0.35">
      <c r="E62" s="21"/>
      <c r="G62" s="21"/>
      <c r="I62" s="21"/>
      <c r="K62" s="21"/>
    </row>
    <row r="63" spans="1:11" ht="15" thickBot="1" x14ac:dyDescent="0.35">
      <c r="F63" s="21"/>
      <c r="H63" s="21"/>
      <c r="J63" s="21"/>
    </row>
    <row r="64" spans="1:11" ht="15" thickBot="1" x14ac:dyDescent="0.35">
      <c r="G64" s="21"/>
      <c r="I64" s="21"/>
      <c r="K64" s="21"/>
    </row>
    <row r="65" spans="8:11" ht="15" thickBot="1" x14ac:dyDescent="0.35">
      <c r="H65" s="21"/>
      <c r="J65" s="21"/>
    </row>
    <row r="66" spans="8:11" ht="15" thickBot="1" x14ac:dyDescent="0.35">
      <c r="I66" s="21"/>
      <c r="K66" s="21"/>
    </row>
    <row r="67" spans="8:11" ht="15" thickBot="1" x14ac:dyDescent="0.35">
      <c r="J67" s="21"/>
    </row>
    <row r="68" spans="8:11" ht="15" thickBot="1" x14ac:dyDescent="0.35">
      <c r="K68" s="21"/>
    </row>
    <row r="82" spans="1:11" ht="15" thickBot="1" x14ac:dyDescent="0.35"/>
    <row r="83" spans="1:11" ht="15" thickBot="1" x14ac:dyDescent="0.35">
      <c r="K83" s="21"/>
    </row>
    <row r="84" spans="1:11" ht="15" thickBot="1" x14ac:dyDescent="0.35">
      <c r="J84" s="21"/>
    </row>
    <row r="85" spans="1:11" ht="15" thickBot="1" x14ac:dyDescent="0.35">
      <c r="I85" s="21"/>
      <c r="K85" s="21"/>
    </row>
    <row r="86" spans="1:11" ht="15" thickBot="1" x14ac:dyDescent="0.35">
      <c r="H86" s="21"/>
      <c r="J86" s="21"/>
    </row>
    <row r="87" spans="1:11" ht="15" thickBot="1" x14ac:dyDescent="0.35">
      <c r="G87" s="21"/>
      <c r="I87" s="21"/>
      <c r="K87" s="21"/>
    </row>
    <row r="88" spans="1:11" ht="15" thickBot="1" x14ac:dyDescent="0.35">
      <c r="F88" s="21"/>
      <c r="H88" s="21"/>
      <c r="J88" s="21"/>
    </row>
    <row r="89" spans="1:11" ht="15" thickBot="1" x14ac:dyDescent="0.35">
      <c r="E89" s="21"/>
      <c r="G89" s="21"/>
      <c r="I89" s="21"/>
      <c r="K89" s="21"/>
    </row>
    <row r="90" spans="1:11" ht="15" thickBot="1" x14ac:dyDescent="0.35">
      <c r="D90" s="21"/>
      <c r="F90" s="21"/>
      <c r="H90" s="21"/>
      <c r="J90" s="21"/>
    </row>
    <row r="91" spans="1:11" ht="15" thickBot="1" x14ac:dyDescent="0.35">
      <c r="C91" s="21"/>
      <c r="E91" s="21"/>
      <c r="G91" s="21"/>
      <c r="I91" s="21"/>
      <c r="K91" s="21"/>
    </row>
    <row r="92" spans="1:11" ht="15" thickBot="1" x14ac:dyDescent="0.35">
      <c r="B92" s="21"/>
      <c r="D92" s="21"/>
      <c r="F92" s="21"/>
      <c r="H92" s="21"/>
      <c r="J92" s="21"/>
    </row>
    <row r="93" spans="1:11" ht="15" thickBot="1" x14ac:dyDescent="0.35">
      <c r="A93" s="21"/>
      <c r="C93" s="21"/>
      <c r="E93" s="21"/>
      <c r="G93" s="21"/>
      <c r="I93" s="21"/>
      <c r="K93" s="21"/>
    </row>
    <row r="94" spans="1:11" ht="15" thickBot="1" x14ac:dyDescent="0.35">
      <c r="B94" s="21"/>
      <c r="D94" s="21"/>
      <c r="F94" s="21"/>
      <c r="H94" s="21"/>
      <c r="J94" s="21"/>
    </row>
    <row r="95" spans="1:11" ht="15" thickBot="1" x14ac:dyDescent="0.35">
      <c r="C95" s="21"/>
      <c r="E95" s="21"/>
      <c r="G95" s="21"/>
      <c r="I95" s="21"/>
      <c r="K95" s="21"/>
    </row>
    <row r="96" spans="1:11" ht="15" thickBot="1" x14ac:dyDescent="0.35">
      <c r="D96" s="21"/>
      <c r="F96" s="21"/>
      <c r="H96" s="21"/>
      <c r="J96" s="21"/>
    </row>
    <row r="97" spans="5:11" ht="15" thickBot="1" x14ac:dyDescent="0.35">
      <c r="E97" s="21"/>
      <c r="G97" s="21"/>
      <c r="I97" s="21"/>
      <c r="K97" s="21"/>
    </row>
    <row r="98" spans="5:11" ht="15" thickBot="1" x14ac:dyDescent="0.35">
      <c r="F98" s="21"/>
      <c r="H98" s="21"/>
      <c r="J98" s="21"/>
    </row>
    <row r="99" spans="5:11" ht="15" thickBot="1" x14ac:dyDescent="0.35">
      <c r="G99" s="21"/>
      <c r="I99" s="21"/>
      <c r="K99" s="21"/>
    </row>
    <row r="100" spans="5:11" ht="15" thickBot="1" x14ac:dyDescent="0.35">
      <c r="H100" s="21"/>
      <c r="J100" s="21"/>
    </row>
    <row r="101" spans="5:11" ht="15" thickBot="1" x14ac:dyDescent="0.35">
      <c r="I101" s="21"/>
      <c r="K101" s="21"/>
    </row>
    <row r="102" spans="5:11" ht="15" thickBot="1" x14ac:dyDescent="0.35">
      <c r="J102" s="21"/>
    </row>
    <row r="103" spans="5:11" ht="15" thickBot="1" x14ac:dyDescent="0.35">
      <c r="K103" s="21"/>
    </row>
  </sheetData>
  <mergeCells count="15">
    <mergeCell ref="A12:C12"/>
    <mergeCell ref="A13:C13"/>
    <mergeCell ref="A14:C14"/>
    <mergeCell ref="H4:I4"/>
    <mergeCell ref="J3:K3"/>
    <mergeCell ref="J4:K4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6076-0711-4AD2-B272-9ECA85200938}">
  <dimension ref="A1:K9"/>
  <sheetViews>
    <sheetView topLeftCell="B1" zoomScale="126" workbookViewId="0">
      <selection activeCell="E3" sqref="E3"/>
    </sheetView>
  </sheetViews>
  <sheetFormatPr defaultRowHeight="14.4" x14ac:dyDescent="0.3"/>
  <cols>
    <col min="1" max="1" width="12.33203125" bestFit="1" customWidth="1"/>
    <col min="6" max="6" width="31" bestFit="1" customWidth="1"/>
    <col min="10" max="10" width="12.44140625" bestFit="1" customWidth="1"/>
    <col min="11" max="11" width="17.21875" customWidth="1"/>
  </cols>
  <sheetData>
    <row r="1" spans="1:11" x14ac:dyDescent="0.3">
      <c r="A1" t="s">
        <v>61</v>
      </c>
      <c r="B1" t="s">
        <v>62</v>
      </c>
      <c r="C1" t="s">
        <v>54</v>
      </c>
      <c r="D1" t="s">
        <v>55</v>
      </c>
      <c r="E1" t="s">
        <v>56</v>
      </c>
      <c r="F1" t="s">
        <v>63</v>
      </c>
      <c r="G1" t="s">
        <v>58</v>
      </c>
      <c r="H1" t="s">
        <v>59</v>
      </c>
      <c r="I1" t="s">
        <v>57</v>
      </c>
      <c r="J1" t="s">
        <v>60</v>
      </c>
      <c r="K1" t="s">
        <v>64</v>
      </c>
    </row>
    <row r="2" spans="1:11" x14ac:dyDescent="0.3">
      <c r="A2">
        <f>'BINOMIAL tree options price'!E3</f>
        <v>25</v>
      </c>
      <c r="B2">
        <f>'BINOMIAL tree options price'!E13</f>
        <v>30</v>
      </c>
      <c r="C2">
        <f>'BINOMIAL tree options price'!E7</f>
        <v>0.5</v>
      </c>
      <c r="D2">
        <f>'BINOMIAL tree options price'!E14</f>
        <v>0.5</v>
      </c>
      <c r="E2">
        <f>'BINOMIAL tree options price'!A29</f>
        <v>0</v>
      </c>
      <c r="F2" s="20">
        <v>0.3</v>
      </c>
      <c r="G2">
        <f>1/(F2*SQRT($C$2))*(LN($A$2/$B$2)+($D$2+F2^2/2)*$C$2)</f>
        <v>0.42510525805227112</v>
      </c>
      <c r="H2">
        <f>G2-F2*SQRT($C$2)</f>
        <v>0.21297322369630686</v>
      </c>
      <c r="I2">
        <f>A2*_xlfn.NORM.DIST(G2,0,1,FALSE)*SQRT(C2)</f>
        <v>6.4430785471897565</v>
      </c>
      <c r="J2">
        <f>_xlfn.NORM.DIST(G2,0,1,TRUE)*A2-_xlfn.NORM.DIST(H2,0,1,TRUE)*B2*EXP(-D2* C2)</f>
        <v>2.9632925196510644</v>
      </c>
      <c r="K2">
        <f>-(J2-E2)/I2 +F2</f>
        <v>-0.15991873262875994</v>
      </c>
    </row>
    <row r="3" spans="1:11" x14ac:dyDescent="0.3">
      <c r="A3">
        <f>A2</f>
        <v>25</v>
      </c>
      <c r="B3">
        <f>B2</f>
        <v>30</v>
      </c>
      <c r="C3">
        <f>C2</f>
        <v>0.5</v>
      </c>
      <c r="D3">
        <f>D2</f>
        <v>0.5</v>
      </c>
      <c r="E3">
        <f>E2</f>
        <v>0</v>
      </c>
      <c r="F3" s="20">
        <f>K2</f>
        <v>-0.15991873262875994</v>
      </c>
      <c r="G3">
        <f t="shared" ref="G3:G9" si="0">1/(F3*SQRT($C$2))*(LN($A$2/$B$2)+($D$2+F3^2/2)*$C$2)</f>
        <v>-0.65504237884481276</v>
      </c>
      <c r="H3">
        <f t="shared" ref="H3:H8" si="1">G3-F3*SQRT($C$2)</f>
        <v>-0.54196275856425824</v>
      </c>
      <c r="I3">
        <f t="shared" ref="I3:I8" si="2">A3*_xlfn.NORM.DIST(G3,0,1,FALSE)*SQRT(C3)</f>
        <v>5.6906441114748025</v>
      </c>
      <c r="J3">
        <f t="shared" ref="J3:J8" si="3">_xlfn.NORM.DIST(G3,0,1,TRUE)*A3-_xlfn.NORM.DIST(H3,0,1,TRUE)*B3*EXP(-D3* C3)</f>
        <v>-0.46169653324032911</v>
      </c>
      <c r="K3">
        <f t="shared" ref="K3:K8" si="4">-(J3-E3)/I3 +F3</f>
        <v>-7.878617114782864E-2</v>
      </c>
    </row>
    <row r="4" spans="1:11" x14ac:dyDescent="0.3">
      <c r="A4">
        <f t="shared" ref="A4:A9" si="5">A3</f>
        <v>25</v>
      </c>
      <c r="B4">
        <f t="shared" ref="B4:B9" si="6">B3</f>
        <v>30</v>
      </c>
      <c r="C4">
        <f t="shared" ref="C4:C9" si="7">C3</f>
        <v>0.5</v>
      </c>
      <c r="D4">
        <f t="shared" ref="D4:D9" si="8">D3</f>
        <v>0.5</v>
      </c>
      <c r="E4">
        <f t="shared" ref="E4:E9" si="9">E3</f>
        <v>0</v>
      </c>
      <c r="F4" s="20">
        <f t="shared" ref="F4:F10" si="10">K3</f>
        <v>-7.878617114782864E-2</v>
      </c>
      <c r="G4">
        <f t="shared" si="0"/>
        <v>-1.2426847113567532</v>
      </c>
      <c r="H4">
        <f t="shared" si="1"/>
        <v>-1.1869744754743996</v>
      </c>
      <c r="I4">
        <f t="shared" si="2"/>
        <v>3.2583829850432013</v>
      </c>
      <c r="J4">
        <f t="shared" si="3"/>
        <v>-7.324894289139916E-2</v>
      </c>
      <c r="K4">
        <f t="shared" si="4"/>
        <v>-5.6306019726823114E-2</v>
      </c>
    </row>
    <row r="5" spans="1:11" x14ac:dyDescent="0.3">
      <c r="A5">
        <f t="shared" si="5"/>
        <v>25</v>
      </c>
      <c r="B5">
        <f t="shared" si="6"/>
        <v>30</v>
      </c>
      <c r="C5">
        <f t="shared" si="7"/>
        <v>0.5</v>
      </c>
      <c r="D5">
        <f t="shared" si="8"/>
        <v>0.5</v>
      </c>
      <c r="E5">
        <f t="shared" si="9"/>
        <v>0</v>
      </c>
      <c r="F5" s="20">
        <f t="shared" si="10"/>
        <v>-5.6306019726823114E-2</v>
      </c>
      <c r="G5">
        <f t="shared" si="0"/>
        <v>-1.7197569112063611</v>
      </c>
      <c r="H5">
        <f t="shared" si="1"/>
        <v>-1.6799425428359009</v>
      </c>
      <c r="I5">
        <f t="shared" si="2"/>
        <v>1.6073418417293073</v>
      </c>
      <c r="J5">
        <f t="shared" si="3"/>
        <v>-1.7601079786638607E-2</v>
      </c>
      <c r="K5">
        <f t="shared" si="4"/>
        <v>-4.5355592549675812E-2</v>
      </c>
    </row>
    <row r="6" spans="1:11" x14ac:dyDescent="0.3">
      <c r="A6">
        <f t="shared" si="5"/>
        <v>25</v>
      </c>
      <c r="B6">
        <f t="shared" si="6"/>
        <v>30</v>
      </c>
      <c r="C6">
        <f t="shared" si="7"/>
        <v>0.5</v>
      </c>
      <c r="D6">
        <f t="shared" si="8"/>
        <v>0.5</v>
      </c>
      <c r="E6">
        <f t="shared" si="9"/>
        <v>0</v>
      </c>
      <c r="F6" s="20">
        <f t="shared" si="10"/>
        <v>-4.5355592549675812E-2</v>
      </c>
      <c r="G6">
        <f t="shared" si="0"/>
        <v>-2.1262885577713786</v>
      </c>
      <c r="H6">
        <f t="shared" si="1"/>
        <v>-2.0942173107147686</v>
      </c>
      <c r="I6">
        <f t="shared" si="2"/>
        <v>0.73551244834682761</v>
      </c>
      <c r="J6">
        <f t="shared" si="3"/>
        <v>-4.8729208356951825E-3</v>
      </c>
      <c r="K6">
        <f t="shared" si="4"/>
        <v>-3.8730387433640337E-2</v>
      </c>
    </row>
    <row r="7" spans="1:11" x14ac:dyDescent="0.3">
      <c r="A7">
        <f t="shared" si="5"/>
        <v>25</v>
      </c>
      <c r="B7">
        <f t="shared" si="6"/>
        <v>30</v>
      </c>
      <c r="C7">
        <f t="shared" si="7"/>
        <v>0.5</v>
      </c>
      <c r="D7">
        <f t="shared" si="8"/>
        <v>0.5</v>
      </c>
      <c r="E7">
        <f t="shared" si="9"/>
        <v>0</v>
      </c>
      <c r="F7" s="20">
        <f t="shared" si="10"/>
        <v>-3.8730387433640337E-2</v>
      </c>
      <c r="G7">
        <f t="shared" si="0"/>
        <v>-2.4849252459537108</v>
      </c>
      <c r="H7">
        <f t="shared" si="1"/>
        <v>-2.4575387263614012</v>
      </c>
      <c r="I7">
        <f t="shared" si="2"/>
        <v>0.32172342290692102</v>
      </c>
      <c r="J7">
        <f t="shared" si="3"/>
        <v>-1.4495459053536497E-3</v>
      </c>
      <c r="K7">
        <f t="shared" si="4"/>
        <v>-3.4224822087305505E-2</v>
      </c>
    </row>
    <row r="8" spans="1:11" x14ac:dyDescent="0.3">
      <c r="A8">
        <f t="shared" si="5"/>
        <v>25</v>
      </c>
      <c r="B8">
        <f t="shared" si="6"/>
        <v>30</v>
      </c>
      <c r="C8">
        <f t="shared" si="7"/>
        <v>0.5</v>
      </c>
      <c r="D8">
        <f t="shared" si="8"/>
        <v>0.5</v>
      </c>
      <c r="E8">
        <f t="shared" si="9"/>
        <v>0</v>
      </c>
      <c r="F8" s="20">
        <f t="shared" si="10"/>
        <v>-3.4224822087305505E-2</v>
      </c>
      <c r="G8">
        <f t="shared" si="0"/>
        <v>-2.8086604130917494</v>
      </c>
      <c r="H8">
        <f t="shared" si="1"/>
        <v>-2.7844598093089123</v>
      </c>
      <c r="I8">
        <f t="shared" si="2"/>
        <v>0.13656931969749594</v>
      </c>
      <c r="J8">
        <f t="shared" si="3"/>
        <v>-4.5028781257416134E-4</v>
      </c>
      <c r="K8">
        <f t="shared" si="4"/>
        <v>-3.0927684680664258E-2</v>
      </c>
    </row>
    <row r="9" spans="1:11" x14ac:dyDescent="0.3">
      <c r="A9">
        <f t="shared" si="5"/>
        <v>25</v>
      </c>
      <c r="B9">
        <f t="shared" si="6"/>
        <v>30</v>
      </c>
      <c r="C9">
        <f t="shared" si="7"/>
        <v>0.5</v>
      </c>
      <c r="D9">
        <f t="shared" si="8"/>
        <v>0.5</v>
      </c>
      <c r="E9">
        <f t="shared" si="9"/>
        <v>0</v>
      </c>
      <c r="F9" s="20">
        <f t="shared" si="10"/>
        <v>-3.0927684680664258E-2</v>
      </c>
      <c r="G9">
        <f t="shared" si="0"/>
        <v>-3.1056302706478554</v>
      </c>
      <c r="H9">
        <f t="shared" ref="H9" si="11">G9-F9*SQRT($C$2)</f>
        <v>-3.0837610950837582</v>
      </c>
      <c r="I9">
        <f t="shared" ref="I9" si="12">A9*_xlfn.NORM.DIST(G9,0,1,FALSE)*SQRT(C9)</f>
        <v>5.6749638788650622E-2</v>
      </c>
      <c r="J9">
        <f t="shared" ref="J9" si="13">_xlfn.NORM.DIST(G9,0,1,TRUE)*A9-_xlfn.NORM.DIST(H9,0,1,TRUE)*B9*EXP(-D9* C9)</f>
        <v>-1.4398094154884425E-4</v>
      </c>
      <c r="K9">
        <f t="shared" ref="K9" si="14">-(J9-E9)/I9 +F9</f>
        <v>-2.8390559429787084E-2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AC6A-2D68-4269-949A-CAF327290EBB}">
  <dimension ref="B1:I15"/>
  <sheetViews>
    <sheetView tabSelected="1" zoomScale="122" workbookViewId="0">
      <selection activeCell="G12" sqref="G12"/>
    </sheetView>
  </sheetViews>
  <sheetFormatPr defaultRowHeight="14.4" x14ac:dyDescent="0.3"/>
  <cols>
    <col min="2" max="2" width="16.33203125" bestFit="1" customWidth="1"/>
    <col min="3" max="3" width="11.6640625" bestFit="1" customWidth="1"/>
    <col min="6" max="6" width="10.77734375" bestFit="1" customWidth="1"/>
  </cols>
  <sheetData>
    <row r="1" spans="2:9" x14ac:dyDescent="0.3">
      <c r="B1" t="s">
        <v>72</v>
      </c>
      <c r="F1" t="s">
        <v>71</v>
      </c>
    </row>
    <row r="2" spans="2:9" ht="15" thickBot="1" x14ac:dyDescent="0.35">
      <c r="B2" t="s">
        <v>27</v>
      </c>
      <c r="C2">
        <v>63</v>
      </c>
      <c r="D2" t="s">
        <v>75</v>
      </c>
      <c r="F2" t="s">
        <v>70</v>
      </c>
      <c r="G2">
        <v>0</v>
      </c>
      <c r="H2">
        <v>3</v>
      </c>
      <c r="I2">
        <v>6</v>
      </c>
    </row>
    <row r="3" spans="2:9" ht="15" thickBot="1" x14ac:dyDescent="0.35">
      <c r="B3" t="s">
        <v>73</v>
      </c>
      <c r="C3" t="s">
        <v>74</v>
      </c>
      <c r="D3" t="s">
        <v>75</v>
      </c>
      <c r="F3" s="10" t="s">
        <v>27</v>
      </c>
      <c r="I3" s="10">
        <v>69</v>
      </c>
    </row>
    <row r="4" spans="2:9" ht="15" thickBot="1" x14ac:dyDescent="0.35">
      <c r="B4" t="s">
        <v>24</v>
      </c>
      <c r="C4">
        <v>6</v>
      </c>
      <c r="D4" t="s">
        <v>71</v>
      </c>
      <c r="F4" s="22" t="s">
        <v>28</v>
      </c>
      <c r="H4" s="10">
        <v>66</v>
      </c>
      <c r="I4" s="22"/>
    </row>
    <row r="5" spans="2:9" ht="15" thickBot="1" x14ac:dyDescent="0.35">
      <c r="B5" t="s">
        <v>76</v>
      </c>
      <c r="C5" s="1">
        <v>0.04</v>
      </c>
      <c r="G5" s="10">
        <v>63</v>
      </c>
      <c r="H5" s="22"/>
      <c r="I5" s="10">
        <v>63</v>
      </c>
    </row>
    <row r="6" spans="2:9" ht="15" thickBot="1" x14ac:dyDescent="0.35">
      <c r="B6" t="s">
        <v>77</v>
      </c>
      <c r="C6" t="s">
        <v>78</v>
      </c>
      <c r="G6" s="22"/>
      <c r="H6" s="10">
        <v>60</v>
      </c>
      <c r="I6" s="22"/>
    </row>
    <row r="7" spans="2:9" ht="15" thickBot="1" x14ac:dyDescent="0.35">
      <c r="B7" t="s">
        <v>82</v>
      </c>
      <c r="C7">
        <v>61</v>
      </c>
      <c r="D7" t="s">
        <v>75</v>
      </c>
      <c r="H7" s="22"/>
      <c r="I7" s="10">
        <v>57</v>
      </c>
    </row>
    <row r="8" spans="2:9" ht="15" thickBot="1" x14ac:dyDescent="0.35">
      <c r="B8" t="s">
        <v>84</v>
      </c>
      <c r="C8">
        <f>EXP(-C5/12*3)</f>
        <v>0.99004983374916811</v>
      </c>
      <c r="I8" s="22"/>
    </row>
    <row r="9" spans="2:9" ht="15" thickBot="1" x14ac:dyDescent="0.35">
      <c r="F9" t="s">
        <v>70</v>
      </c>
      <c r="G9">
        <v>0</v>
      </c>
      <c r="H9">
        <v>3</v>
      </c>
      <c r="I9">
        <v>6</v>
      </c>
    </row>
    <row r="10" spans="2:9" ht="15" thickBot="1" x14ac:dyDescent="0.35">
      <c r="B10" t="s">
        <v>79</v>
      </c>
      <c r="C10" t="str">
        <f>IF((I11-I13)=0,"0",(I10-I12)/(I11-I13))</f>
        <v>0</v>
      </c>
      <c r="I10" s="10">
        <v>69</v>
      </c>
    </row>
    <row r="11" spans="2:9" ht="15" thickBot="1" x14ac:dyDescent="0.35">
      <c r="B11" t="s">
        <v>67</v>
      </c>
      <c r="C11">
        <f>C8*(I11-I10*C10)+H11*C10</f>
        <v>0</v>
      </c>
      <c r="H11" s="10">
        <v>66</v>
      </c>
      <c r="I11" s="22">
        <f>MAX($C$7-I3,0)</f>
        <v>0</v>
      </c>
    </row>
    <row r="12" spans="2:9" ht="15" thickBot="1" x14ac:dyDescent="0.35">
      <c r="G12" s="10" t="s">
        <v>80</v>
      </c>
      <c r="H12" s="22">
        <v>0</v>
      </c>
      <c r="I12" s="10">
        <v>63</v>
      </c>
    </row>
    <row r="13" spans="2:9" ht="15" thickBot="1" x14ac:dyDescent="0.35">
      <c r="B13" t="s">
        <v>83</v>
      </c>
      <c r="G13" s="22"/>
      <c r="H13" s="10" t="s">
        <v>81</v>
      </c>
      <c r="I13" s="22">
        <f>MAX($C$7-I5,0)</f>
        <v>0</v>
      </c>
    </row>
    <row r="14" spans="2:9" ht="15" thickBot="1" x14ac:dyDescent="0.35">
      <c r="B14" t="s">
        <v>68</v>
      </c>
      <c r="H14" s="22"/>
      <c r="I14" s="10">
        <v>57</v>
      </c>
    </row>
    <row r="15" spans="2:9" ht="15" thickBot="1" x14ac:dyDescent="0.35">
      <c r="I15" s="22">
        <f>MAX($C$7-I7,0)</f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Main</vt:lpstr>
      <vt:lpstr>Geometric Brownian Motion</vt:lpstr>
      <vt:lpstr>MSFT stddev + ACF</vt:lpstr>
      <vt:lpstr>BINOMIAL tree options price</vt:lpstr>
      <vt:lpstr>Sheet5</vt:lpstr>
      <vt:lpstr>Sheet7</vt:lpstr>
      <vt:lpstr>deltaT</vt:lpstr>
      <vt:lpstr>K</vt:lpstr>
      <vt:lpstr>N</vt:lpstr>
      <vt:lpstr>S0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Kacorzyk</dc:creator>
  <cp:lastModifiedBy>Wiktor Kacorzyk</cp:lastModifiedBy>
  <dcterms:created xsi:type="dcterms:W3CDTF">2024-05-13T19:34:58Z</dcterms:created>
  <dcterms:modified xsi:type="dcterms:W3CDTF">2024-05-16T18:43:49Z</dcterms:modified>
</cp:coreProperties>
</file>