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2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kaco\Desktop\Portfolio\"/>
    </mc:Choice>
  </mc:AlternateContent>
  <xr:revisionPtr revIDLastSave="0" documentId="13_ncr:1_{FEE0BEDB-20B1-45DE-A65D-1D6EE2D5D044}" xr6:coauthVersionLast="47" xr6:coauthVersionMax="47" xr10:uidLastSave="{00000000-0000-0000-0000-000000000000}"/>
  <bookViews>
    <workbookView xWindow="-96" yWindow="-96" windowWidth="30912" windowHeight="17016" activeTab="3" xr2:uid="{B8592665-6A48-47A0-9A0C-EC2AB8E9B96C}"/>
  </bookViews>
  <sheets>
    <sheet name="Expected Values" sheetId="2" r:id="rId1"/>
    <sheet name="Discret RV" sheetId="3" r:id="rId2"/>
    <sheet name="Bernoulli Distr" sheetId="4" r:id="rId3"/>
    <sheet name="Binomial Formula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4" i="5" l="1"/>
  <c r="C36" i="5" s="1"/>
  <c r="C35" i="5"/>
  <c r="C33" i="5"/>
  <c r="C29" i="5"/>
  <c r="D28" i="5"/>
  <c r="D27" i="5"/>
  <c r="C26" i="5"/>
  <c r="G14" i="5"/>
  <c r="C9" i="5"/>
  <c r="C33" i="4"/>
  <c r="C32" i="4"/>
  <c r="C28" i="4"/>
  <c r="C27" i="4"/>
  <c r="C21" i="3"/>
  <c r="F19" i="3"/>
  <c r="E19" i="3"/>
  <c r="D19" i="3"/>
  <c r="C19" i="3"/>
  <c r="F16" i="3"/>
  <c r="E16" i="3"/>
  <c r="D16" i="3"/>
  <c r="C16" i="3"/>
  <c r="G16" i="3" s="1"/>
  <c r="G6" i="3"/>
  <c r="E6" i="3"/>
  <c r="D6" i="3"/>
  <c r="F6" i="3"/>
  <c r="C6" i="3"/>
  <c r="C15" i="2"/>
  <c r="C14" i="2"/>
  <c r="E7" i="2"/>
  <c r="D7" i="2"/>
  <c r="C7" i="2"/>
  <c r="C13" i="2"/>
  <c r="E6" i="2"/>
  <c r="D6" i="2"/>
  <c r="C6" i="2"/>
  <c r="C12" i="2"/>
  <c r="E5" i="2"/>
  <c r="D5" i="2"/>
  <c r="C5" i="2"/>
</calcChain>
</file>

<file path=xl/sharedStrings.xml><?xml version="1.0" encoding="utf-8"?>
<sst xmlns="http://schemas.openxmlformats.org/spreadsheetml/2006/main" count="100" uniqueCount="80">
  <si>
    <t xml:space="preserve"> </t>
  </si>
  <si>
    <t>E[X]=</t>
  </si>
  <si>
    <t>x</t>
  </si>
  <si>
    <t>p(x)</t>
  </si>
  <si>
    <t>E[X^2]=</t>
  </si>
  <si>
    <t>E[(X-miu)^2]=</t>
  </si>
  <si>
    <t>E[X^2]-[E[X]]^2=</t>
  </si>
  <si>
    <t>suppose we are about to toss a coin 3 times</t>
  </si>
  <si>
    <t>let X represent the number of heads in the 3 tosses</t>
  </si>
  <si>
    <t>Discrete rv can take on a countable number of possible values</t>
  </si>
  <si>
    <t>Continuos rv can take on any value in an interval</t>
  </si>
  <si>
    <t>jj</t>
  </si>
  <si>
    <t>jn</t>
  </si>
  <si>
    <t>nj</t>
  </si>
  <si>
    <t>nn</t>
  </si>
  <si>
    <t>Value of X</t>
  </si>
  <si>
    <t>Prob</t>
  </si>
  <si>
    <t>P(X=0)=</t>
  </si>
  <si>
    <t>P(</t>
  </si>
  <si>
    <t>X=</t>
  </si>
  <si>
    <t>x)</t>
  </si>
  <si>
    <t>p(x) simpler notatnion</t>
  </si>
  <si>
    <t>Rand varible</t>
  </si>
  <si>
    <t>x= a value of the random variable</t>
  </si>
  <si>
    <t>important condisions</t>
  </si>
  <si>
    <t>0=&lt; p(x) =&lt; 1</t>
  </si>
  <si>
    <t>for all x</t>
  </si>
  <si>
    <t>sum(p(x)) = 1</t>
  </si>
  <si>
    <t>P(Success)=</t>
  </si>
  <si>
    <t>p</t>
  </si>
  <si>
    <t>P(Failure)=</t>
  </si>
  <si>
    <t>1-p</t>
  </si>
  <si>
    <t>if Success</t>
  </si>
  <si>
    <t>if Failure</t>
  </si>
  <si>
    <t>P(X=x)=</t>
  </si>
  <si>
    <t>(p^x)*(1-p)^(1-x)</t>
  </si>
  <si>
    <t>for x = 0, 1</t>
  </si>
  <si>
    <t>P(X=1)=</t>
  </si>
  <si>
    <t>(p^1)*(1-p)^(1-1)=</t>
  </si>
  <si>
    <t>(p^0)*(1-p)^(1-0)=</t>
  </si>
  <si>
    <t>mean=</t>
  </si>
  <si>
    <t>std=</t>
  </si>
  <si>
    <t>sqrt(var)</t>
  </si>
  <si>
    <t>var=</t>
  </si>
  <si>
    <t>p(1-p)</t>
  </si>
  <si>
    <t>Approx. 1 in 200 American adults are lawyer</t>
  </si>
  <si>
    <t>One American adult is randomly selected</t>
  </si>
  <si>
    <t>What is the distribution of the number of lawyers</t>
  </si>
  <si>
    <t>.005^x * (1 - .005) ^ 1- x</t>
  </si>
  <si>
    <t>P(1)=</t>
  </si>
  <si>
    <t>P(0)=</t>
  </si>
  <si>
    <t>n =</t>
  </si>
  <si>
    <t>x=</t>
  </si>
  <si>
    <t xml:space="preserve">P(X=x) = </t>
  </si>
  <si>
    <t>(n x) p^x * (1-p_^(n-x)</t>
  </si>
  <si>
    <t xml:space="preserve">for x = </t>
  </si>
  <si>
    <t>0, 1, 2, …, n,</t>
  </si>
  <si>
    <t xml:space="preserve">mean= </t>
  </si>
  <si>
    <t xml:space="preserve">E[X] = np </t>
  </si>
  <si>
    <t>np*(1-p)</t>
  </si>
  <si>
    <t>A balanced six sided die is rolled 3 times</t>
  </si>
  <si>
    <t>Whate is the prob a 5 comes up exctly twice</t>
  </si>
  <si>
    <t>Succes Rollign a 5</t>
  </si>
  <si>
    <t>Failure rollign anything other but a 5</t>
  </si>
  <si>
    <t>Let X represent the number of five in 3 rolls</t>
  </si>
  <si>
    <t>X has  a binomial distrbution with n =3 and p = 1/6</t>
  </si>
  <si>
    <t>S- success</t>
  </si>
  <si>
    <t>F- failure</t>
  </si>
  <si>
    <t>The propability a randomly selected 90-year-old Canadian male survives for at least another year is approximately .82</t>
  </si>
  <si>
    <t>If twenty 90-year old Canadian males are randomly selected what is the probabiltiy excatly 18 survive for at least another year</t>
  </si>
  <si>
    <t>P=</t>
  </si>
  <si>
    <t>mean =</t>
  </si>
  <si>
    <t>np.</t>
  </si>
  <si>
    <t xml:space="preserve">var = </t>
  </si>
  <si>
    <t>np.(1-p)</t>
  </si>
  <si>
    <t>stdv</t>
  </si>
  <si>
    <t xml:space="preserve">What is the prob that at least 18 survive for a year ? </t>
  </si>
  <si>
    <t>P(X=19)=</t>
  </si>
  <si>
    <t>P(X=18)=</t>
  </si>
  <si>
    <t>P(X=20)=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</si>
</sst>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%"/>
  </numFmts>
  <fonts count="3" x14ac:knownFonts="1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charset val="238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10" fontId="0" fillId="0" borderId="0" xfId="0" applyNumberFormat="1"/>
    <xf numFmtId="164" fontId="0" fillId="0" borderId="0" xfId="1" applyNumberFormat="1" applyFont="1"/>
    <xf numFmtId="9" fontId="0" fillId="0" borderId="0" xfId="0" applyNumberFormat="1"/>
    <xf numFmtId="0" fontId="2" fillId="0" borderId="0" xfId="0" applyFont="1"/>
    <xf numFmtId="10" fontId="2" fillId="0" borderId="0" xfId="0" applyNumberFormat="1" applyFont="1"/>
    <xf numFmtId="10" fontId="2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A8ADB-9C0B-4116-87C6-CA5FD040CF06}">
  <dimension ref="B3:E15"/>
  <sheetViews>
    <sheetView workbookViewId="0">
      <selection activeCell="D48" sqref="D48"/>
    </sheetView>
  </sheetViews>
  <sheetFormatPr defaultRowHeight="14.4" x14ac:dyDescent="0.55000000000000004"/>
  <cols>
    <col min="2" max="2" width="13.47265625" bestFit="1" customWidth="1"/>
    <col min="6" max="6" width="12.3671875" bestFit="1" customWidth="1"/>
  </cols>
  <sheetData>
    <row r="3" spans="2:5" x14ac:dyDescent="0.55000000000000004">
      <c r="B3" t="s">
        <v>2</v>
      </c>
      <c r="C3">
        <v>0</v>
      </c>
      <c r="D3">
        <v>1</v>
      </c>
      <c r="E3">
        <v>2</v>
      </c>
    </row>
    <row r="4" spans="2:5" x14ac:dyDescent="0.55000000000000004">
      <c r="B4" t="s">
        <v>3</v>
      </c>
      <c r="C4" s="3">
        <v>0.16</v>
      </c>
      <c r="D4" s="3">
        <v>0.48</v>
      </c>
      <c r="E4" s="1">
        <v>0.36</v>
      </c>
    </row>
    <row r="5" spans="2:5" x14ac:dyDescent="0.55000000000000004">
      <c r="C5">
        <f>C4*C3</f>
        <v>0</v>
      </c>
      <c r="D5">
        <f t="shared" ref="D5:E5" si="0">D4*D3</f>
        <v>0.48</v>
      </c>
      <c r="E5">
        <f t="shared" si="0"/>
        <v>0.72</v>
      </c>
    </row>
    <row r="6" spans="2:5" x14ac:dyDescent="0.55000000000000004">
      <c r="C6">
        <f>C4*C3^2</f>
        <v>0</v>
      </c>
      <c r="D6">
        <f t="shared" ref="D6:E6" si="1">D4*D3^2</f>
        <v>0.48</v>
      </c>
      <c r="E6">
        <f t="shared" si="1"/>
        <v>1.44</v>
      </c>
    </row>
    <row r="7" spans="2:5" x14ac:dyDescent="0.55000000000000004">
      <c r="C7">
        <f>((C3-$C$12)^2)*C4</f>
        <v>0.23039999999999999</v>
      </c>
      <c r="D7">
        <f t="shared" ref="D7:E7" si="2">((D3-$C$12)^2)*D4</f>
        <v>1.9199999999999991E-2</v>
      </c>
      <c r="E7">
        <f t="shared" si="2"/>
        <v>0.23040000000000005</v>
      </c>
    </row>
    <row r="12" spans="2:5" x14ac:dyDescent="0.55000000000000004">
      <c r="B12" t="s">
        <v>1</v>
      </c>
      <c r="C12">
        <f>SUM(C5:E5)</f>
        <v>1.2</v>
      </c>
    </row>
    <row r="13" spans="2:5" x14ac:dyDescent="0.55000000000000004">
      <c r="B13" t="s">
        <v>4</v>
      </c>
      <c r="C13">
        <f>SUM(C6:E6)</f>
        <v>1.92</v>
      </c>
    </row>
    <row r="14" spans="2:5" x14ac:dyDescent="0.55000000000000004">
      <c r="B14" t="s">
        <v>5</v>
      </c>
      <c r="C14">
        <f>SQRT(SUM(C7:E7))</f>
        <v>0.69282032302755092</v>
      </c>
    </row>
    <row r="15" spans="2:5" x14ac:dyDescent="0.55000000000000004">
      <c r="B15" t="s">
        <v>6</v>
      </c>
      <c r="C15">
        <f>SQRT(C13-C12^2)</f>
        <v>0.69282032302755092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9EC31-2AF3-4D84-926B-FE9CCB113B3E}">
  <dimension ref="A2:G30"/>
  <sheetViews>
    <sheetView workbookViewId="0">
      <selection activeCell="E36" sqref="E36"/>
    </sheetView>
  </sheetViews>
  <sheetFormatPr defaultRowHeight="14.4" x14ac:dyDescent="0.55000000000000004"/>
  <cols>
    <col min="4" max="4" width="10.26171875" bestFit="1" customWidth="1"/>
  </cols>
  <sheetData>
    <row r="2" spans="2:7" x14ac:dyDescent="0.55000000000000004">
      <c r="B2" t="s">
        <v>7</v>
      </c>
    </row>
    <row r="3" spans="2:7" x14ac:dyDescent="0.55000000000000004">
      <c r="B3" t="s">
        <v>8</v>
      </c>
    </row>
    <row r="5" spans="2:7" x14ac:dyDescent="0.55000000000000004">
      <c r="B5" t="s">
        <v>2</v>
      </c>
      <c r="C5">
        <v>0</v>
      </c>
      <c r="D5">
        <v>1</v>
      </c>
      <c r="E5">
        <v>2</v>
      </c>
      <c r="F5">
        <v>3</v>
      </c>
    </row>
    <row r="6" spans="2:7" x14ac:dyDescent="0.55000000000000004">
      <c r="B6" t="s">
        <v>3</v>
      </c>
      <c r="C6">
        <f>(1/2)^3</f>
        <v>0.125</v>
      </c>
      <c r="D6">
        <f>1/2</f>
        <v>0.5</v>
      </c>
      <c r="E6">
        <f>(1/2)^2</f>
        <v>0.25</v>
      </c>
      <c r="F6">
        <f>(1/2)^3</f>
        <v>0.125</v>
      </c>
      <c r="G6">
        <f>SUM(C6:F6)</f>
        <v>1</v>
      </c>
    </row>
    <row r="10" spans="2:7" x14ac:dyDescent="0.55000000000000004">
      <c r="B10" t="s">
        <v>9</v>
      </c>
    </row>
    <row r="11" spans="2:7" x14ac:dyDescent="0.55000000000000004">
      <c r="B11" t="s">
        <v>10</v>
      </c>
    </row>
    <row r="12" spans="2:7" x14ac:dyDescent="0.55000000000000004">
      <c r="B12" t="s">
        <v>0</v>
      </c>
    </row>
    <row r="14" spans="2:7" x14ac:dyDescent="0.55000000000000004">
      <c r="C14" t="s">
        <v>11</v>
      </c>
      <c r="D14" t="s">
        <v>12</v>
      </c>
      <c r="E14" t="s">
        <v>13</v>
      </c>
      <c r="F14" t="s">
        <v>14</v>
      </c>
    </row>
    <row r="15" spans="2:7" x14ac:dyDescent="0.55000000000000004">
      <c r="B15" t="s">
        <v>15</v>
      </c>
      <c r="C15">
        <v>2</v>
      </c>
      <c r="D15">
        <v>1</v>
      </c>
      <c r="E15">
        <v>1</v>
      </c>
      <c r="F15">
        <v>0</v>
      </c>
      <c r="G15" s="3"/>
    </row>
    <row r="16" spans="2:7" x14ac:dyDescent="0.55000000000000004">
      <c r="B16" t="s">
        <v>16</v>
      </c>
      <c r="C16" s="3">
        <f>40%^2</f>
        <v>0.16000000000000003</v>
      </c>
      <c r="D16" s="3">
        <f>40%*60%</f>
        <v>0.24</v>
      </c>
      <c r="E16" s="3">
        <f>40%*60%</f>
        <v>0.24</v>
      </c>
      <c r="F16" s="1">
        <f>60%*60%</f>
        <v>0.36</v>
      </c>
      <c r="G16" s="3">
        <f>SUM(C16:F16)</f>
        <v>1</v>
      </c>
    </row>
    <row r="18" spans="1:6" x14ac:dyDescent="0.55000000000000004">
      <c r="A18" t="s">
        <v>2</v>
      </c>
      <c r="B18" t="s">
        <v>15</v>
      </c>
      <c r="C18">
        <v>0</v>
      </c>
      <c r="D18">
        <v>1</v>
      </c>
      <c r="E18">
        <v>2</v>
      </c>
    </row>
    <row r="19" spans="1:6" x14ac:dyDescent="0.55000000000000004">
      <c r="A19" t="s">
        <v>3</v>
      </c>
      <c r="B19" t="s">
        <v>16</v>
      </c>
      <c r="C19" s="3">
        <f>C16</f>
        <v>0.16000000000000003</v>
      </c>
      <c r="D19" s="3">
        <f>D16+E16</f>
        <v>0.48</v>
      </c>
      <c r="E19" s="1">
        <f>F16</f>
        <v>0.36</v>
      </c>
      <c r="F19" s="3">
        <f>SUM(C19:E19)</f>
        <v>1</v>
      </c>
    </row>
    <row r="21" spans="1:6" x14ac:dyDescent="0.55000000000000004">
      <c r="B21" t="s">
        <v>17</v>
      </c>
      <c r="C21" s="3">
        <f>C19</f>
        <v>0.16000000000000003</v>
      </c>
    </row>
    <row r="23" spans="1:6" x14ac:dyDescent="0.55000000000000004">
      <c r="E23" t="s">
        <v>21</v>
      </c>
    </row>
    <row r="24" spans="1:6" x14ac:dyDescent="0.55000000000000004">
      <c r="C24" t="s">
        <v>18</v>
      </c>
      <c r="D24" t="s">
        <v>19</v>
      </c>
      <c r="E24" t="s">
        <v>20</v>
      </c>
    </row>
    <row r="25" spans="1:6" x14ac:dyDescent="0.55000000000000004">
      <c r="D25" t="s">
        <v>22</v>
      </c>
      <c r="E25" t="s">
        <v>23</v>
      </c>
    </row>
    <row r="28" spans="1:6" x14ac:dyDescent="0.55000000000000004">
      <c r="C28" t="s">
        <v>24</v>
      </c>
    </row>
    <row r="29" spans="1:6" x14ac:dyDescent="0.55000000000000004">
      <c r="C29">
        <v>1</v>
      </c>
      <c r="D29" t="s">
        <v>25</v>
      </c>
      <c r="E29" t="s">
        <v>26</v>
      </c>
    </row>
    <row r="30" spans="1:6" x14ac:dyDescent="0.55000000000000004">
      <c r="C30">
        <v>2</v>
      </c>
      <c r="D30" t="s">
        <v>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86838A-9A97-4607-8E29-3B3E1AFD1243}">
  <dimension ref="B2:E33"/>
  <sheetViews>
    <sheetView workbookViewId="0">
      <selection activeCell="F49" sqref="F49"/>
    </sheetView>
  </sheetViews>
  <sheetFormatPr defaultRowHeight="14.4" x14ac:dyDescent="0.55000000000000004"/>
  <cols>
    <col min="2" max="2" width="12.89453125" customWidth="1"/>
    <col min="3" max="3" width="15.3125" bestFit="1" customWidth="1"/>
  </cols>
  <sheetData>
    <row r="2" spans="2:5" x14ac:dyDescent="0.55000000000000004">
      <c r="B2" t="s">
        <v>28</v>
      </c>
      <c r="C2" t="s">
        <v>29</v>
      </c>
    </row>
    <row r="3" spans="2:5" x14ac:dyDescent="0.55000000000000004">
      <c r="B3" t="s">
        <v>30</v>
      </c>
      <c r="C3" t="s">
        <v>31</v>
      </c>
    </row>
    <row r="5" spans="2:5" x14ac:dyDescent="0.55000000000000004">
      <c r="B5" t="s">
        <v>19</v>
      </c>
      <c r="C5">
        <v>1</v>
      </c>
      <c r="D5" t="s">
        <v>32</v>
      </c>
    </row>
    <row r="6" spans="2:5" x14ac:dyDescent="0.55000000000000004">
      <c r="B6" t="s">
        <v>19</v>
      </c>
      <c r="C6">
        <v>0</v>
      </c>
      <c r="D6" t="s">
        <v>33</v>
      </c>
    </row>
    <row r="8" spans="2:5" x14ac:dyDescent="0.55000000000000004">
      <c r="B8" t="s">
        <v>34</v>
      </c>
      <c r="C8" t="s">
        <v>35</v>
      </c>
    </row>
    <row r="10" spans="2:5" x14ac:dyDescent="0.55000000000000004">
      <c r="B10" t="s">
        <v>36</v>
      </c>
    </row>
    <row r="12" spans="2:5" x14ac:dyDescent="0.55000000000000004">
      <c r="B12" t="s">
        <v>37</v>
      </c>
      <c r="C12" t="s">
        <v>38</v>
      </c>
      <c r="D12" t="s">
        <v>29</v>
      </c>
      <c r="E12" t="s">
        <v>32</v>
      </c>
    </row>
    <row r="13" spans="2:5" x14ac:dyDescent="0.55000000000000004">
      <c r="B13" t="s">
        <v>17</v>
      </c>
      <c r="C13" t="s">
        <v>39</v>
      </c>
      <c r="D13" t="s">
        <v>31</v>
      </c>
      <c r="E13" t="s">
        <v>33</v>
      </c>
    </row>
    <row r="15" spans="2:5" x14ac:dyDescent="0.55000000000000004">
      <c r="B15" t="s">
        <v>40</v>
      </c>
      <c r="C15" t="s">
        <v>29</v>
      </c>
    </row>
    <row r="16" spans="2:5" x14ac:dyDescent="0.55000000000000004">
      <c r="B16" t="s">
        <v>43</v>
      </c>
      <c r="C16" t="s">
        <v>44</v>
      </c>
    </row>
    <row r="17" spans="2:3" x14ac:dyDescent="0.55000000000000004">
      <c r="B17" t="s">
        <v>41</v>
      </c>
      <c r="C17" t="s">
        <v>42</v>
      </c>
    </row>
    <row r="22" spans="2:3" x14ac:dyDescent="0.55000000000000004">
      <c r="B22" t="s">
        <v>45</v>
      </c>
    </row>
    <row r="23" spans="2:3" x14ac:dyDescent="0.55000000000000004">
      <c r="B23" t="s">
        <v>46</v>
      </c>
    </row>
    <row r="24" spans="2:3" x14ac:dyDescent="0.55000000000000004">
      <c r="B24" t="s">
        <v>47</v>
      </c>
    </row>
    <row r="27" spans="2:3" x14ac:dyDescent="0.55000000000000004">
      <c r="B27" t="s">
        <v>49</v>
      </c>
      <c r="C27">
        <f>1/200</f>
        <v>5.0000000000000001E-3</v>
      </c>
    </row>
    <row r="28" spans="2:3" x14ac:dyDescent="0.55000000000000004">
      <c r="B28" t="s">
        <v>50</v>
      </c>
      <c r="C28">
        <f>1-1/200</f>
        <v>0.995</v>
      </c>
    </row>
    <row r="30" spans="2:3" x14ac:dyDescent="0.55000000000000004">
      <c r="B30" t="s">
        <v>34</v>
      </c>
      <c r="C30" t="s">
        <v>48</v>
      </c>
    </row>
    <row r="32" spans="2:3" x14ac:dyDescent="0.55000000000000004">
      <c r="B32" t="s">
        <v>37</v>
      </c>
      <c r="C32">
        <f>C27</f>
        <v>5.0000000000000001E-3</v>
      </c>
    </row>
    <row r="33" spans="2:3" x14ac:dyDescent="0.55000000000000004">
      <c r="B33" t="s">
        <v>17</v>
      </c>
      <c r="C33">
        <f>C28</f>
        <v>0.995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213B5-449D-4459-99A4-77CADF9F1D68}">
  <dimension ref="B3:K36"/>
  <sheetViews>
    <sheetView tabSelected="1" workbookViewId="0">
      <selection activeCell="C33" sqref="C33"/>
    </sheetView>
  </sheetViews>
  <sheetFormatPr defaultRowHeight="14.4" x14ac:dyDescent="0.55000000000000004"/>
  <cols>
    <col min="3" max="3" width="11.68359375" bestFit="1" customWidth="1"/>
  </cols>
  <sheetData>
    <row r="3" spans="2:11" x14ac:dyDescent="0.55000000000000004">
      <c r="F3" t="s">
        <v>60</v>
      </c>
    </row>
    <row r="4" spans="2:11" x14ac:dyDescent="0.55000000000000004">
      <c r="B4" t="s">
        <v>51</v>
      </c>
      <c r="C4">
        <v>100</v>
      </c>
    </row>
    <row r="5" spans="2:11" x14ac:dyDescent="0.55000000000000004">
      <c r="B5" t="s">
        <v>52</v>
      </c>
      <c r="C5">
        <v>60</v>
      </c>
      <c r="F5" t="s">
        <v>61</v>
      </c>
    </row>
    <row r="7" spans="2:11" x14ac:dyDescent="0.55000000000000004">
      <c r="F7" s="4" t="s">
        <v>62</v>
      </c>
    </row>
    <row r="8" spans="2:11" x14ac:dyDescent="0.55000000000000004">
      <c r="F8" s="4" t="s">
        <v>63</v>
      </c>
      <c r="K8" s="5"/>
    </row>
    <row r="9" spans="2:11" x14ac:dyDescent="0.55000000000000004">
      <c r="B9" t="s">
        <v>53</v>
      </c>
      <c r="C9" s="2">
        <f>((FACT(100)/(FACT(60)*FACT(40)))*(1/2^60)*(1/2)^40)</f>
        <v>1.0843866711637987E-2</v>
      </c>
    </row>
    <row r="10" spans="2:11" x14ac:dyDescent="0.55000000000000004">
      <c r="F10" t="s">
        <v>64</v>
      </c>
    </row>
    <row r="11" spans="2:11" x14ac:dyDescent="0.55000000000000004">
      <c r="F11" t="s">
        <v>65</v>
      </c>
    </row>
    <row r="12" spans="2:11" x14ac:dyDescent="0.55000000000000004">
      <c r="B12" t="s">
        <v>34</v>
      </c>
      <c r="C12" t="s">
        <v>54</v>
      </c>
    </row>
    <row r="14" spans="2:11" x14ac:dyDescent="0.55000000000000004">
      <c r="B14" t="s">
        <v>55</v>
      </c>
      <c r="C14" t="s">
        <v>56</v>
      </c>
      <c r="F14" t="s">
        <v>34</v>
      </c>
      <c r="G14" s="4">
        <f>3*(1/6)^2*(1-1/6)^1</f>
        <v>6.9444444444444448E-2</v>
      </c>
    </row>
    <row r="17" spans="2:5" x14ac:dyDescent="0.55000000000000004">
      <c r="B17" t="s">
        <v>57</v>
      </c>
      <c r="C17" t="s">
        <v>58</v>
      </c>
    </row>
    <row r="18" spans="2:5" x14ac:dyDescent="0.55000000000000004">
      <c r="B18" t="s">
        <v>43</v>
      </c>
      <c r="C18" t="s">
        <v>59</v>
      </c>
      <c r="E18" t="s">
        <v>66</v>
      </c>
    </row>
    <row r="19" spans="2:5" x14ac:dyDescent="0.55000000000000004">
      <c r="E19" t="s">
        <v>67</v>
      </c>
    </row>
    <row r="23" spans="2:5" x14ac:dyDescent="0.55000000000000004">
      <c r="B23" t="s">
        <v>68</v>
      </c>
    </row>
    <row r="24" spans="2:5" x14ac:dyDescent="0.55000000000000004">
      <c r="B24" t="s">
        <v>69</v>
      </c>
    </row>
    <row r="26" spans="2:5" x14ac:dyDescent="0.55000000000000004">
      <c r="B26" t="s">
        <v>70</v>
      </c>
      <c r="C26" s="6">
        <f>(FACT(20)/(FACT(18)*2))*((0.82)^18)*(1-0.82)^2</f>
        <v>0.17296090701132599</v>
      </c>
    </row>
    <row r="27" spans="2:5" x14ac:dyDescent="0.55000000000000004">
      <c r="B27" t="s">
        <v>71</v>
      </c>
      <c r="C27" t="s">
        <v>72</v>
      </c>
      <c r="D27" s="4">
        <f>0.82*20</f>
        <v>16.399999999999999</v>
      </c>
    </row>
    <row r="28" spans="2:5" x14ac:dyDescent="0.55000000000000004">
      <c r="B28" t="s">
        <v>73</v>
      </c>
      <c r="C28" t="s">
        <v>74</v>
      </c>
      <c r="D28" s="4">
        <f>20*0.82*(1-0.82)</f>
        <v>2.9520000000000004</v>
      </c>
    </row>
    <row r="29" spans="2:5" x14ac:dyDescent="0.55000000000000004">
      <c r="B29" t="s">
        <v>75</v>
      </c>
      <c r="C29" s="4">
        <f>SQRT(D28)</f>
        <v>1.7181385275931624</v>
      </c>
    </row>
    <row r="31" spans="2:5" x14ac:dyDescent="0.55000000000000004">
      <c r="B31" t="s">
        <v>76</v>
      </c>
    </row>
    <row r="33" spans="2:3" x14ac:dyDescent="0.55000000000000004">
      <c r="B33" t="s">
        <v>78</v>
      </c>
      <c r="C33" s="6">
        <f>(FACT(20)/(FACT(18)*2))*((0.82)^18)*(1-0.82)^2</f>
        <v>0.17296090701132599</v>
      </c>
    </row>
    <row r="34" spans="2:3" x14ac:dyDescent="0.55000000000000004">
      <c r="B34" t="s">
        <v>77</v>
      </c>
      <c r="C34" s="6">
        <f>(FACT(20)/(FACT(19)*1))*((0.82)^19)*(1-0.82)^1</f>
        <v>8.2940317982039324E-2</v>
      </c>
    </row>
    <row r="35" spans="2:3" x14ac:dyDescent="0.55000000000000004">
      <c r="B35" t="s">
        <v>79</v>
      </c>
      <c r="C35" s="6">
        <f>(FACT(20)/(FACT(20))*((0.82)^20)*(1-0.82)^0)</f>
        <v>1.8891961318131173E-2</v>
      </c>
    </row>
    <row r="36" spans="2:3" x14ac:dyDescent="0.55000000000000004">
      <c r="C36" s="5">
        <f>SUM(C33:C35)</f>
        <v>0.27479318631149652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Expected Values</vt:lpstr>
      <vt:lpstr>Discret RV</vt:lpstr>
      <vt:lpstr>Bernoulli Distr</vt:lpstr>
      <vt:lpstr>Binomial Formula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Wiktor Kacorzyk</dc:creator>
  <cp:lastModifiedBy>Wiktor Kacorzyk</cp:lastModifiedBy>
  <dcterms:created xsi:type="dcterms:W3CDTF">2024-06-29T11:58:55Z</dcterms:created>
  <dcterms:modified xsi:type="dcterms:W3CDTF">2024-07-02T14:12:11Z</dcterms:modified>
</cp:coreProperties>
</file>