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18"/>
  <workbookPr/>
  <mc:AlternateContent xmlns:mc="http://schemas.openxmlformats.org/markup-compatibility/2006">
    <mc:Choice Requires="x15">
      <x15ac:absPath xmlns:x15ac="http://schemas.microsoft.com/office/spreadsheetml/2010/11/ac" url="https://brunel365-my.sharepoint.com/personal/2157780_brunel_ac_uk/Documents/MB5523 Acc/Final Exam/"/>
    </mc:Choice>
  </mc:AlternateContent>
  <xr:revisionPtr revIDLastSave="2" documentId="13_ncr:1_{E71166C0-9E48-4F12-BA01-85DD32CA70DD}" xr6:coauthVersionLast="47" xr6:coauthVersionMax="47" xr10:uidLastSave="{E8E7AF47-CCFC-4A29-A856-174FDE29EEFA}"/>
  <bookViews>
    <workbookView xWindow="-108" yWindow="-108" windowWidth="23256" windowHeight="12576" firstSheet="9" activeTab="9" xr2:uid="{00000000-000D-0000-FFFF-FFFF00000000}"/>
  </bookViews>
  <sheets>
    <sheet name="NVP (2)" sheetId="15" r:id="rId1"/>
    <sheet name="NVP" sheetId="9" r:id="rId2"/>
    <sheet name="Cash Budjet" sheetId="7" r:id="rId3"/>
    <sheet name="Income Statement" sheetId="13" r:id="rId4"/>
    <sheet name="CVP" sheetId="8" r:id="rId5"/>
    <sheet name="AEG Inc. Statement" sheetId="1" r:id="rId6"/>
    <sheet name="AEG Statement of Fin" sheetId="2" r:id="rId7"/>
    <sheet name="AEG Cash Flow" sheetId="3" r:id="rId8"/>
    <sheet name="WACC" sheetId="14" r:id="rId9"/>
    <sheet name="AEG Ratios" sheetId="10" r:id="rId10"/>
  </sheets>
  <definedNames>
    <definedName name="COGS">'Income Statement'!#REF!</definedName>
    <definedName name="Gross_Profit">'Income Statement'!#REF!</definedName>
    <definedName name="Inventory_Avail">'Income Statement'!#REF!</definedName>
    <definedName name="Net_Sales">'Income Statement'!#REF!</definedName>
    <definedName name="Op_Income">'Income Statement'!#REF!</definedName>
    <definedName name="Other_Income">'Income Statement'!#REF!</definedName>
    <definedName name="Total_Expenses">'Income Statement'!#REF!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6" i="15" l="1"/>
  <c r="I7" i="15"/>
  <c r="D15" i="9"/>
  <c r="D19" i="15"/>
  <c r="B19" i="15"/>
  <c r="E4" i="15"/>
  <c r="J4" i="15"/>
  <c r="I5" i="15"/>
  <c r="J5" i="15"/>
  <c r="J6" i="15"/>
  <c r="J7" i="15"/>
  <c r="I8" i="15"/>
  <c r="J8" i="15"/>
  <c r="I9" i="15"/>
  <c r="J9" i="15"/>
  <c r="B20" i="15"/>
  <c r="I10" i="15"/>
  <c r="J10" i="15"/>
  <c r="I11" i="15"/>
  <c r="J11" i="15"/>
  <c r="I12" i="15"/>
  <c r="J12" i="15"/>
  <c r="I13" i="15"/>
  <c r="J13" i="15"/>
  <c r="I14" i="15"/>
  <c r="J14" i="15"/>
  <c r="J15" i="15"/>
  <c r="D4" i="15"/>
  <c r="D5" i="15"/>
  <c r="D6" i="15"/>
  <c r="D7" i="15"/>
  <c r="D8" i="15"/>
  <c r="D9" i="15"/>
  <c r="D10" i="15"/>
  <c r="D11" i="15"/>
  <c r="D12" i="15"/>
  <c r="D13" i="15"/>
  <c r="D14" i="15"/>
  <c r="D15" i="15"/>
  <c r="C19" i="15"/>
  <c r="E36" i="15"/>
  <c r="C36" i="15"/>
  <c r="F35" i="15"/>
  <c r="D31" i="15"/>
  <c r="D27" i="15"/>
  <c r="F14" i="15"/>
  <c r="G14" i="15"/>
  <c r="C14" i="15"/>
  <c r="L13" i="15"/>
  <c r="L14" i="15"/>
  <c r="F13" i="15"/>
  <c r="G13" i="15"/>
  <c r="C13" i="15"/>
  <c r="F12" i="15"/>
  <c r="G12" i="15"/>
  <c r="C12" i="15"/>
  <c r="L11" i="15"/>
  <c r="L12" i="15"/>
  <c r="F11" i="15"/>
  <c r="G11" i="15"/>
  <c r="C11" i="15"/>
  <c r="F10" i="15"/>
  <c r="G10" i="15"/>
  <c r="C10" i="15"/>
  <c r="L9" i="15"/>
  <c r="L10" i="15"/>
  <c r="F9" i="15"/>
  <c r="G9" i="15"/>
  <c r="C9" i="15"/>
  <c r="F8" i="15"/>
  <c r="G8" i="15"/>
  <c r="C8" i="15"/>
  <c r="F7" i="15"/>
  <c r="G7" i="15"/>
  <c r="C7" i="15"/>
  <c r="F6" i="15"/>
  <c r="G6" i="15"/>
  <c r="C6" i="15"/>
  <c r="F5" i="15"/>
  <c r="G5" i="15"/>
  <c r="C5" i="15"/>
  <c r="H4" i="15"/>
  <c r="G4" i="15"/>
  <c r="G15" i="15"/>
  <c r="L5" i="15"/>
  <c r="L6" i="15"/>
  <c r="L7" i="15"/>
  <c r="L8" i="15"/>
  <c r="B4" i="15"/>
  <c r="C19" i="9"/>
  <c r="B19" i="9"/>
  <c r="D19" i="9"/>
  <c r="D5" i="9"/>
  <c r="H4" i="9"/>
  <c r="E4" i="9"/>
  <c r="B4" i="9"/>
  <c r="J11" i="9"/>
  <c r="I6" i="9"/>
  <c r="J6" i="9"/>
  <c r="I7" i="9"/>
  <c r="J7" i="9"/>
  <c r="I8" i="9"/>
  <c r="J8" i="9"/>
  <c r="I9" i="9"/>
  <c r="J9" i="9"/>
  <c r="I10" i="9"/>
  <c r="J10" i="9"/>
  <c r="I11" i="9"/>
  <c r="I12" i="9"/>
  <c r="J12" i="9"/>
  <c r="I13" i="9"/>
  <c r="J13" i="9"/>
  <c r="I14" i="9"/>
  <c r="J14" i="9"/>
  <c r="I5" i="9"/>
  <c r="J5" i="9"/>
  <c r="F5" i="9"/>
  <c r="C5" i="9"/>
  <c r="J4" i="9"/>
  <c r="B13" i="13"/>
  <c r="B18" i="13"/>
  <c r="B11" i="13"/>
  <c r="B5" i="13" a="1"/>
  <c r="B5" i="13"/>
  <c r="B24" i="13" a="1"/>
  <c r="B24" i="13"/>
  <c r="K14" i="7"/>
  <c r="K15" i="7"/>
  <c r="K16" i="7"/>
  <c r="K17" i="7"/>
  <c r="F13" i="7"/>
  <c r="H13" i="7"/>
  <c r="I13" i="7"/>
  <c r="J13" i="7"/>
  <c r="G13" i="7"/>
  <c r="K13" i="7"/>
  <c r="F10" i="7"/>
  <c r="G10" i="7"/>
  <c r="H10" i="7"/>
  <c r="I10" i="7"/>
  <c r="J10" i="7"/>
  <c r="E10" i="7"/>
  <c r="K10" i="7"/>
  <c r="B14" i="7"/>
  <c r="C34" i="8"/>
  <c r="C32" i="8"/>
  <c r="C29" i="8"/>
  <c r="C28" i="8"/>
  <c r="C30" i="8"/>
  <c r="C25" i="8"/>
  <c r="C26" i="8"/>
  <c r="C24" i="8"/>
  <c r="XFD21" i="8"/>
  <c r="XFD22" i="8"/>
  <c r="XFB21" i="8"/>
  <c r="XFB22" i="8"/>
  <c r="XEZ21" i="8"/>
  <c r="XEZ22" i="8"/>
  <c r="XEX21" i="8"/>
  <c r="XEX22" i="8"/>
  <c r="XEV21" i="8"/>
  <c r="XEV22" i="8"/>
  <c r="XET21" i="8"/>
  <c r="XET22" i="8"/>
  <c r="XER21" i="8"/>
  <c r="XER22" i="8"/>
  <c r="XEP21" i="8"/>
  <c r="XEP22" i="8"/>
  <c r="XEN21" i="8"/>
  <c r="XEN22" i="8"/>
  <c r="XEL21" i="8"/>
  <c r="XEL22" i="8"/>
  <c r="XEJ21" i="8"/>
  <c r="XEJ22" i="8"/>
  <c r="XEH21" i="8"/>
  <c r="XEH22" i="8"/>
  <c r="XEF21" i="8"/>
  <c r="XEF22" i="8"/>
  <c r="XED21" i="8"/>
  <c r="XED22" i="8"/>
  <c r="XEB21" i="8"/>
  <c r="XEB22" i="8"/>
  <c r="XDZ21" i="8"/>
  <c r="XDZ22" i="8"/>
  <c r="XDX21" i="8"/>
  <c r="XDX22" i="8"/>
  <c r="XDV21" i="8"/>
  <c r="XDV22" i="8"/>
  <c r="XDT21" i="8"/>
  <c r="XDT22" i="8"/>
  <c r="XDR21" i="8"/>
  <c r="XDR22" i="8"/>
  <c r="XDP21" i="8"/>
  <c r="XDP22" i="8"/>
  <c r="XDN21" i="8"/>
  <c r="XDN22" i="8"/>
  <c r="XDL21" i="8"/>
  <c r="XDL22" i="8"/>
  <c r="XDJ21" i="8"/>
  <c r="XDJ22" i="8"/>
  <c r="XDH21" i="8"/>
  <c r="XDH22" i="8"/>
  <c r="XDF21" i="8"/>
  <c r="XDF22" i="8"/>
  <c r="XDD21" i="8"/>
  <c r="XDD22" i="8"/>
  <c r="XDB21" i="8"/>
  <c r="XDB22" i="8"/>
  <c r="XCZ21" i="8"/>
  <c r="XCZ22" i="8"/>
  <c r="XCX21" i="8"/>
  <c r="XCX22" i="8"/>
  <c r="XCV21" i="8"/>
  <c r="XCV22" i="8"/>
  <c r="XCT21" i="8"/>
  <c r="XCT22" i="8"/>
  <c r="XCR21" i="8"/>
  <c r="XCR22" i="8"/>
  <c r="XCP21" i="8"/>
  <c r="XCP22" i="8"/>
  <c r="XCN21" i="8"/>
  <c r="XCN22" i="8"/>
  <c r="XCL21" i="8"/>
  <c r="XCL22" i="8"/>
  <c r="XCJ21" i="8"/>
  <c r="XCJ22" i="8"/>
  <c r="XCH21" i="8"/>
  <c r="XCH22" i="8"/>
  <c r="XCF21" i="8"/>
  <c r="XCF22" i="8"/>
  <c r="XCD21" i="8"/>
  <c r="XCD22" i="8"/>
  <c r="XCB21" i="8"/>
  <c r="XCB22" i="8"/>
  <c r="XBZ21" i="8"/>
  <c r="XBZ22" i="8"/>
  <c r="XBX21" i="8"/>
  <c r="XBX22" i="8"/>
  <c r="XBV21" i="8"/>
  <c r="XBV22" i="8"/>
  <c r="XBT21" i="8"/>
  <c r="XBT22" i="8"/>
  <c r="XBR21" i="8"/>
  <c r="XBR22" i="8"/>
  <c r="XBP21" i="8"/>
  <c r="XBP22" i="8"/>
  <c r="XBN21" i="8"/>
  <c r="XBN22" i="8"/>
  <c r="XBL21" i="8"/>
  <c r="XBL22" i="8"/>
  <c r="XBJ21" i="8"/>
  <c r="XBJ22" i="8"/>
  <c r="XBH21" i="8"/>
  <c r="XBH22" i="8"/>
  <c r="XBF21" i="8"/>
  <c r="XBF22" i="8"/>
  <c r="XBD21" i="8"/>
  <c r="XBD22" i="8"/>
  <c r="XBB21" i="8"/>
  <c r="XBB22" i="8"/>
  <c r="XAZ21" i="8"/>
  <c r="XAZ22" i="8"/>
  <c r="XAX21" i="8"/>
  <c r="XAX22" i="8"/>
  <c r="XAV21" i="8"/>
  <c r="XAV22" i="8"/>
  <c r="XAT21" i="8"/>
  <c r="XAT22" i="8"/>
  <c r="XAR21" i="8"/>
  <c r="XAR22" i="8"/>
  <c r="XAP21" i="8"/>
  <c r="XAP22" i="8"/>
  <c r="XAN21" i="8"/>
  <c r="XAN22" i="8"/>
  <c r="XAL21" i="8"/>
  <c r="XAL22" i="8"/>
  <c r="XAJ21" i="8"/>
  <c r="XAJ22" i="8"/>
  <c r="XAH21" i="8"/>
  <c r="XAH22" i="8"/>
  <c r="XAF21" i="8"/>
  <c r="XAF22" i="8"/>
  <c r="XAD21" i="8"/>
  <c r="XAD22" i="8"/>
  <c r="XAB21" i="8"/>
  <c r="XAB22" i="8"/>
  <c r="WZZ21" i="8"/>
  <c r="WZZ22" i="8"/>
  <c r="WZX21" i="8"/>
  <c r="WZX22" i="8"/>
  <c r="WZV21" i="8"/>
  <c r="WZV22" i="8"/>
  <c r="WZT21" i="8"/>
  <c r="WZT22" i="8"/>
  <c r="WZR21" i="8"/>
  <c r="WZR22" i="8"/>
  <c r="WZP21" i="8"/>
  <c r="WZP22" i="8"/>
  <c r="WZN21" i="8"/>
  <c r="WZN22" i="8"/>
  <c r="WZL21" i="8"/>
  <c r="WZL22" i="8"/>
  <c r="WZJ21" i="8"/>
  <c r="WZJ22" i="8"/>
  <c r="WZH21" i="8"/>
  <c r="WZH22" i="8"/>
  <c r="WZF21" i="8"/>
  <c r="WZF22" i="8"/>
  <c r="WZD21" i="8"/>
  <c r="WZD22" i="8"/>
  <c r="WZB21" i="8"/>
  <c r="WZB22" i="8"/>
  <c r="WYZ21" i="8"/>
  <c r="WYZ22" i="8"/>
  <c r="WYX21" i="8"/>
  <c r="WYX22" i="8"/>
  <c r="WYV21" i="8"/>
  <c r="WYV22" i="8"/>
  <c r="WYT21" i="8"/>
  <c r="WYT22" i="8"/>
  <c r="WYR21" i="8"/>
  <c r="WYR22" i="8"/>
  <c r="WYP21" i="8"/>
  <c r="WYP22" i="8"/>
  <c r="WYN21" i="8"/>
  <c r="WYN22" i="8"/>
  <c r="WYL21" i="8"/>
  <c r="WYL22" i="8"/>
  <c r="WYJ21" i="8"/>
  <c r="WYJ22" i="8"/>
  <c r="WYH21" i="8"/>
  <c r="WYH22" i="8"/>
  <c r="WYF21" i="8"/>
  <c r="WYF22" i="8"/>
  <c r="WYD21" i="8"/>
  <c r="WYD22" i="8"/>
  <c r="WYB21" i="8"/>
  <c r="WYB22" i="8"/>
  <c r="WXZ21" i="8"/>
  <c r="WXZ22" i="8"/>
  <c r="WXX21" i="8"/>
  <c r="WXX22" i="8"/>
  <c r="WXV21" i="8"/>
  <c r="WXV22" i="8"/>
  <c r="WXT21" i="8"/>
  <c r="WXT22" i="8"/>
  <c r="WXR21" i="8"/>
  <c r="WXR22" i="8"/>
  <c r="WXP21" i="8"/>
  <c r="WXP22" i="8"/>
  <c r="WXN21" i="8"/>
  <c r="WXN22" i="8"/>
  <c r="WXL21" i="8"/>
  <c r="WXL22" i="8"/>
  <c r="WXJ21" i="8"/>
  <c r="WXJ22" i="8"/>
  <c r="WXH21" i="8"/>
  <c r="WXH22" i="8"/>
  <c r="WXF21" i="8"/>
  <c r="WXF22" i="8"/>
  <c r="WXD21" i="8"/>
  <c r="WXD22" i="8"/>
  <c r="WXB21" i="8"/>
  <c r="WXB22" i="8"/>
  <c r="WWZ21" i="8"/>
  <c r="WWZ22" i="8"/>
  <c r="WWX21" i="8"/>
  <c r="WWX22" i="8"/>
  <c r="WWV21" i="8"/>
  <c r="WWV22" i="8"/>
  <c r="WWT21" i="8"/>
  <c r="WWT22" i="8"/>
  <c r="WWR21" i="8"/>
  <c r="WWR22" i="8"/>
  <c r="WWP21" i="8"/>
  <c r="WWP22" i="8"/>
  <c r="WWN21" i="8"/>
  <c r="WWN22" i="8"/>
  <c r="WWL21" i="8"/>
  <c r="WWL22" i="8"/>
  <c r="WWJ21" i="8"/>
  <c r="WWJ22" i="8"/>
  <c r="WWH21" i="8"/>
  <c r="WWH22" i="8"/>
  <c r="WWF21" i="8"/>
  <c r="WWF22" i="8"/>
  <c r="WWD21" i="8"/>
  <c r="WWD22" i="8"/>
  <c r="WWB21" i="8"/>
  <c r="WWB22" i="8"/>
  <c r="WVZ21" i="8"/>
  <c r="WVZ22" i="8"/>
  <c r="WVX21" i="8"/>
  <c r="WVX22" i="8"/>
  <c r="WVV21" i="8"/>
  <c r="WVV22" i="8"/>
  <c r="WVT21" i="8"/>
  <c r="WVT22" i="8"/>
  <c r="WVR21" i="8"/>
  <c r="WVR22" i="8"/>
  <c r="WVP21" i="8"/>
  <c r="WVP22" i="8"/>
  <c r="WVN21" i="8"/>
  <c r="WVN22" i="8"/>
  <c r="WVL21" i="8"/>
  <c r="WVL22" i="8"/>
  <c r="WVJ21" i="8"/>
  <c r="WVJ22" i="8"/>
  <c r="WVH21" i="8"/>
  <c r="WVH22" i="8"/>
  <c r="WVF21" i="8"/>
  <c r="WVF22" i="8"/>
  <c r="WVD21" i="8"/>
  <c r="WVD22" i="8"/>
  <c r="WVB21" i="8"/>
  <c r="WVB22" i="8"/>
  <c r="WUZ21" i="8"/>
  <c r="WUZ22" i="8"/>
  <c r="WUX21" i="8"/>
  <c r="WUX22" i="8"/>
  <c r="WUV21" i="8"/>
  <c r="WUV22" i="8"/>
  <c r="WUT21" i="8"/>
  <c r="WUT22" i="8"/>
  <c r="WUR21" i="8"/>
  <c r="WUR22" i="8"/>
  <c r="WUP21" i="8"/>
  <c r="WUP22" i="8"/>
  <c r="WUN21" i="8"/>
  <c r="WUN22" i="8"/>
  <c r="WUL21" i="8"/>
  <c r="WUL22" i="8"/>
  <c r="WUJ21" i="8"/>
  <c r="WUJ22" i="8"/>
  <c r="WUH21" i="8"/>
  <c r="WUH22" i="8"/>
  <c r="WUF21" i="8"/>
  <c r="WUF22" i="8"/>
  <c r="WUD21" i="8"/>
  <c r="WUD22" i="8"/>
  <c r="WUB21" i="8"/>
  <c r="WUB22" i="8"/>
  <c r="WTZ21" i="8"/>
  <c r="WTZ22" i="8"/>
  <c r="WTX21" i="8"/>
  <c r="WTX22" i="8"/>
  <c r="WTV21" i="8"/>
  <c r="WTV22" i="8"/>
  <c r="WTT21" i="8"/>
  <c r="WTT22" i="8"/>
  <c r="WTR21" i="8"/>
  <c r="WTR22" i="8"/>
  <c r="WTP21" i="8"/>
  <c r="WTP22" i="8"/>
  <c r="WTN21" i="8"/>
  <c r="WTN22" i="8"/>
  <c r="WTL21" i="8"/>
  <c r="WTL22" i="8"/>
  <c r="WTJ21" i="8"/>
  <c r="WTJ22" i="8"/>
  <c r="WTH21" i="8"/>
  <c r="WTH22" i="8"/>
  <c r="WTF21" i="8"/>
  <c r="WTF22" i="8"/>
  <c r="WTD21" i="8"/>
  <c r="WTD22" i="8"/>
  <c r="WTB21" i="8"/>
  <c r="WTB22" i="8"/>
  <c r="WSZ21" i="8"/>
  <c r="WSZ22" i="8"/>
  <c r="WSX21" i="8"/>
  <c r="WSX22" i="8"/>
  <c r="WSV21" i="8"/>
  <c r="WSV22" i="8"/>
  <c r="WST21" i="8"/>
  <c r="WST22" i="8"/>
  <c r="WSR21" i="8"/>
  <c r="WSR22" i="8"/>
  <c r="WSP21" i="8"/>
  <c r="WSP22" i="8"/>
  <c r="WSN21" i="8"/>
  <c r="WSN22" i="8"/>
  <c r="WSL21" i="8"/>
  <c r="WSL22" i="8"/>
  <c r="WSJ21" i="8"/>
  <c r="WSJ22" i="8"/>
  <c r="WSH21" i="8"/>
  <c r="WSH22" i="8"/>
  <c r="WSF21" i="8"/>
  <c r="WSF22" i="8"/>
  <c r="WSD21" i="8"/>
  <c r="WSD22" i="8"/>
  <c r="WSB21" i="8"/>
  <c r="WSB22" i="8"/>
  <c r="WRZ21" i="8"/>
  <c r="WRZ22" i="8"/>
  <c r="WRX21" i="8"/>
  <c r="WRX22" i="8"/>
  <c r="WRV21" i="8"/>
  <c r="WRV22" i="8"/>
  <c r="WRT21" i="8"/>
  <c r="WRT22" i="8"/>
  <c r="WRR21" i="8"/>
  <c r="WRR22" i="8"/>
  <c r="WRP21" i="8"/>
  <c r="WRP22" i="8"/>
  <c r="WRN21" i="8"/>
  <c r="WRN22" i="8"/>
  <c r="WRL21" i="8"/>
  <c r="WRL22" i="8"/>
  <c r="WRJ21" i="8"/>
  <c r="WRJ22" i="8"/>
  <c r="WRH21" i="8"/>
  <c r="WRH22" i="8"/>
  <c r="WRF21" i="8"/>
  <c r="WRF22" i="8"/>
  <c r="WRD21" i="8"/>
  <c r="WRD22" i="8"/>
  <c r="WRB21" i="8"/>
  <c r="WRB22" i="8"/>
  <c r="WQZ21" i="8"/>
  <c r="WQZ22" i="8"/>
  <c r="WQX21" i="8"/>
  <c r="WQX22" i="8"/>
  <c r="WQV21" i="8"/>
  <c r="WQV22" i="8"/>
  <c r="WQT21" i="8"/>
  <c r="WQT22" i="8"/>
  <c r="WQR21" i="8"/>
  <c r="WQR22" i="8"/>
  <c r="WQP21" i="8"/>
  <c r="WQP22" i="8"/>
  <c r="WQN21" i="8"/>
  <c r="WQN22" i="8"/>
  <c r="WQL21" i="8"/>
  <c r="WQL22" i="8"/>
  <c r="WQJ21" i="8"/>
  <c r="WQJ22" i="8"/>
  <c r="WQH21" i="8"/>
  <c r="WQH22" i="8"/>
  <c r="WQF21" i="8"/>
  <c r="WQF22" i="8"/>
  <c r="WQD21" i="8"/>
  <c r="WQD22" i="8"/>
  <c r="WQB21" i="8"/>
  <c r="WQB22" i="8"/>
  <c r="WPZ21" i="8"/>
  <c r="WPZ22" i="8"/>
  <c r="WPX21" i="8"/>
  <c r="WPX22" i="8"/>
  <c r="WPV21" i="8"/>
  <c r="WPV22" i="8"/>
  <c r="WPT21" i="8"/>
  <c r="WPT22" i="8"/>
  <c r="WPR21" i="8"/>
  <c r="WPR22" i="8"/>
  <c r="WPP21" i="8"/>
  <c r="WPP22" i="8"/>
  <c r="WPN21" i="8"/>
  <c r="WPN22" i="8"/>
  <c r="WPL21" i="8"/>
  <c r="WPL22" i="8"/>
  <c r="WPJ21" i="8"/>
  <c r="WPJ22" i="8"/>
  <c r="WPH21" i="8"/>
  <c r="WPH22" i="8"/>
  <c r="WPF21" i="8"/>
  <c r="WPF22" i="8"/>
  <c r="WPD21" i="8"/>
  <c r="WPD22" i="8"/>
  <c r="WPB21" i="8"/>
  <c r="WPB22" i="8"/>
  <c r="WOZ21" i="8"/>
  <c r="WOZ22" i="8"/>
  <c r="WOX21" i="8"/>
  <c r="WOX22" i="8"/>
  <c r="WOV21" i="8"/>
  <c r="WOV22" i="8"/>
  <c r="WOT21" i="8"/>
  <c r="WOT22" i="8"/>
  <c r="WOR21" i="8"/>
  <c r="WOR22" i="8"/>
  <c r="WOP21" i="8"/>
  <c r="WOP22" i="8"/>
  <c r="WON21" i="8"/>
  <c r="WON22" i="8"/>
  <c r="WOL21" i="8"/>
  <c r="WOL22" i="8"/>
  <c r="WOJ21" i="8"/>
  <c r="WOJ22" i="8"/>
  <c r="WOH21" i="8"/>
  <c r="WOH22" i="8"/>
  <c r="WOF21" i="8"/>
  <c r="WOF22" i="8"/>
  <c r="WOD21" i="8"/>
  <c r="WOD22" i="8"/>
  <c r="WOB21" i="8"/>
  <c r="WOB22" i="8"/>
  <c r="WNZ21" i="8"/>
  <c r="WNZ22" i="8"/>
  <c r="WNX21" i="8"/>
  <c r="WNX22" i="8"/>
  <c r="WNV21" i="8"/>
  <c r="WNV22" i="8"/>
  <c r="WNT21" i="8"/>
  <c r="WNT22" i="8"/>
  <c r="WNR21" i="8"/>
  <c r="WNR22" i="8"/>
  <c r="WNP21" i="8"/>
  <c r="WNP22" i="8"/>
  <c r="WNN21" i="8"/>
  <c r="WNN22" i="8"/>
  <c r="WNL21" i="8"/>
  <c r="WNL22" i="8"/>
  <c r="WNJ21" i="8"/>
  <c r="WNJ22" i="8"/>
  <c r="WNH21" i="8"/>
  <c r="WNH22" i="8"/>
  <c r="WNF21" i="8"/>
  <c r="WNF22" i="8"/>
  <c r="WND21" i="8"/>
  <c r="WND22" i="8"/>
  <c r="WNB21" i="8"/>
  <c r="WNB22" i="8"/>
  <c r="WMZ21" i="8"/>
  <c r="WMZ22" i="8"/>
  <c r="WMX21" i="8"/>
  <c r="WMX22" i="8"/>
  <c r="WMV21" i="8"/>
  <c r="WMV22" i="8"/>
  <c r="WMT21" i="8"/>
  <c r="WMT22" i="8"/>
  <c r="WMR21" i="8"/>
  <c r="WMR22" i="8"/>
  <c r="WMP21" i="8"/>
  <c r="WMP22" i="8"/>
  <c r="WMN21" i="8"/>
  <c r="WMN22" i="8"/>
  <c r="WML21" i="8"/>
  <c r="WML22" i="8"/>
  <c r="WMJ21" i="8"/>
  <c r="WMJ22" i="8"/>
  <c r="WMH21" i="8"/>
  <c r="WMH22" i="8"/>
  <c r="WMF21" i="8"/>
  <c r="WMF22" i="8"/>
  <c r="WMD21" i="8"/>
  <c r="WMD22" i="8"/>
  <c r="WMB21" i="8"/>
  <c r="WMB22" i="8"/>
  <c r="WLZ21" i="8"/>
  <c r="WLZ22" i="8"/>
  <c r="WLX21" i="8"/>
  <c r="WLX22" i="8"/>
  <c r="WLV21" i="8"/>
  <c r="WLV22" i="8"/>
  <c r="WLT21" i="8"/>
  <c r="WLT22" i="8"/>
  <c r="WLR21" i="8"/>
  <c r="WLR22" i="8"/>
  <c r="WLP21" i="8"/>
  <c r="WLP22" i="8"/>
  <c r="WLN21" i="8"/>
  <c r="WLN22" i="8"/>
  <c r="WLL21" i="8"/>
  <c r="WLL22" i="8"/>
  <c r="WLJ21" i="8"/>
  <c r="WLJ22" i="8"/>
  <c r="WLH21" i="8"/>
  <c r="WLH22" i="8"/>
  <c r="WLF21" i="8"/>
  <c r="WLF22" i="8"/>
  <c r="WLD21" i="8"/>
  <c r="WLD22" i="8"/>
  <c r="WLB21" i="8"/>
  <c r="WLB22" i="8"/>
  <c r="WKZ21" i="8"/>
  <c r="WKZ22" i="8"/>
  <c r="WKX21" i="8"/>
  <c r="WKX22" i="8"/>
  <c r="WKV21" i="8"/>
  <c r="WKV22" i="8"/>
  <c r="WKT21" i="8"/>
  <c r="WKT22" i="8"/>
  <c r="WKR21" i="8"/>
  <c r="WKR22" i="8"/>
  <c r="WKP21" i="8"/>
  <c r="WKP22" i="8"/>
  <c r="WKN21" i="8"/>
  <c r="WKN22" i="8"/>
  <c r="WKL21" i="8"/>
  <c r="WKL22" i="8"/>
  <c r="WKJ21" i="8"/>
  <c r="WKJ22" i="8"/>
  <c r="WKH21" i="8"/>
  <c r="WKH22" i="8"/>
  <c r="WKF21" i="8"/>
  <c r="WKF22" i="8"/>
  <c r="WKD21" i="8"/>
  <c r="WKD22" i="8"/>
  <c r="WKB21" i="8"/>
  <c r="WKB22" i="8"/>
  <c r="WJZ21" i="8"/>
  <c r="WJZ22" i="8"/>
  <c r="WJX21" i="8"/>
  <c r="WJX22" i="8"/>
  <c r="WJV21" i="8"/>
  <c r="WJV22" i="8"/>
  <c r="WJT21" i="8"/>
  <c r="WJT22" i="8"/>
  <c r="WJR21" i="8"/>
  <c r="WJR22" i="8"/>
  <c r="WJP21" i="8"/>
  <c r="WJP22" i="8"/>
  <c r="WJN21" i="8"/>
  <c r="WJN22" i="8"/>
  <c r="WJL21" i="8"/>
  <c r="WJL22" i="8"/>
  <c r="WJJ21" i="8"/>
  <c r="WJJ22" i="8"/>
  <c r="WJH21" i="8"/>
  <c r="WJH22" i="8"/>
  <c r="WJF21" i="8"/>
  <c r="WJF22" i="8"/>
  <c r="WJD21" i="8"/>
  <c r="WJD22" i="8"/>
  <c r="WJB21" i="8"/>
  <c r="WJB22" i="8"/>
  <c r="WIZ21" i="8"/>
  <c r="WIZ22" i="8"/>
  <c r="WIX21" i="8"/>
  <c r="WIX22" i="8"/>
  <c r="WIV21" i="8"/>
  <c r="WIV22" i="8"/>
  <c r="WIT21" i="8"/>
  <c r="WIT22" i="8"/>
  <c r="WIR21" i="8"/>
  <c r="WIR22" i="8"/>
  <c r="WIP21" i="8"/>
  <c r="WIP22" i="8"/>
  <c r="WIN21" i="8"/>
  <c r="WIN22" i="8"/>
  <c r="WIL21" i="8"/>
  <c r="WIL22" i="8"/>
  <c r="WIJ21" i="8"/>
  <c r="WIJ22" i="8"/>
  <c r="WIH21" i="8"/>
  <c r="WIH22" i="8"/>
  <c r="WIF21" i="8"/>
  <c r="WIF22" i="8"/>
  <c r="WID21" i="8"/>
  <c r="WID22" i="8"/>
  <c r="WIB21" i="8"/>
  <c r="WIB22" i="8"/>
  <c r="WHZ21" i="8"/>
  <c r="WHZ22" i="8"/>
  <c r="WHX21" i="8"/>
  <c r="WHX22" i="8"/>
  <c r="WHV21" i="8"/>
  <c r="WHV22" i="8"/>
  <c r="WHT21" i="8"/>
  <c r="WHT22" i="8"/>
  <c r="WHR21" i="8"/>
  <c r="WHR22" i="8"/>
  <c r="WHP21" i="8"/>
  <c r="WHP22" i="8"/>
  <c r="WHN21" i="8"/>
  <c r="WHN22" i="8"/>
  <c r="WHL21" i="8"/>
  <c r="WHL22" i="8"/>
  <c r="WHJ21" i="8"/>
  <c r="WHJ22" i="8"/>
  <c r="WHH21" i="8"/>
  <c r="WHH22" i="8"/>
  <c r="WHF21" i="8"/>
  <c r="WHF22" i="8"/>
  <c r="WHD21" i="8"/>
  <c r="WHD22" i="8"/>
  <c r="WHB21" i="8"/>
  <c r="WHB22" i="8"/>
  <c r="WGZ21" i="8"/>
  <c r="WGZ22" i="8"/>
  <c r="WGX21" i="8"/>
  <c r="WGX22" i="8"/>
  <c r="WGV21" i="8"/>
  <c r="WGV22" i="8"/>
  <c r="WGT21" i="8"/>
  <c r="WGT22" i="8"/>
  <c r="WGR21" i="8"/>
  <c r="WGR22" i="8"/>
  <c r="WGP21" i="8"/>
  <c r="WGP22" i="8"/>
  <c r="WGN21" i="8"/>
  <c r="WGN22" i="8"/>
  <c r="WGL21" i="8"/>
  <c r="WGL22" i="8"/>
  <c r="WGJ21" i="8"/>
  <c r="WGJ22" i="8"/>
  <c r="WGH21" i="8"/>
  <c r="WGH22" i="8"/>
  <c r="WGF21" i="8"/>
  <c r="WGF22" i="8"/>
  <c r="WGD21" i="8"/>
  <c r="WGD22" i="8"/>
  <c r="WGB21" i="8"/>
  <c r="WGB22" i="8"/>
  <c r="WFZ21" i="8"/>
  <c r="WFZ22" i="8"/>
  <c r="WFX21" i="8"/>
  <c r="WFX22" i="8"/>
  <c r="WFV21" i="8"/>
  <c r="WFV22" i="8"/>
  <c r="WFT21" i="8"/>
  <c r="WFT22" i="8"/>
  <c r="WFR21" i="8"/>
  <c r="WFR22" i="8"/>
  <c r="WFP21" i="8"/>
  <c r="WFP22" i="8"/>
  <c r="WFN21" i="8"/>
  <c r="WFN22" i="8"/>
  <c r="WFL21" i="8"/>
  <c r="WFL22" i="8"/>
  <c r="WFJ21" i="8"/>
  <c r="WFJ22" i="8"/>
  <c r="WFH21" i="8"/>
  <c r="WFH22" i="8"/>
  <c r="WFF21" i="8"/>
  <c r="WFF22" i="8"/>
  <c r="WFD21" i="8"/>
  <c r="WFD22" i="8"/>
  <c r="WFB21" i="8"/>
  <c r="WFB22" i="8"/>
  <c r="WEZ21" i="8"/>
  <c r="WEZ22" i="8"/>
  <c r="WEX21" i="8"/>
  <c r="WEX22" i="8"/>
  <c r="WEV21" i="8"/>
  <c r="WEV22" i="8"/>
  <c r="WET21" i="8"/>
  <c r="WET22" i="8"/>
  <c r="WER21" i="8"/>
  <c r="WER22" i="8"/>
  <c r="WEP21" i="8"/>
  <c r="WEP22" i="8"/>
  <c r="WEN21" i="8"/>
  <c r="WEN22" i="8"/>
  <c r="WEL21" i="8"/>
  <c r="WEL22" i="8"/>
  <c r="WEJ21" i="8"/>
  <c r="WEJ22" i="8"/>
  <c r="WEH21" i="8"/>
  <c r="WEH22" i="8"/>
  <c r="WEF21" i="8"/>
  <c r="WEF22" i="8"/>
  <c r="WED21" i="8"/>
  <c r="WED22" i="8"/>
  <c r="WEB21" i="8"/>
  <c r="WEB22" i="8"/>
  <c r="WDZ21" i="8"/>
  <c r="WDZ22" i="8"/>
  <c r="WDX21" i="8"/>
  <c r="WDX22" i="8"/>
  <c r="WDV21" i="8"/>
  <c r="WDV22" i="8"/>
  <c r="WDT21" i="8"/>
  <c r="WDT22" i="8"/>
  <c r="WDR21" i="8"/>
  <c r="WDR22" i="8"/>
  <c r="WDP21" i="8"/>
  <c r="WDP22" i="8"/>
  <c r="WDN21" i="8"/>
  <c r="WDN22" i="8"/>
  <c r="WDL21" i="8"/>
  <c r="WDL22" i="8"/>
  <c r="WDJ21" i="8"/>
  <c r="WDJ22" i="8"/>
  <c r="WDH21" i="8"/>
  <c r="WDH22" i="8"/>
  <c r="WDF21" i="8"/>
  <c r="WDF22" i="8"/>
  <c r="WDD21" i="8"/>
  <c r="WDD22" i="8"/>
  <c r="WDB21" i="8"/>
  <c r="WDB22" i="8"/>
  <c r="WCZ21" i="8"/>
  <c r="WCZ22" i="8"/>
  <c r="WCX21" i="8"/>
  <c r="WCX22" i="8"/>
  <c r="WCV21" i="8"/>
  <c r="WCV22" i="8"/>
  <c r="WCT21" i="8"/>
  <c r="WCT22" i="8"/>
  <c r="WCR21" i="8"/>
  <c r="WCR22" i="8"/>
  <c r="WCP21" i="8"/>
  <c r="WCP22" i="8"/>
  <c r="WCN21" i="8"/>
  <c r="WCN22" i="8"/>
  <c r="WCL21" i="8"/>
  <c r="WCL22" i="8"/>
  <c r="WCJ21" i="8"/>
  <c r="WCJ22" i="8"/>
  <c r="WCH21" i="8"/>
  <c r="WCH22" i="8"/>
  <c r="WCF21" i="8"/>
  <c r="WCF22" i="8"/>
  <c r="WCD21" i="8"/>
  <c r="WCD22" i="8"/>
  <c r="WCB21" i="8"/>
  <c r="WCB22" i="8"/>
  <c r="WBZ21" i="8"/>
  <c r="WBZ22" i="8"/>
  <c r="WBX21" i="8"/>
  <c r="WBX22" i="8"/>
  <c r="WBV21" i="8"/>
  <c r="WBV22" i="8"/>
  <c r="WBT21" i="8"/>
  <c r="WBT22" i="8"/>
  <c r="WBR21" i="8"/>
  <c r="WBR22" i="8"/>
  <c r="WBP21" i="8"/>
  <c r="WBP22" i="8"/>
  <c r="WBN21" i="8"/>
  <c r="WBN22" i="8"/>
  <c r="WBL21" i="8"/>
  <c r="WBL22" i="8"/>
  <c r="WBJ21" i="8"/>
  <c r="WBJ22" i="8"/>
  <c r="WBH21" i="8"/>
  <c r="WBH22" i="8"/>
  <c r="WBF21" i="8"/>
  <c r="WBF22" i="8"/>
  <c r="WBD21" i="8"/>
  <c r="WBD22" i="8"/>
  <c r="WBB21" i="8"/>
  <c r="WBB22" i="8"/>
  <c r="WAZ21" i="8"/>
  <c r="WAZ22" i="8"/>
  <c r="WAX21" i="8"/>
  <c r="WAX22" i="8"/>
  <c r="WAV21" i="8"/>
  <c r="WAV22" i="8"/>
  <c r="WAT21" i="8"/>
  <c r="WAT22" i="8"/>
  <c r="WAR21" i="8"/>
  <c r="WAR22" i="8"/>
  <c r="WAP21" i="8"/>
  <c r="WAP22" i="8"/>
  <c r="WAN21" i="8"/>
  <c r="WAN22" i="8"/>
  <c r="WAL21" i="8"/>
  <c r="WAL22" i="8"/>
  <c r="WAJ21" i="8"/>
  <c r="WAJ22" i="8"/>
  <c r="WAH21" i="8"/>
  <c r="WAH22" i="8"/>
  <c r="WAF21" i="8"/>
  <c r="WAF22" i="8"/>
  <c r="WAD21" i="8"/>
  <c r="WAD22" i="8"/>
  <c r="WAB21" i="8"/>
  <c r="WAB22" i="8"/>
  <c r="VZZ21" i="8"/>
  <c r="VZZ22" i="8"/>
  <c r="VZX21" i="8"/>
  <c r="VZX22" i="8"/>
  <c r="VZV21" i="8"/>
  <c r="VZV22" i="8"/>
  <c r="VZT21" i="8"/>
  <c r="VZT22" i="8"/>
  <c r="VZR21" i="8"/>
  <c r="VZR22" i="8"/>
  <c r="VZP21" i="8"/>
  <c r="VZP22" i="8"/>
  <c r="VZN21" i="8"/>
  <c r="VZN22" i="8"/>
  <c r="VZL21" i="8"/>
  <c r="VZL22" i="8"/>
  <c r="VZJ21" i="8"/>
  <c r="VZJ22" i="8"/>
  <c r="VZH21" i="8"/>
  <c r="VZH22" i="8"/>
  <c r="VZF21" i="8"/>
  <c r="VZF22" i="8"/>
  <c r="VZD21" i="8"/>
  <c r="VZD22" i="8"/>
  <c r="VZB21" i="8"/>
  <c r="VZB22" i="8"/>
  <c r="VYZ21" i="8"/>
  <c r="VYZ22" i="8"/>
  <c r="VYX21" i="8"/>
  <c r="VYX22" i="8"/>
  <c r="VYV21" i="8"/>
  <c r="VYV22" i="8"/>
  <c r="VYT21" i="8"/>
  <c r="VYT22" i="8"/>
  <c r="VYR21" i="8"/>
  <c r="VYR22" i="8"/>
  <c r="VYP21" i="8"/>
  <c r="VYP22" i="8"/>
  <c r="VYN21" i="8"/>
  <c r="VYN22" i="8"/>
  <c r="VYL21" i="8"/>
  <c r="VYL22" i="8"/>
  <c r="VYJ21" i="8"/>
  <c r="VYJ22" i="8"/>
  <c r="VYH21" i="8"/>
  <c r="VYH22" i="8"/>
  <c r="VYF21" i="8"/>
  <c r="VYF22" i="8"/>
  <c r="VYD21" i="8"/>
  <c r="VYD22" i="8"/>
  <c r="VYB21" i="8"/>
  <c r="VYB22" i="8"/>
  <c r="VXZ21" i="8"/>
  <c r="VXZ22" i="8"/>
  <c r="VXX21" i="8"/>
  <c r="VXX22" i="8"/>
  <c r="VXV21" i="8"/>
  <c r="VXV22" i="8"/>
  <c r="VXT21" i="8"/>
  <c r="VXT22" i="8"/>
  <c r="VXR21" i="8"/>
  <c r="VXR22" i="8"/>
  <c r="VXP21" i="8"/>
  <c r="VXP22" i="8"/>
  <c r="VXN21" i="8"/>
  <c r="VXN22" i="8"/>
  <c r="VXL21" i="8"/>
  <c r="VXL22" i="8"/>
  <c r="VXJ21" i="8"/>
  <c r="VXJ22" i="8"/>
  <c r="VXH21" i="8"/>
  <c r="VXH22" i="8"/>
  <c r="VXF21" i="8"/>
  <c r="VXF22" i="8"/>
  <c r="VXD21" i="8"/>
  <c r="VXD22" i="8"/>
  <c r="VXB21" i="8"/>
  <c r="VXB22" i="8"/>
  <c r="VWZ21" i="8"/>
  <c r="VWZ22" i="8"/>
  <c r="VWX21" i="8"/>
  <c r="VWX22" i="8"/>
  <c r="VWV21" i="8"/>
  <c r="VWV22" i="8"/>
  <c r="VWT21" i="8"/>
  <c r="VWT22" i="8"/>
  <c r="VWR21" i="8"/>
  <c r="VWR22" i="8"/>
  <c r="VWP21" i="8"/>
  <c r="VWP22" i="8"/>
  <c r="VWN21" i="8"/>
  <c r="VWN22" i="8"/>
  <c r="VWL21" i="8"/>
  <c r="VWL22" i="8"/>
  <c r="VWJ21" i="8"/>
  <c r="VWJ22" i="8"/>
  <c r="VWH21" i="8"/>
  <c r="VWH22" i="8"/>
  <c r="VWF21" i="8"/>
  <c r="VWF22" i="8"/>
  <c r="VWD21" i="8"/>
  <c r="VWD22" i="8"/>
  <c r="VWB21" i="8"/>
  <c r="VWB22" i="8"/>
  <c r="VVZ21" i="8"/>
  <c r="VVZ22" i="8"/>
  <c r="VVX21" i="8"/>
  <c r="VVX22" i="8"/>
  <c r="VVV21" i="8"/>
  <c r="VVV22" i="8"/>
  <c r="VVT21" i="8"/>
  <c r="VVT22" i="8"/>
  <c r="VVR21" i="8"/>
  <c r="VVR22" i="8"/>
  <c r="VVP21" i="8"/>
  <c r="VVP22" i="8"/>
  <c r="VVN21" i="8"/>
  <c r="VVN22" i="8"/>
  <c r="VVL21" i="8"/>
  <c r="VVL22" i="8"/>
  <c r="VVJ21" i="8"/>
  <c r="VVJ22" i="8"/>
  <c r="VVH21" i="8"/>
  <c r="VVH22" i="8"/>
  <c r="VVF21" i="8"/>
  <c r="VVF22" i="8"/>
  <c r="VVD21" i="8"/>
  <c r="VVD22" i="8"/>
  <c r="VVB21" i="8"/>
  <c r="VVB22" i="8"/>
  <c r="VUZ21" i="8"/>
  <c r="VUZ22" i="8"/>
  <c r="VUX21" i="8"/>
  <c r="VUX22" i="8"/>
  <c r="VUV21" i="8"/>
  <c r="VUV22" i="8"/>
  <c r="VUT21" i="8"/>
  <c r="VUT22" i="8"/>
  <c r="VUR21" i="8"/>
  <c r="VUR22" i="8"/>
  <c r="VUP21" i="8"/>
  <c r="VUP22" i="8"/>
  <c r="VUN21" i="8"/>
  <c r="VUN22" i="8"/>
  <c r="VUL21" i="8"/>
  <c r="VUL22" i="8"/>
  <c r="VUJ21" i="8"/>
  <c r="VUJ22" i="8"/>
  <c r="VUH21" i="8"/>
  <c r="VUH22" i="8"/>
  <c r="VUF21" i="8"/>
  <c r="VUF22" i="8"/>
  <c r="VUD21" i="8"/>
  <c r="VUD22" i="8"/>
  <c r="VUB21" i="8"/>
  <c r="VUB22" i="8"/>
  <c r="VTZ21" i="8"/>
  <c r="VTZ22" i="8"/>
  <c r="VTX21" i="8"/>
  <c r="VTX22" i="8"/>
  <c r="VTV21" i="8"/>
  <c r="VTV22" i="8"/>
  <c r="VTT21" i="8"/>
  <c r="VTT22" i="8"/>
  <c r="VTR21" i="8"/>
  <c r="VTR22" i="8"/>
  <c r="VTP21" i="8"/>
  <c r="VTP22" i="8"/>
  <c r="VTN21" i="8"/>
  <c r="VTN22" i="8"/>
  <c r="VTL21" i="8"/>
  <c r="VTL22" i="8"/>
  <c r="VTJ21" i="8"/>
  <c r="VTJ22" i="8"/>
  <c r="VTH21" i="8"/>
  <c r="VTH22" i="8"/>
  <c r="VTF21" i="8"/>
  <c r="VTF22" i="8"/>
  <c r="VTD21" i="8"/>
  <c r="VTD22" i="8"/>
  <c r="VTB21" i="8"/>
  <c r="VTB22" i="8"/>
  <c r="VSZ21" i="8"/>
  <c r="VSZ22" i="8"/>
  <c r="VSX21" i="8"/>
  <c r="VSX22" i="8"/>
  <c r="VSV21" i="8"/>
  <c r="VSV22" i="8"/>
  <c r="VST21" i="8"/>
  <c r="VST22" i="8"/>
  <c r="VSR21" i="8"/>
  <c r="VSR22" i="8"/>
  <c r="VSP21" i="8"/>
  <c r="VSP22" i="8"/>
  <c r="VSN21" i="8"/>
  <c r="VSN22" i="8"/>
  <c r="VSL21" i="8"/>
  <c r="VSL22" i="8"/>
  <c r="VSJ21" i="8"/>
  <c r="VSJ22" i="8"/>
  <c r="VSH21" i="8"/>
  <c r="VSH22" i="8"/>
  <c r="VSF21" i="8"/>
  <c r="VSF22" i="8"/>
  <c r="VSD21" i="8"/>
  <c r="VSD22" i="8"/>
  <c r="VSB21" i="8"/>
  <c r="VSB22" i="8"/>
  <c r="VRZ21" i="8"/>
  <c r="VRZ22" i="8"/>
  <c r="VRX21" i="8"/>
  <c r="VRX22" i="8"/>
  <c r="VRV21" i="8"/>
  <c r="VRV22" i="8"/>
  <c r="VRT21" i="8"/>
  <c r="VRT22" i="8"/>
  <c r="VRR21" i="8"/>
  <c r="VRR22" i="8"/>
  <c r="VRP21" i="8"/>
  <c r="VRP22" i="8"/>
  <c r="VRN21" i="8"/>
  <c r="VRN22" i="8"/>
  <c r="VRL21" i="8"/>
  <c r="VRL22" i="8"/>
  <c r="VRJ21" i="8"/>
  <c r="VRJ22" i="8"/>
  <c r="VRH21" i="8"/>
  <c r="VRH22" i="8"/>
  <c r="VRF21" i="8"/>
  <c r="VRF22" i="8"/>
  <c r="VRD21" i="8"/>
  <c r="VRD22" i="8"/>
  <c r="VRB21" i="8"/>
  <c r="VRB22" i="8"/>
  <c r="VQZ21" i="8"/>
  <c r="VQZ22" i="8"/>
  <c r="VQX21" i="8"/>
  <c r="VQX22" i="8"/>
  <c r="VQV21" i="8"/>
  <c r="VQV22" i="8"/>
  <c r="VQT21" i="8"/>
  <c r="VQT22" i="8"/>
  <c r="VQR21" i="8"/>
  <c r="VQR22" i="8"/>
  <c r="VQP21" i="8"/>
  <c r="VQP22" i="8"/>
  <c r="VQN21" i="8"/>
  <c r="VQN22" i="8"/>
  <c r="VQL21" i="8"/>
  <c r="VQL22" i="8"/>
  <c r="VQJ21" i="8"/>
  <c r="VQJ22" i="8"/>
  <c r="VQH21" i="8"/>
  <c r="VQH22" i="8"/>
  <c r="VQF21" i="8"/>
  <c r="VQF22" i="8"/>
  <c r="VQD21" i="8"/>
  <c r="VQD22" i="8"/>
  <c r="VQB21" i="8"/>
  <c r="VQB22" i="8"/>
  <c r="VPZ21" i="8"/>
  <c r="VPZ22" i="8"/>
  <c r="VPX21" i="8"/>
  <c r="VPX22" i="8"/>
  <c r="VPV21" i="8"/>
  <c r="VPV22" i="8"/>
  <c r="VPT21" i="8"/>
  <c r="VPT22" i="8"/>
  <c r="VPR21" i="8"/>
  <c r="VPR22" i="8"/>
  <c r="VPP21" i="8"/>
  <c r="VPP22" i="8"/>
  <c r="VPN21" i="8"/>
  <c r="VPN22" i="8"/>
  <c r="VPL21" i="8"/>
  <c r="VPL22" i="8"/>
  <c r="VPJ21" i="8"/>
  <c r="VPJ22" i="8"/>
  <c r="VPH21" i="8"/>
  <c r="VPH22" i="8"/>
  <c r="VPF21" i="8"/>
  <c r="VPF22" i="8"/>
  <c r="VPD21" i="8"/>
  <c r="VPD22" i="8"/>
  <c r="VPB21" i="8"/>
  <c r="VPB22" i="8"/>
  <c r="VOZ21" i="8"/>
  <c r="VOZ22" i="8"/>
  <c r="VOX21" i="8"/>
  <c r="VOX22" i="8"/>
  <c r="VOV21" i="8"/>
  <c r="VOV22" i="8"/>
  <c r="VOT21" i="8"/>
  <c r="VOT22" i="8"/>
  <c r="VOR21" i="8"/>
  <c r="VOR22" i="8"/>
  <c r="VOP21" i="8"/>
  <c r="VOP22" i="8"/>
  <c r="VON21" i="8"/>
  <c r="VON22" i="8"/>
  <c r="VOL21" i="8"/>
  <c r="VOL22" i="8"/>
  <c r="VOJ21" i="8"/>
  <c r="VOJ22" i="8"/>
  <c r="VOH21" i="8"/>
  <c r="VOH22" i="8"/>
  <c r="VOF21" i="8"/>
  <c r="VOF22" i="8"/>
  <c r="VOD21" i="8"/>
  <c r="VOD22" i="8"/>
  <c r="VOB21" i="8"/>
  <c r="VOB22" i="8"/>
  <c r="VNZ21" i="8"/>
  <c r="VNZ22" i="8"/>
  <c r="VNX21" i="8"/>
  <c r="VNX22" i="8"/>
  <c r="VNV21" i="8"/>
  <c r="VNV22" i="8"/>
  <c r="VNT21" i="8"/>
  <c r="VNT22" i="8"/>
  <c r="VNR21" i="8"/>
  <c r="VNR22" i="8"/>
  <c r="VNP21" i="8"/>
  <c r="VNP22" i="8"/>
  <c r="VNN21" i="8"/>
  <c r="VNN22" i="8"/>
  <c r="VNL21" i="8"/>
  <c r="VNL22" i="8"/>
  <c r="VNJ21" i="8"/>
  <c r="VNJ22" i="8"/>
  <c r="VNH21" i="8"/>
  <c r="VNH22" i="8"/>
  <c r="VNF21" i="8"/>
  <c r="VNF22" i="8"/>
  <c r="VND21" i="8"/>
  <c r="VND22" i="8"/>
  <c r="VNB21" i="8"/>
  <c r="VNB22" i="8"/>
  <c r="VMZ21" i="8"/>
  <c r="VMZ22" i="8"/>
  <c r="VMX21" i="8"/>
  <c r="VMX22" i="8"/>
  <c r="VMV21" i="8"/>
  <c r="VMV22" i="8"/>
  <c r="VMT21" i="8"/>
  <c r="VMT22" i="8"/>
  <c r="VMR21" i="8"/>
  <c r="VMR22" i="8"/>
  <c r="VMP21" i="8"/>
  <c r="VMP22" i="8"/>
  <c r="VMN21" i="8"/>
  <c r="VMN22" i="8"/>
  <c r="VML21" i="8"/>
  <c r="VML22" i="8"/>
  <c r="VMJ21" i="8"/>
  <c r="VMJ22" i="8"/>
  <c r="VMH21" i="8"/>
  <c r="VMH22" i="8"/>
  <c r="VMF21" i="8"/>
  <c r="VMF22" i="8"/>
  <c r="VMD21" i="8"/>
  <c r="VMD22" i="8"/>
  <c r="VMB21" i="8"/>
  <c r="VMB22" i="8"/>
  <c r="VLZ21" i="8"/>
  <c r="VLZ22" i="8"/>
  <c r="VLX21" i="8"/>
  <c r="VLX22" i="8"/>
  <c r="VLV21" i="8"/>
  <c r="VLV22" i="8"/>
  <c r="VLT21" i="8"/>
  <c r="VLT22" i="8"/>
  <c r="VLR21" i="8"/>
  <c r="VLR22" i="8"/>
  <c r="VLP21" i="8"/>
  <c r="VLP22" i="8"/>
  <c r="VLN21" i="8"/>
  <c r="VLN22" i="8"/>
  <c r="VLL21" i="8"/>
  <c r="VLL22" i="8"/>
  <c r="VLJ21" i="8"/>
  <c r="VLJ22" i="8"/>
  <c r="VLH21" i="8"/>
  <c r="VLH22" i="8"/>
  <c r="VLF21" i="8"/>
  <c r="VLF22" i="8"/>
  <c r="VLD21" i="8"/>
  <c r="VLD22" i="8"/>
  <c r="VLB21" i="8"/>
  <c r="VLB22" i="8"/>
  <c r="VKZ21" i="8"/>
  <c r="VKZ22" i="8"/>
  <c r="VKX21" i="8"/>
  <c r="VKX22" i="8"/>
  <c r="VKV21" i="8"/>
  <c r="VKV22" i="8"/>
  <c r="VKT21" i="8"/>
  <c r="VKT22" i="8"/>
  <c r="VKR21" i="8"/>
  <c r="VKR22" i="8"/>
  <c r="VKP21" i="8"/>
  <c r="VKP22" i="8"/>
  <c r="VKN21" i="8"/>
  <c r="VKN22" i="8"/>
  <c r="VKL21" i="8"/>
  <c r="VKL22" i="8"/>
  <c r="VKJ21" i="8"/>
  <c r="VKJ22" i="8"/>
  <c r="VKH21" i="8"/>
  <c r="VKH22" i="8"/>
  <c r="VKF21" i="8"/>
  <c r="VKF22" i="8"/>
  <c r="VKD21" i="8"/>
  <c r="VKD22" i="8"/>
  <c r="VKB21" i="8"/>
  <c r="VKB22" i="8"/>
  <c r="VJZ21" i="8"/>
  <c r="VJZ22" i="8"/>
  <c r="VJX21" i="8"/>
  <c r="VJX22" i="8"/>
  <c r="VJV21" i="8"/>
  <c r="VJV22" i="8"/>
  <c r="VJT21" i="8"/>
  <c r="VJT22" i="8"/>
  <c r="VJR21" i="8"/>
  <c r="VJR22" i="8"/>
  <c r="VJP21" i="8"/>
  <c r="VJP22" i="8"/>
  <c r="VJN21" i="8"/>
  <c r="VJN22" i="8"/>
  <c r="VJL21" i="8"/>
  <c r="VJL22" i="8"/>
  <c r="VJJ21" i="8"/>
  <c r="VJJ22" i="8"/>
  <c r="VJH21" i="8"/>
  <c r="VJH22" i="8"/>
  <c r="VJF21" i="8"/>
  <c r="VJF22" i="8"/>
  <c r="VJD21" i="8"/>
  <c r="VJD22" i="8"/>
  <c r="VJB21" i="8"/>
  <c r="VJB22" i="8"/>
  <c r="VIZ21" i="8"/>
  <c r="VIZ22" i="8"/>
  <c r="VIX21" i="8"/>
  <c r="VIX22" i="8"/>
  <c r="VIV21" i="8"/>
  <c r="VIV22" i="8"/>
  <c r="VIT21" i="8"/>
  <c r="VIT22" i="8"/>
  <c r="VIR21" i="8"/>
  <c r="VIR22" i="8"/>
  <c r="VIP21" i="8"/>
  <c r="VIP22" i="8"/>
  <c r="VIN21" i="8"/>
  <c r="VIN22" i="8"/>
  <c r="VIL21" i="8"/>
  <c r="VIL22" i="8"/>
  <c r="VIJ21" i="8"/>
  <c r="VIJ22" i="8"/>
  <c r="VIH21" i="8"/>
  <c r="VIH22" i="8"/>
  <c r="VIF21" i="8"/>
  <c r="VIF22" i="8"/>
  <c r="VID21" i="8"/>
  <c r="VID22" i="8"/>
  <c r="VIB21" i="8"/>
  <c r="VIB22" i="8"/>
  <c r="VHZ21" i="8"/>
  <c r="VHZ22" i="8"/>
  <c r="VHX21" i="8"/>
  <c r="VHX22" i="8"/>
  <c r="VHV21" i="8"/>
  <c r="VHV22" i="8"/>
  <c r="VHT21" i="8"/>
  <c r="VHT22" i="8"/>
  <c r="VHR21" i="8"/>
  <c r="VHR22" i="8"/>
  <c r="VHP21" i="8"/>
  <c r="VHP22" i="8"/>
  <c r="VHN21" i="8"/>
  <c r="VHN22" i="8"/>
  <c r="VHL21" i="8"/>
  <c r="VHL22" i="8"/>
  <c r="VHJ21" i="8"/>
  <c r="VHJ22" i="8"/>
  <c r="VHH21" i="8"/>
  <c r="VHH22" i="8"/>
  <c r="VHF21" i="8"/>
  <c r="VHF22" i="8"/>
  <c r="VHD21" i="8"/>
  <c r="VHD22" i="8"/>
  <c r="VHB21" i="8"/>
  <c r="VHB22" i="8"/>
  <c r="VGZ21" i="8"/>
  <c r="VGZ22" i="8"/>
  <c r="VGX21" i="8"/>
  <c r="VGX22" i="8"/>
  <c r="VGV21" i="8"/>
  <c r="VGV22" i="8"/>
  <c r="VGT21" i="8"/>
  <c r="VGT22" i="8"/>
  <c r="VGR21" i="8"/>
  <c r="VGR22" i="8"/>
  <c r="VGP21" i="8"/>
  <c r="VGP22" i="8"/>
  <c r="VGN21" i="8"/>
  <c r="VGN22" i="8"/>
  <c r="VGL21" i="8"/>
  <c r="VGL22" i="8"/>
  <c r="VGJ21" i="8"/>
  <c r="VGJ22" i="8"/>
  <c r="VGH21" i="8"/>
  <c r="VGH22" i="8"/>
  <c r="VGF21" i="8"/>
  <c r="VGF22" i="8"/>
  <c r="VGD21" i="8"/>
  <c r="VGD22" i="8"/>
  <c r="VGB21" i="8"/>
  <c r="VGB22" i="8"/>
  <c r="VFZ21" i="8"/>
  <c r="VFZ22" i="8"/>
  <c r="VFX21" i="8"/>
  <c r="VFX22" i="8"/>
  <c r="VFV21" i="8"/>
  <c r="VFV22" i="8"/>
  <c r="VFT21" i="8"/>
  <c r="VFT22" i="8"/>
  <c r="VFR21" i="8"/>
  <c r="VFR22" i="8"/>
  <c r="VFP21" i="8"/>
  <c r="VFP22" i="8"/>
  <c r="VFN21" i="8"/>
  <c r="VFN22" i="8"/>
  <c r="VFL21" i="8"/>
  <c r="VFL22" i="8"/>
  <c r="VFJ21" i="8"/>
  <c r="VFJ22" i="8"/>
  <c r="VFH21" i="8"/>
  <c r="VFH22" i="8"/>
  <c r="VFF21" i="8"/>
  <c r="VFF22" i="8"/>
  <c r="VFD21" i="8"/>
  <c r="VFD22" i="8"/>
  <c r="VFB21" i="8"/>
  <c r="VFB22" i="8"/>
  <c r="VEZ21" i="8"/>
  <c r="VEZ22" i="8"/>
  <c r="VEX21" i="8"/>
  <c r="VEX22" i="8"/>
  <c r="VEV21" i="8"/>
  <c r="VEV22" i="8"/>
  <c r="VET21" i="8"/>
  <c r="VET22" i="8"/>
  <c r="VER21" i="8"/>
  <c r="VER22" i="8"/>
  <c r="VEP21" i="8"/>
  <c r="VEP22" i="8"/>
  <c r="VEN21" i="8"/>
  <c r="VEN22" i="8"/>
  <c r="VEL21" i="8"/>
  <c r="VEL22" i="8"/>
  <c r="VEJ21" i="8"/>
  <c r="VEJ22" i="8"/>
  <c r="VEH21" i="8"/>
  <c r="VEH22" i="8"/>
  <c r="VEF21" i="8"/>
  <c r="VEF22" i="8"/>
  <c r="VED21" i="8"/>
  <c r="VED22" i="8"/>
  <c r="VEB21" i="8"/>
  <c r="VEB22" i="8"/>
  <c r="VDZ21" i="8"/>
  <c r="VDZ22" i="8"/>
  <c r="VDX21" i="8"/>
  <c r="VDX22" i="8"/>
  <c r="VDV21" i="8"/>
  <c r="VDV22" i="8"/>
  <c r="VDT21" i="8"/>
  <c r="VDT22" i="8"/>
  <c r="VDR21" i="8"/>
  <c r="VDR22" i="8"/>
  <c r="VDP21" i="8"/>
  <c r="VDP22" i="8"/>
  <c r="VDN21" i="8"/>
  <c r="VDN22" i="8"/>
  <c r="VDL21" i="8"/>
  <c r="VDL22" i="8"/>
  <c r="VDJ21" i="8"/>
  <c r="VDJ22" i="8"/>
  <c r="VDH21" i="8"/>
  <c r="VDH22" i="8"/>
  <c r="VDF21" i="8"/>
  <c r="VDF22" i="8"/>
  <c r="VDD21" i="8"/>
  <c r="VDD22" i="8"/>
  <c r="VDB21" i="8"/>
  <c r="VDB22" i="8"/>
  <c r="VCZ21" i="8"/>
  <c r="VCZ22" i="8"/>
  <c r="VCX21" i="8"/>
  <c r="VCX22" i="8"/>
  <c r="VCV21" i="8"/>
  <c r="VCV22" i="8"/>
  <c r="VCT21" i="8"/>
  <c r="VCT22" i="8"/>
  <c r="VCR21" i="8"/>
  <c r="VCR22" i="8"/>
  <c r="VCP21" i="8"/>
  <c r="VCP22" i="8"/>
  <c r="VCN21" i="8"/>
  <c r="VCN22" i="8"/>
  <c r="VCL21" i="8"/>
  <c r="VCL22" i="8"/>
  <c r="VCJ21" i="8"/>
  <c r="VCJ22" i="8"/>
  <c r="VCH21" i="8"/>
  <c r="VCH22" i="8"/>
  <c r="VCF21" i="8"/>
  <c r="VCF22" i="8"/>
  <c r="VCD21" i="8"/>
  <c r="VCD22" i="8"/>
  <c r="VCB21" i="8"/>
  <c r="VCB22" i="8"/>
  <c r="VBZ21" i="8"/>
  <c r="VBZ22" i="8"/>
  <c r="VBX21" i="8"/>
  <c r="VBX22" i="8"/>
  <c r="VBV21" i="8"/>
  <c r="VBV22" i="8"/>
  <c r="VBT21" i="8"/>
  <c r="VBT22" i="8"/>
  <c r="VBR21" i="8"/>
  <c r="VBR22" i="8"/>
  <c r="VBP21" i="8"/>
  <c r="VBP22" i="8"/>
  <c r="VBN21" i="8"/>
  <c r="VBN22" i="8"/>
  <c r="VBL21" i="8"/>
  <c r="VBL22" i="8"/>
  <c r="VBJ21" i="8"/>
  <c r="VBJ22" i="8"/>
  <c r="VBH21" i="8"/>
  <c r="VBH22" i="8"/>
  <c r="VBF21" i="8"/>
  <c r="VBF22" i="8"/>
  <c r="VBD21" i="8"/>
  <c r="VBD22" i="8"/>
  <c r="VBB21" i="8"/>
  <c r="VBB22" i="8"/>
  <c r="VAZ21" i="8"/>
  <c r="VAZ22" i="8"/>
  <c r="VAX21" i="8"/>
  <c r="VAX22" i="8"/>
  <c r="VAV21" i="8"/>
  <c r="VAV22" i="8"/>
  <c r="VAT21" i="8"/>
  <c r="VAT22" i="8"/>
  <c r="VAR21" i="8"/>
  <c r="VAR22" i="8"/>
  <c r="VAP21" i="8"/>
  <c r="VAP22" i="8"/>
  <c r="VAN21" i="8"/>
  <c r="VAN22" i="8"/>
  <c r="VAL21" i="8"/>
  <c r="VAL22" i="8"/>
  <c r="VAJ21" i="8"/>
  <c r="VAJ22" i="8"/>
  <c r="VAH21" i="8"/>
  <c r="VAH22" i="8"/>
  <c r="VAF21" i="8"/>
  <c r="VAF22" i="8"/>
  <c r="VAD21" i="8"/>
  <c r="VAD22" i="8"/>
  <c r="VAB21" i="8"/>
  <c r="VAB22" i="8"/>
  <c r="UZZ21" i="8"/>
  <c r="UZZ22" i="8"/>
  <c r="UZX21" i="8"/>
  <c r="UZX22" i="8"/>
  <c r="UZV21" i="8"/>
  <c r="UZV22" i="8"/>
  <c r="UZT21" i="8"/>
  <c r="UZT22" i="8"/>
  <c r="UZR21" i="8"/>
  <c r="UZR22" i="8"/>
  <c r="UZP21" i="8"/>
  <c r="UZP22" i="8"/>
  <c r="UZN21" i="8"/>
  <c r="UZN22" i="8"/>
  <c r="UZL21" i="8"/>
  <c r="UZL22" i="8"/>
  <c r="UZJ21" i="8"/>
  <c r="UZJ22" i="8"/>
  <c r="UZH21" i="8"/>
  <c r="UZH22" i="8"/>
  <c r="UZF21" i="8"/>
  <c r="UZF22" i="8"/>
  <c r="UZD21" i="8"/>
  <c r="UZD22" i="8"/>
  <c r="UZB21" i="8"/>
  <c r="UZB22" i="8"/>
  <c r="UYZ21" i="8"/>
  <c r="UYZ22" i="8"/>
  <c r="UYX21" i="8"/>
  <c r="UYX22" i="8"/>
  <c r="UYV21" i="8"/>
  <c r="UYV22" i="8"/>
  <c r="UYT21" i="8"/>
  <c r="UYT22" i="8"/>
  <c r="UYR21" i="8"/>
  <c r="UYR22" i="8"/>
  <c r="UYP21" i="8"/>
  <c r="UYP22" i="8"/>
  <c r="UYN21" i="8"/>
  <c r="UYN22" i="8"/>
  <c r="UYL21" i="8"/>
  <c r="UYL22" i="8"/>
  <c r="UYJ21" i="8"/>
  <c r="UYJ22" i="8"/>
  <c r="UYH21" i="8"/>
  <c r="UYH22" i="8"/>
  <c r="UYF21" i="8"/>
  <c r="UYF22" i="8"/>
  <c r="UYD21" i="8"/>
  <c r="UYD22" i="8"/>
  <c r="UYB21" i="8"/>
  <c r="UYB22" i="8"/>
  <c r="UXZ21" i="8"/>
  <c r="UXZ22" i="8"/>
  <c r="UXX21" i="8"/>
  <c r="UXX22" i="8"/>
  <c r="UXV21" i="8"/>
  <c r="UXV22" i="8"/>
  <c r="UXT21" i="8"/>
  <c r="UXT22" i="8"/>
  <c r="UXR21" i="8"/>
  <c r="UXR22" i="8"/>
  <c r="UXP21" i="8"/>
  <c r="UXP22" i="8"/>
  <c r="UXN21" i="8"/>
  <c r="UXN22" i="8"/>
  <c r="UXL21" i="8"/>
  <c r="UXL22" i="8"/>
  <c r="UXJ21" i="8"/>
  <c r="UXJ22" i="8"/>
  <c r="UXH21" i="8"/>
  <c r="UXH22" i="8"/>
  <c r="UXF21" i="8"/>
  <c r="UXF22" i="8"/>
  <c r="UXD21" i="8"/>
  <c r="UXD22" i="8"/>
  <c r="UXB21" i="8"/>
  <c r="UXB22" i="8"/>
  <c r="UWZ21" i="8"/>
  <c r="UWZ22" i="8"/>
  <c r="UWX21" i="8"/>
  <c r="UWX22" i="8"/>
  <c r="UWV21" i="8"/>
  <c r="UWV22" i="8"/>
  <c r="UWT21" i="8"/>
  <c r="UWT22" i="8"/>
  <c r="UWR21" i="8"/>
  <c r="UWR22" i="8"/>
  <c r="UWP21" i="8"/>
  <c r="UWP22" i="8"/>
  <c r="UWN21" i="8"/>
  <c r="UWN22" i="8"/>
  <c r="UWL21" i="8"/>
  <c r="UWL22" i="8"/>
  <c r="UWJ21" i="8"/>
  <c r="UWJ22" i="8"/>
  <c r="UWH21" i="8"/>
  <c r="UWH22" i="8"/>
  <c r="UWF21" i="8"/>
  <c r="UWF22" i="8"/>
  <c r="UWD21" i="8"/>
  <c r="UWD22" i="8"/>
  <c r="UWB21" i="8"/>
  <c r="UWB22" i="8"/>
  <c r="UVZ21" i="8"/>
  <c r="UVZ22" i="8"/>
  <c r="UVX21" i="8"/>
  <c r="UVX22" i="8"/>
  <c r="UVV21" i="8"/>
  <c r="UVV22" i="8"/>
  <c r="UVT21" i="8"/>
  <c r="UVT22" i="8"/>
  <c r="UVR21" i="8"/>
  <c r="UVR22" i="8"/>
  <c r="UVP21" i="8"/>
  <c r="UVP22" i="8"/>
  <c r="UVN21" i="8"/>
  <c r="UVN22" i="8"/>
  <c r="UVL21" i="8"/>
  <c r="UVL22" i="8"/>
  <c r="UVJ21" i="8"/>
  <c r="UVJ22" i="8"/>
  <c r="UVH21" i="8"/>
  <c r="UVH22" i="8"/>
  <c r="UVF21" i="8"/>
  <c r="UVF22" i="8"/>
  <c r="UVD21" i="8"/>
  <c r="UVD22" i="8"/>
  <c r="UVB21" i="8"/>
  <c r="UVB22" i="8"/>
  <c r="UUZ21" i="8"/>
  <c r="UUZ22" i="8"/>
  <c r="UUX21" i="8"/>
  <c r="UUX22" i="8"/>
  <c r="UUV21" i="8"/>
  <c r="UUV22" i="8"/>
  <c r="UUT21" i="8"/>
  <c r="UUT22" i="8"/>
  <c r="UUR21" i="8"/>
  <c r="UUR22" i="8"/>
  <c r="UUP21" i="8"/>
  <c r="UUP22" i="8"/>
  <c r="UUN21" i="8"/>
  <c r="UUN22" i="8"/>
  <c r="UUL21" i="8"/>
  <c r="UUL22" i="8"/>
  <c r="UUJ21" i="8"/>
  <c r="UUJ22" i="8"/>
  <c r="UUH21" i="8"/>
  <c r="UUH22" i="8"/>
  <c r="UUF21" i="8"/>
  <c r="UUF22" i="8"/>
  <c r="UUD21" i="8"/>
  <c r="UUD22" i="8"/>
  <c r="UUB21" i="8"/>
  <c r="UUB22" i="8"/>
  <c r="UTZ21" i="8"/>
  <c r="UTZ22" i="8"/>
  <c r="UTX21" i="8"/>
  <c r="UTX22" i="8"/>
  <c r="UTV21" i="8"/>
  <c r="UTV22" i="8"/>
  <c r="UTT21" i="8"/>
  <c r="UTT22" i="8"/>
  <c r="UTR21" i="8"/>
  <c r="UTR22" i="8"/>
  <c r="UTP21" i="8"/>
  <c r="UTP22" i="8"/>
  <c r="UTN21" i="8"/>
  <c r="UTN22" i="8"/>
  <c r="UTL21" i="8"/>
  <c r="UTL22" i="8"/>
  <c r="UTJ21" i="8"/>
  <c r="UTJ22" i="8"/>
  <c r="UTH21" i="8"/>
  <c r="UTH22" i="8"/>
  <c r="UTF21" i="8"/>
  <c r="UTF22" i="8"/>
  <c r="UTD21" i="8"/>
  <c r="UTD22" i="8"/>
  <c r="UTB21" i="8"/>
  <c r="UTB22" i="8"/>
  <c r="USZ21" i="8"/>
  <c r="USZ22" i="8"/>
  <c r="USX21" i="8"/>
  <c r="USX22" i="8"/>
  <c r="USV21" i="8"/>
  <c r="USV22" i="8"/>
  <c r="UST21" i="8"/>
  <c r="UST22" i="8"/>
  <c r="USR21" i="8"/>
  <c r="USR22" i="8"/>
  <c r="USP21" i="8"/>
  <c r="USP22" i="8"/>
  <c r="USN21" i="8"/>
  <c r="USN22" i="8"/>
  <c r="USL21" i="8"/>
  <c r="USL22" i="8"/>
  <c r="USJ21" i="8"/>
  <c r="USJ22" i="8"/>
  <c r="USH21" i="8"/>
  <c r="USH22" i="8"/>
  <c r="USF21" i="8"/>
  <c r="USF22" i="8"/>
  <c r="USD21" i="8"/>
  <c r="USD22" i="8"/>
  <c r="USB21" i="8"/>
  <c r="USB22" i="8"/>
  <c r="URZ21" i="8"/>
  <c r="URZ22" i="8"/>
  <c r="URX21" i="8"/>
  <c r="URX22" i="8"/>
  <c r="URV21" i="8"/>
  <c r="URV22" i="8"/>
  <c r="URT21" i="8"/>
  <c r="URT22" i="8"/>
  <c r="URR21" i="8"/>
  <c r="URR22" i="8"/>
  <c r="URP21" i="8"/>
  <c r="URP22" i="8"/>
  <c r="URN21" i="8"/>
  <c r="URN22" i="8"/>
  <c r="URL21" i="8"/>
  <c r="URL22" i="8"/>
  <c r="URJ21" i="8"/>
  <c r="URJ22" i="8"/>
  <c r="URH21" i="8"/>
  <c r="URH22" i="8"/>
  <c r="URF21" i="8"/>
  <c r="URF22" i="8"/>
  <c r="URD21" i="8"/>
  <c r="URD22" i="8"/>
  <c r="URB21" i="8"/>
  <c r="URB22" i="8"/>
  <c r="UQZ21" i="8"/>
  <c r="UQZ22" i="8"/>
  <c r="UQX21" i="8"/>
  <c r="UQX22" i="8"/>
  <c r="UQV21" i="8"/>
  <c r="UQV22" i="8"/>
  <c r="UQT21" i="8"/>
  <c r="UQT22" i="8"/>
  <c r="UQR21" i="8"/>
  <c r="UQR22" i="8"/>
  <c r="UQP21" i="8"/>
  <c r="UQP22" i="8"/>
  <c r="UQN21" i="8"/>
  <c r="UQN22" i="8"/>
  <c r="UQL21" i="8"/>
  <c r="UQL22" i="8"/>
  <c r="UQJ21" i="8"/>
  <c r="UQJ22" i="8"/>
  <c r="UQH21" i="8"/>
  <c r="UQH22" i="8"/>
  <c r="UQF21" i="8"/>
  <c r="UQF22" i="8"/>
  <c r="UQD21" i="8"/>
  <c r="UQD22" i="8"/>
  <c r="UQB21" i="8"/>
  <c r="UQB22" i="8"/>
  <c r="UPZ21" i="8"/>
  <c r="UPZ22" i="8"/>
  <c r="UPX21" i="8"/>
  <c r="UPX22" i="8"/>
  <c r="UPV21" i="8"/>
  <c r="UPV22" i="8"/>
  <c r="UPT21" i="8"/>
  <c r="UPT22" i="8"/>
  <c r="UPR21" i="8"/>
  <c r="UPR22" i="8"/>
  <c r="UPP21" i="8"/>
  <c r="UPP22" i="8"/>
  <c r="UPN21" i="8"/>
  <c r="UPN22" i="8"/>
  <c r="UPL21" i="8"/>
  <c r="UPL22" i="8"/>
  <c r="UPJ21" i="8"/>
  <c r="UPJ22" i="8"/>
  <c r="UPH21" i="8"/>
  <c r="UPH22" i="8"/>
  <c r="UPF21" i="8"/>
  <c r="UPF22" i="8"/>
  <c r="UPD21" i="8"/>
  <c r="UPD22" i="8"/>
  <c r="UPB21" i="8"/>
  <c r="UPB22" i="8"/>
  <c r="UOZ21" i="8"/>
  <c r="UOZ22" i="8"/>
  <c r="UOX21" i="8"/>
  <c r="UOX22" i="8"/>
  <c r="UOV21" i="8"/>
  <c r="UOV22" i="8"/>
  <c r="UOT21" i="8"/>
  <c r="UOT22" i="8"/>
  <c r="UOR21" i="8"/>
  <c r="UOR22" i="8"/>
  <c r="UOP21" i="8"/>
  <c r="UOP22" i="8"/>
  <c r="UON21" i="8"/>
  <c r="UON22" i="8"/>
  <c r="UOL21" i="8"/>
  <c r="UOL22" i="8"/>
  <c r="UOJ21" i="8"/>
  <c r="UOJ22" i="8"/>
  <c r="UOH21" i="8"/>
  <c r="UOH22" i="8"/>
  <c r="UOF21" i="8"/>
  <c r="UOF22" i="8"/>
  <c r="UOD21" i="8"/>
  <c r="UOD22" i="8"/>
  <c r="UOB21" i="8"/>
  <c r="UOB22" i="8"/>
  <c r="UNZ21" i="8"/>
  <c r="UNZ22" i="8"/>
  <c r="UNX21" i="8"/>
  <c r="UNX22" i="8"/>
  <c r="UNV21" i="8"/>
  <c r="UNV22" i="8"/>
  <c r="UNT21" i="8"/>
  <c r="UNT22" i="8"/>
  <c r="UNR21" i="8"/>
  <c r="UNR22" i="8"/>
  <c r="UNP21" i="8"/>
  <c r="UNP22" i="8"/>
  <c r="UNN21" i="8"/>
  <c r="UNN22" i="8"/>
  <c r="UNL21" i="8"/>
  <c r="UNL22" i="8"/>
  <c r="UNJ21" i="8"/>
  <c r="UNJ22" i="8"/>
  <c r="UNH21" i="8"/>
  <c r="UNH22" i="8"/>
  <c r="UNF21" i="8"/>
  <c r="UNF22" i="8"/>
  <c r="UND21" i="8"/>
  <c r="UND22" i="8"/>
  <c r="UNB21" i="8"/>
  <c r="UNB22" i="8"/>
  <c r="UMZ21" i="8"/>
  <c r="UMZ22" i="8"/>
  <c r="UMX21" i="8"/>
  <c r="UMX22" i="8"/>
  <c r="UMV21" i="8"/>
  <c r="UMV22" i="8"/>
  <c r="UMT21" i="8"/>
  <c r="UMT22" i="8"/>
  <c r="UMR21" i="8"/>
  <c r="UMR22" i="8"/>
  <c r="UMP21" i="8"/>
  <c r="UMP22" i="8"/>
  <c r="UMN21" i="8"/>
  <c r="UMN22" i="8"/>
  <c r="UML21" i="8"/>
  <c r="UML22" i="8"/>
  <c r="UMJ21" i="8"/>
  <c r="UMJ22" i="8"/>
  <c r="UMH21" i="8"/>
  <c r="UMH22" i="8"/>
  <c r="UMF21" i="8"/>
  <c r="UMF22" i="8"/>
  <c r="UMD21" i="8"/>
  <c r="UMD22" i="8"/>
  <c r="UMB21" i="8"/>
  <c r="UMB22" i="8"/>
  <c r="ULZ21" i="8"/>
  <c r="ULZ22" i="8"/>
  <c r="ULX21" i="8"/>
  <c r="ULX22" i="8"/>
  <c r="ULV21" i="8"/>
  <c r="ULV22" i="8"/>
  <c r="ULT21" i="8"/>
  <c r="ULT22" i="8"/>
  <c r="ULR21" i="8"/>
  <c r="ULR22" i="8"/>
  <c r="ULP21" i="8"/>
  <c r="ULP22" i="8"/>
  <c r="ULN21" i="8"/>
  <c r="ULN22" i="8"/>
  <c r="ULL21" i="8"/>
  <c r="ULL22" i="8"/>
  <c r="ULJ21" i="8"/>
  <c r="ULJ22" i="8"/>
  <c r="ULH21" i="8"/>
  <c r="ULH22" i="8"/>
  <c r="ULF21" i="8"/>
  <c r="ULF22" i="8"/>
  <c r="ULD21" i="8"/>
  <c r="ULD22" i="8"/>
  <c r="ULB21" i="8"/>
  <c r="ULB22" i="8"/>
  <c r="UKZ21" i="8"/>
  <c r="UKZ22" i="8"/>
  <c r="UKX21" i="8"/>
  <c r="UKX22" i="8"/>
  <c r="UKV21" i="8"/>
  <c r="UKV22" i="8"/>
  <c r="UKT21" i="8"/>
  <c r="UKT22" i="8"/>
  <c r="UKR21" i="8"/>
  <c r="UKR22" i="8"/>
  <c r="UKP21" i="8"/>
  <c r="UKP22" i="8"/>
  <c r="UKN21" i="8"/>
  <c r="UKN22" i="8"/>
  <c r="UKL21" i="8"/>
  <c r="UKL22" i="8"/>
  <c r="UKJ21" i="8"/>
  <c r="UKJ22" i="8"/>
  <c r="UKH21" i="8"/>
  <c r="UKH22" i="8"/>
  <c r="UKF21" i="8"/>
  <c r="UKF22" i="8"/>
  <c r="UKD21" i="8"/>
  <c r="UKD22" i="8"/>
  <c r="UKB21" i="8"/>
  <c r="UKB22" i="8"/>
  <c r="UJZ21" i="8"/>
  <c r="UJZ22" i="8"/>
  <c r="UJX21" i="8"/>
  <c r="UJX22" i="8"/>
  <c r="UJV21" i="8"/>
  <c r="UJV22" i="8"/>
  <c r="UJT21" i="8"/>
  <c r="UJT22" i="8"/>
  <c r="UJR21" i="8"/>
  <c r="UJR22" i="8"/>
  <c r="UJP21" i="8"/>
  <c r="UJP22" i="8"/>
  <c r="UJN21" i="8"/>
  <c r="UJN22" i="8"/>
  <c r="UJL21" i="8"/>
  <c r="UJL22" i="8"/>
  <c r="UJJ21" i="8"/>
  <c r="UJJ22" i="8"/>
  <c r="UJH21" i="8"/>
  <c r="UJH22" i="8"/>
  <c r="UJF21" i="8"/>
  <c r="UJF22" i="8"/>
  <c r="UJD21" i="8"/>
  <c r="UJD22" i="8"/>
  <c r="UJB21" i="8"/>
  <c r="UJB22" i="8"/>
  <c r="UIZ21" i="8"/>
  <c r="UIZ22" i="8"/>
  <c r="UIX21" i="8"/>
  <c r="UIX22" i="8"/>
  <c r="UIV21" i="8"/>
  <c r="UIV22" i="8"/>
  <c r="UIT21" i="8"/>
  <c r="UIT22" i="8"/>
  <c r="UIR21" i="8"/>
  <c r="UIR22" i="8"/>
  <c r="UIP21" i="8"/>
  <c r="UIP22" i="8"/>
  <c r="UIN21" i="8"/>
  <c r="UIN22" i="8"/>
  <c r="UIL21" i="8"/>
  <c r="UIL22" i="8"/>
  <c r="UIJ21" i="8"/>
  <c r="UIJ22" i="8"/>
  <c r="UIH21" i="8"/>
  <c r="UIH22" i="8"/>
  <c r="UIF21" i="8"/>
  <c r="UIF22" i="8"/>
  <c r="UID21" i="8"/>
  <c r="UID22" i="8"/>
  <c r="UIB21" i="8"/>
  <c r="UIB22" i="8"/>
  <c r="UHZ21" i="8"/>
  <c r="UHZ22" i="8"/>
  <c r="UHX21" i="8"/>
  <c r="UHX22" i="8"/>
  <c r="UHV21" i="8"/>
  <c r="UHV22" i="8"/>
  <c r="UHT21" i="8"/>
  <c r="UHT22" i="8"/>
  <c r="UHR21" i="8"/>
  <c r="UHR22" i="8"/>
  <c r="UHP21" i="8"/>
  <c r="UHP22" i="8"/>
  <c r="UHN21" i="8"/>
  <c r="UHN22" i="8"/>
  <c r="UHL21" i="8"/>
  <c r="UHL22" i="8"/>
  <c r="UHJ21" i="8"/>
  <c r="UHJ22" i="8"/>
  <c r="UHH21" i="8"/>
  <c r="UHH22" i="8"/>
  <c r="UHF21" i="8"/>
  <c r="UHF22" i="8"/>
  <c r="UHD21" i="8"/>
  <c r="UHD22" i="8"/>
  <c r="UHB21" i="8"/>
  <c r="UHB22" i="8"/>
  <c r="UGZ21" i="8"/>
  <c r="UGZ22" i="8"/>
  <c r="UGX21" i="8"/>
  <c r="UGX22" i="8"/>
  <c r="UGV21" i="8"/>
  <c r="UGV22" i="8"/>
  <c r="UGT21" i="8"/>
  <c r="UGT22" i="8"/>
  <c r="UGR21" i="8"/>
  <c r="UGR22" i="8"/>
  <c r="UGP21" i="8"/>
  <c r="UGP22" i="8"/>
  <c r="UGN21" i="8"/>
  <c r="UGN22" i="8"/>
  <c r="UGL21" i="8"/>
  <c r="UGL22" i="8"/>
  <c r="UGJ21" i="8"/>
  <c r="UGJ22" i="8"/>
  <c r="UGH21" i="8"/>
  <c r="UGH22" i="8"/>
  <c r="UGF21" i="8"/>
  <c r="UGF22" i="8"/>
  <c r="UGD21" i="8"/>
  <c r="UGD22" i="8"/>
  <c r="UGB21" i="8"/>
  <c r="UGB22" i="8"/>
  <c r="UFZ21" i="8"/>
  <c r="UFZ22" i="8"/>
  <c r="UFX21" i="8"/>
  <c r="UFX22" i="8"/>
  <c r="UFV21" i="8"/>
  <c r="UFV22" i="8"/>
  <c r="UFT21" i="8"/>
  <c r="UFT22" i="8"/>
  <c r="UFR21" i="8"/>
  <c r="UFR22" i="8"/>
  <c r="UFP21" i="8"/>
  <c r="UFP22" i="8"/>
  <c r="UFN21" i="8"/>
  <c r="UFN22" i="8"/>
  <c r="UFL21" i="8"/>
  <c r="UFL22" i="8"/>
  <c r="UFJ21" i="8"/>
  <c r="UFJ22" i="8"/>
  <c r="UFH21" i="8"/>
  <c r="UFH22" i="8"/>
  <c r="UFF21" i="8"/>
  <c r="UFF22" i="8"/>
  <c r="UFD21" i="8"/>
  <c r="UFD22" i="8"/>
  <c r="UFB21" i="8"/>
  <c r="UFB22" i="8"/>
  <c r="UEZ21" i="8"/>
  <c r="UEZ22" i="8"/>
  <c r="UEX21" i="8"/>
  <c r="UEX22" i="8"/>
  <c r="UEV21" i="8"/>
  <c r="UEV22" i="8"/>
  <c r="UET21" i="8"/>
  <c r="UET22" i="8"/>
  <c r="UER21" i="8"/>
  <c r="UER22" i="8"/>
  <c r="UEP21" i="8"/>
  <c r="UEP22" i="8"/>
  <c r="UEN21" i="8"/>
  <c r="UEN22" i="8"/>
  <c r="UEL21" i="8"/>
  <c r="UEL22" i="8"/>
  <c r="UEJ21" i="8"/>
  <c r="UEJ22" i="8"/>
  <c r="UEH21" i="8"/>
  <c r="UEH22" i="8"/>
  <c r="UEF21" i="8"/>
  <c r="UEF22" i="8"/>
  <c r="UED21" i="8"/>
  <c r="UED22" i="8"/>
  <c r="UEB21" i="8"/>
  <c r="UEB22" i="8"/>
  <c r="UDZ21" i="8"/>
  <c r="UDZ22" i="8"/>
  <c r="UDX21" i="8"/>
  <c r="UDX22" i="8"/>
  <c r="UDV21" i="8"/>
  <c r="UDV22" i="8"/>
  <c r="UDT21" i="8"/>
  <c r="UDT22" i="8"/>
  <c r="UDR21" i="8"/>
  <c r="UDR22" i="8"/>
  <c r="UDP21" i="8"/>
  <c r="UDP22" i="8"/>
  <c r="UDN21" i="8"/>
  <c r="UDN22" i="8"/>
  <c r="UDL21" i="8"/>
  <c r="UDL22" i="8"/>
  <c r="UDJ21" i="8"/>
  <c r="UDJ22" i="8"/>
  <c r="UDH21" i="8"/>
  <c r="UDH22" i="8"/>
  <c r="UDF21" i="8"/>
  <c r="UDF22" i="8"/>
  <c r="UDD21" i="8"/>
  <c r="UDD22" i="8"/>
  <c r="UDB21" i="8"/>
  <c r="UDB22" i="8"/>
  <c r="UCZ21" i="8"/>
  <c r="UCZ22" i="8"/>
  <c r="UCX21" i="8"/>
  <c r="UCX22" i="8"/>
  <c r="UCV21" i="8"/>
  <c r="UCV22" i="8"/>
  <c r="UCT21" i="8"/>
  <c r="UCT22" i="8"/>
  <c r="UCR21" i="8"/>
  <c r="UCR22" i="8"/>
  <c r="UCP21" i="8"/>
  <c r="UCP22" i="8"/>
  <c r="UCN21" i="8"/>
  <c r="UCN22" i="8"/>
  <c r="UCL21" i="8"/>
  <c r="UCL22" i="8"/>
  <c r="UCJ21" i="8"/>
  <c r="UCJ22" i="8"/>
  <c r="UCH21" i="8"/>
  <c r="UCH22" i="8"/>
  <c r="UCF21" i="8"/>
  <c r="UCF22" i="8"/>
  <c r="UCD21" i="8"/>
  <c r="UCD22" i="8"/>
  <c r="UCB21" i="8"/>
  <c r="UCB22" i="8"/>
  <c r="UBZ21" i="8"/>
  <c r="UBZ22" i="8"/>
  <c r="UBX21" i="8"/>
  <c r="UBX22" i="8"/>
  <c r="UBV21" i="8"/>
  <c r="UBV22" i="8"/>
  <c r="UBT21" i="8"/>
  <c r="UBT22" i="8"/>
  <c r="UBR21" i="8"/>
  <c r="UBR22" i="8"/>
  <c r="UBP21" i="8"/>
  <c r="UBP22" i="8"/>
  <c r="UBN21" i="8"/>
  <c r="UBN22" i="8"/>
  <c r="UBL21" i="8"/>
  <c r="UBL22" i="8"/>
  <c r="UBJ21" i="8"/>
  <c r="UBJ22" i="8"/>
  <c r="UBH21" i="8"/>
  <c r="UBH22" i="8"/>
  <c r="UBF21" i="8"/>
  <c r="UBF22" i="8"/>
  <c r="UBD21" i="8"/>
  <c r="UBD22" i="8"/>
  <c r="UBB21" i="8"/>
  <c r="UBB22" i="8"/>
  <c r="UAZ21" i="8"/>
  <c r="UAZ22" i="8"/>
  <c r="UAX21" i="8"/>
  <c r="UAX22" i="8"/>
  <c r="UAV21" i="8"/>
  <c r="UAV22" i="8"/>
  <c r="UAT21" i="8"/>
  <c r="UAT22" i="8"/>
  <c r="UAR21" i="8"/>
  <c r="UAR22" i="8"/>
  <c r="UAP21" i="8"/>
  <c r="UAP22" i="8"/>
  <c r="UAN21" i="8"/>
  <c r="UAN22" i="8"/>
  <c r="UAL21" i="8"/>
  <c r="UAL22" i="8"/>
  <c r="UAJ21" i="8"/>
  <c r="UAJ22" i="8"/>
  <c r="UAH21" i="8"/>
  <c r="UAH22" i="8"/>
  <c r="UAF21" i="8"/>
  <c r="UAF22" i="8"/>
  <c r="UAD21" i="8"/>
  <c r="UAD22" i="8"/>
  <c r="UAB21" i="8"/>
  <c r="UAB22" i="8"/>
  <c r="TZZ21" i="8"/>
  <c r="TZZ22" i="8"/>
  <c r="TZX21" i="8"/>
  <c r="TZX22" i="8"/>
  <c r="TZV21" i="8"/>
  <c r="TZV22" i="8"/>
  <c r="TZT21" i="8"/>
  <c r="TZT22" i="8"/>
  <c r="TZR21" i="8"/>
  <c r="TZR22" i="8"/>
  <c r="TZP21" i="8"/>
  <c r="TZP22" i="8"/>
  <c r="TZN21" i="8"/>
  <c r="TZN22" i="8"/>
  <c r="TZL21" i="8"/>
  <c r="TZL22" i="8"/>
  <c r="TZJ21" i="8"/>
  <c r="TZJ22" i="8"/>
  <c r="TZH21" i="8"/>
  <c r="TZH22" i="8"/>
  <c r="TZF21" i="8"/>
  <c r="TZF22" i="8"/>
  <c r="TZD21" i="8"/>
  <c r="TZD22" i="8"/>
  <c r="TZB21" i="8"/>
  <c r="TZB22" i="8"/>
  <c r="TYZ21" i="8"/>
  <c r="TYZ22" i="8"/>
  <c r="TYX21" i="8"/>
  <c r="TYX22" i="8"/>
  <c r="TYV21" i="8"/>
  <c r="TYV22" i="8"/>
  <c r="TYT21" i="8"/>
  <c r="TYT22" i="8"/>
  <c r="TYR21" i="8"/>
  <c r="TYR22" i="8"/>
  <c r="TYP21" i="8"/>
  <c r="TYP22" i="8"/>
  <c r="TYN21" i="8"/>
  <c r="TYN22" i="8"/>
  <c r="TYL21" i="8"/>
  <c r="TYL22" i="8"/>
  <c r="TYJ21" i="8"/>
  <c r="TYJ22" i="8"/>
  <c r="TYH21" i="8"/>
  <c r="TYH22" i="8"/>
  <c r="TYF21" i="8"/>
  <c r="TYF22" i="8"/>
  <c r="TYD21" i="8"/>
  <c r="TYD22" i="8"/>
  <c r="TYB21" i="8"/>
  <c r="TYB22" i="8"/>
  <c r="TXZ21" i="8"/>
  <c r="TXZ22" i="8"/>
  <c r="TXX21" i="8"/>
  <c r="TXX22" i="8"/>
  <c r="TXV21" i="8"/>
  <c r="TXV22" i="8"/>
  <c r="TXT21" i="8"/>
  <c r="TXT22" i="8"/>
  <c r="TXR21" i="8"/>
  <c r="TXR22" i="8"/>
  <c r="TXP21" i="8"/>
  <c r="TXP22" i="8"/>
  <c r="TXN21" i="8"/>
  <c r="TXN22" i="8"/>
  <c r="TXL21" i="8"/>
  <c r="TXL22" i="8"/>
  <c r="TXJ21" i="8"/>
  <c r="TXJ22" i="8"/>
  <c r="TXH21" i="8"/>
  <c r="TXH22" i="8"/>
  <c r="TXF21" i="8"/>
  <c r="TXF22" i="8"/>
  <c r="TXD21" i="8"/>
  <c r="TXD22" i="8"/>
  <c r="TXB21" i="8"/>
  <c r="TXB22" i="8"/>
  <c r="TWZ21" i="8"/>
  <c r="TWZ22" i="8"/>
  <c r="TWX21" i="8"/>
  <c r="TWX22" i="8"/>
  <c r="TWV21" i="8"/>
  <c r="TWV22" i="8"/>
  <c r="TWT21" i="8"/>
  <c r="TWT22" i="8"/>
  <c r="TWR21" i="8"/>
  <c r="TWR22" i="8"/>
  <c r="TWP21" i="8"/>
  <c r="TWP22" i="8"/>
  <c r="TWN21" i="8"/>
  <c r="TWN22" i="8"/>
  <c r="TWL21" i="8"/>
  <c r="TWL22" i="8"/>
  <c r="TWJ21" i="8"/>
  <c r="TWJ22" i="8"/>
  <c r="TWH21" i="8"/>
  <c r="TWH22" i="8"/>
  <c r="TWF21" i="8"/>
  <c r="TWF22" i="8"/>
  <c r="TWD21" i="8"/>
  <c r="TWD22" i="8"/>
  <c r="TWB21" i="8"/>
  <c r="TWB22" i="8"/>
  <c r="TVZ21" i="8"/>
  <c r="TVZ22" i="8"/>
  <c r="TVX21" i="8"/>
  <c r="TVX22" i="8"/>
  <c r="TVV21" i="8"/>
  <c r="TVV22" i="8"/>
  <c r="TVT21" i="8"/>
  <c r="TVT22" i="8"/>
  <c r="TVR21" i="8"/>
  <c r="TVR22" i="8"/>
  <c r="TVP21" i="8"/>
  <c r="TVP22" i="8"/>
  <c r="TVN21" i="8"/>
  <c r="TVN22" i="8"/>
  <c r="TVL21" i="8"/>
  <c r="TVL22" i="8"/>
  <c r="TVJ21" i="8"/>
  <c r="TVJ22" i="8"/>
  <c r="TVH21" i="8"/>
  <c r="TVH22" i="8"/>
  <c r="TVF21" i="8"/>
  <c r="TVF22" i="8"/>
  <c r="TVD21" i="8"/>
  <c r="TVD22" i="8"/>
  <c r="TVB21" i="8"/>
  <c r="TVB22" i="8"/>
  <c r="TUZ21" i="8"/>
  <c r="TUZ22" i="8"/>
  <c r="TUX21" i="8"/>
  <c r="TUX22" i="8"/>
  <c r="TUV21" i="8"/>
  <c r="TUV22" i="8"/>
  <c r="TUT21" i="8"/>
  <c r="TUT22" i="8"/>
  <c r="TUR21" i="8"/>
  <c r="TUR22" i="8"/>
  <c r="TUP21" i="8"/>
  <c r="TUP22" i="8"/>
  <c r="TUN21" i="8"/>
  <c r="TUN22" i="8"/>
  <c r="TUL21" i="8"/>
  <c r="TUL22" i="8"/>
  <c r="TUJ21" i="8"/>
  <c r="TUJ22" i="8"/>
  <c r="TUH21" i="8"/>
  <c r="TUH22" i="8"/>
  <c r="TUF21" i="8"/>
  <c r="TUF22" i="8"/>
  <c r="TUD21" i="8"/>
  <c r="TUD22" i="8"/>
  <c r="TUB21" i="8"/>
  <c r="TUB22" i="8"/>
  <c r="TTZ21" i="8"/>
  <c r="TTZ22" i="8"/>
  <c r="TTX21" i="8"/>
  <c r="TTX22" i="8"/>
  <c r="TTV21" i="8"/>
  <c r="TTV22" i="8"/>
  <c r="TTT21" i="8"/>
  <c r="TTT22" i="8"/>
  <c r="TTR21" i="8"/>
  <c r="TTR22" i="8"/>
  <c r="TTP21" i="8"/>
  <c r="TTP22" i="8"/>
  <c r="TTN21" i="8"/>
  <c r="TTN22" i="8"/>
  <c r="TTL21" i="8"/>
  <c r="TTL22" i="8"/>
  <c r="TTJ21" i="8"/>
  <c r="TTJ22" i="8"/>
  <c r="TTH21" i="8"/>
  <c r="TTH22" i="8"/>
  <c r="TTF21" i="8"/>
  <c r="TTF22" i="8"/>
  <c r="TTD21" i="8"/>
  <c r="TTD22" i="8"/>
  <c r="TTB21" i="8"/>
  <c r="TTB22" i="8"/>
  <c r="TSZ21" i="8"/>
  <c r="TSZ22" i="8"/>
  <c r="TSX21" i="8"/>
  <c r="TSX22" i="8"/>
  <c r="TSV21" i="8"/>
  <c r="TSV22" i="8"/>
  <c r="TST21" i="8"/>
  <c r="TST22" i="8"/>
  <c r="TSR21" i="8"/>
  <c r="TSR22" i="8"/>
  <c r="TSP21" i="8"/>
  <c r="TSP22" i="8"/>
  <c r="TSN21" i="8"/>
  <c r="TSN22" i="8"/>
  <c r="TSL21" i="8"/>
  <c r="TSL22" i="8"/>
  <c r="TSJ21" i="8"/>
  <c r="TSJ22" i="8"/>
  <c r="TSH21" i="8"/>
  <c r="TSH22" i="8"/>
  <c r="TSF21" i="8"/>
  <c r="TSF22" i="8"/>
  <c r="TSD21" i="8"/>
  <c r="TSD22" i="8"/>
  <c r="TSB21" i="8"/>
  <c r="TSB22" i="8"/>
  <c r="TRZ21" i="8"/>
  <c r="TRZ22" i="8"/>
  <c r="TRX21" i="8"/>
  <c r="TRX22" i="8"/>
  <c r="TRV21" i="8"/>
  <c r="TRV22" i="8"/>
  <c r="TRT21" i="8"/>
  <c r="TRT22" i="8"/>
  <c r="TRR21" i="8"/>
  <c r="TRR22" i="8"/>
  <c r="TRP21" i="8"/>
  <c r="TRP22" i="8"/>
  <c r="TRN21" i="8"/>
  <c r="TRN22" i="8"/>
  <c r="TRL21" i="8"/>
  <c r="TRL22" i="8"/>
  <c r="TRJ21" i="8"/>
  <c r="TRJ22" i="8"/>
  <c r="TRH21" i="8"/>
  <c r="TRH22" i="8"/>
  <c r="TRF21" i="8"/>
  <c r="TRF22" i="8"/>
  <c r="TRD21" i="8"/>
  <c r="TRD22" i="8"/>
  <c r="TRB21" i="8"/>
  <c r="TRB22" i="8"/>
  <c r="TQZ21" i="8"/>
  <c r="TQZ22" i="8"/>
  <c r="TQX21" i="8"/>
  <c r="TQX22" i="8"/>
  <c r="TQV21" i="8"/>
  <c r="TQV22" i="8"/>
  <c r="TQT21" i="8"/>
  <c r="TQT22" i="8"/>
  <c r="TQR21" i="8"/>
  <c r="TQR22" i="8"/>
  <c r="TQP21" i="8"/>
  <c r="TQP22" i="8"/>
  <c r="TQN21" i="8"/>
  <c r="TQN22" i="8"/>
  <c r="TQL21" i="8"/>
  <c r="TQL22" i="8"/>
  <c r="TQJ21" i="8"/>
  <c r="TQJ22" i="8"/>
  <c r="TQH21" i="8"/>
  <c r="TQH22" i="8"/>
  <c r="TQF21" i="8"/>
  <c r="TQF22" i="8"/>
  <c r="TQD21" i="8"/>
  <c r="TQD22" i="8"/>
  <c r="TQB21" i="8"/>
  <c r="TQB22" i="8"/>
  <c r="TPZ21" i="8"/>
  <c r="TPZ22" i="8"/>
  <c r="TPX21" i="8"/>
  <c r="TPX22" i="8"/>
  <c r="TPV21" i="8"/>
  <c r="TPV22" i="8"/>
  <c r="TPT21" i="8"/>
  <c r="TPT22" i="8"/>
  <c r="TPR21" i="8"/>
  <c r="TPR22" i="8"/>
  <c r="TPP21" i="8"/>
  <c r="TPP22" i="8"/>
  <c r="TPN21" i="8"/>
  <c r="TPN22" i="8"/>
  <c r="TPL21" i="8"/>
  <c r="TPL22" i="8"/>
  <c r="TPJ21" i="8"/>
  <c r="TPJ22" i="8"/>
  <c r="TPH21" i="8"/>
  <c r="TPH22" i="8"/>
  <c r="TPF21" i="8"/>
  <c r="TPF22" i="8"/>
  <c r="TPD21" i="8"/>
  <c r="TPD22" i="8"/>
  <c r="TPB21" i="8"/>
  <c r="TPB22" i="8"/>
  <c r="TOZ21" i="8"/>
  <c r="TOZ22" i="8"/>
  <c r="TOX21" i="8"/>
  <c r="TOX22" i="8"/>
  <c r="TOV21" i="8"/>
  <c r="TOV22" i="8"/>
  <c r="TOT21" i="8"/>
  <c r="TOT22" i="8"/>
  <c r="TOR21" i="8"/>
  <c r="TOR22" i="8"/>
  <c r="TOP21" i="8"/>
  <c r="TOP22" i="8"/>
  <c r="TON21" i="8"/>
  <c r="TON22" i="8"/>
  <c r="TOL21" i="8"/>
  <c r="TOL22" i="8"/>
  <c r="TOJ21" i="8"/>
  <c r="TOJ22" i="8"/>
  <c r="TOH21" i="8"/>
  <c r="TOH22" i="8"/>
  <c r="TOF21" i="8"/>
  <c r="TOF22" i="8"/>
  <c r="TOD21" i="8"/>
  <c r="TOD22" i="8"/>
  <c r="TOB21" i="8"/>
  <c r="TOB22" i="8"/>
  <c r="TNZ21" i="8"/>
  <c r="TNZ22" i="8"/>
  <c r="TNX21" i="8"/>
  <c r="TNX22" i="8"/>
  <c r="TNV21" i="8"/>
  <c r="TNV22" i="8"/>
  <c r="TNT21" i="8"/>
  <c r="TNT22" i="8"/>
  <c r="TNR21" i="8"/>
  <c r="TNR22" i="8"/>
  <c r="TNP21" i="8"/>
  <c r="TNP22" i="8"/>
  <c r="TNN21" i="8"/>
  <c r="TNN22" i="8"/>
  <c r="TNL21" i="8"/>
  <c r="TNL22" i="8"/>
  <c r="TNJ21" i="8"/>
  <c r="TNJ22" i="8"/>
  <c r="TNH21" i="8"/>
  <c r="TNH22" i="8"/>
  <c r="TNF21" i="8"/>
  <c r="TNF22" i="8"/>
  <c r="TND21" i="8"/>
  <c r="TND22" i="8"/>
  <c r="TNB21" i="8"/>
  <c r="TNB22" i="8"/>
  <c r="TMZ21" i="8"/>
  <c r="TMZ22" i="8"/>
  <c r="TMX21" i="8"/>
  <c r="TMX22" i="8"/>
  <c r="TMV21" i="8"/>
  <c r="TMV22" i="8"/>
  <c r="TMT21" i="8"/>
  <c r="TMT22" i="8"/>
  <c r="TMR21" i="8"/>
  <c r="TMR22" i="8"/>
  <c r="TMP21" i="8"/>
  <c r="TMP22" i="8"/>
  <c r="TMN21" i="8"/>
  <c r="TMN22" i="8"/>
  <c r="TML21" i="8"/>
  <c r="TML22" i="8"/>
  <c r="TMJ21" i="8"/>
  <c r="TMJ22" i="8"/>
  <c r="TMH21" i="8"/>
  <c r="TMH22" i="8"/>
  <c r="TMF21" i="8"/>
  <c r="TMF22" i="8"/>
  <c r="TMD21" i="8"/>
  <c r="TMD22" i="8"/>
  <c r="TMB21" i="8"/>
  <c r="TMB22" i="8"/>
  <c r="TLZ21" i="8"/>
  <c r="TLZ22" i="8"/>
  <c r="TLX21" i="8"/>
  <c r="TLX22" i="8"/>
  <c r="TLV21" i="8"/>
  <c r="TLV22" i="8"/>
  <c r="TLT21" i="8"/>
  <c r="TLT22" i="8"/>
  <c r="TLR21" i="8"/>
  <c r="TLR22" i="8"/>
  <c r="TLP21" i="8"/>
  <c r="TLP22" i="8"/>
  <c r="TLN21" i="8"/>
  <c r="TLN22" i="8"/>
  <c r="TLL21" i="8"/>
  <c r="TLL22" i="8"/>
  <c r="TLJ21" i="8"/>
  <c r="TLJ22" i="8"/>
  <c r="TLH21" i="8"/>
  <c r="TLH22" i="8"/>
  <c r="TLF21" i="8"/>
  <c r="TLF22" i="8"/>
  <c r="TLD21" i="8"/>
  <c r="TLD22" i="8"/>
  <c r="TLB21" i="8"/>
  <c r="TLB22" i="8"/>
  <c r="TKZ21" i="8"/>
  <c r="TKZ22" i="8"/>
  <c r="TKX21" i="8"/>
  <c r="TKX22" i="8"/>
  <c r="TKV21" i="8"/>
  <c r="TKV22" i="8"/>
  <c r="TKT21" i="8"/>
  <c r="TKT22" i="8"/>
  <c r="TKR21" i="8"/>
  <c r="TKR22" i="8"/>
  <c r="TKP21" i="8"/>
  <c r="TKP22" i="8"/>
  <c r="TKN21" i="8"/>
  <c r="TKN22" i="8"/>
  <c r="TKL21" i="8"/>
  <c r="TKL22" i="8"/>
  <c r="TKJ21" i="8"/>
  <c r="TKJ22" i="8"/>
  <c r="TKH21" i="8"/>
  <c r="TKH22" i="8"/>
  <c r="TKF21" i="8"/>
  <c r="TKF22" i="8"/>
  <c r="TKD21" i="8"/>
  <c r="TKD22" i="8"/>
  <c r="TKB21" i="8"/>
  <c r="TKB22" i="8"/>
  <c r="TJZ21" i="8"/>
  <c r="TJZ22" i="8"/>
  <c r="TJX21" i="8"/>
  <c r="TJX22" i="8"/>
  <c r="TJV21" i="8"/>
  <c r="TJV22" i="8"/>
  <c r="TJT21" i="8"/>
  <c r="TJT22" i="8"/>
  <c r="TJR21" i="8"/>
  <c r="TJR22" i="8"/>
  <c r="TJP21" i="8"/>
  <c r="TJP22" i="8"/>
  <c r="TJN21" i="8"/>
  <c r="TJN22" i="8"/>
  <c r="TJL21" i="8"/>
  <c r="TJL22" i="8"/>
  <c r="TJJ21" i="8"/>
  <c r="TJJ22" i="8"/>
  <c r="TJH21" i="8"/>
  <c r="TJH22" i="8"/>
  <c r="TJF21" i="8"/>
  <c r="TJF22" i="8"/>
  <c r="TJD21" i="8"/>
  <c r="TJD22" i="8"/>
  <c r="TJB21" i="8"/>
  <c r="TJB22" i="8"/>
  <c r="TIZ21" i="8"/>
  <c r="TIZ22" i="8"/>
  <c r="TIX21" i="8"/>
  <c r="TIX22" i="8"/>
  <c r="TIV21" i="8"/>
  <c r="TIV22" i="8"/>
  <c r="TIT21" i="8"/>
  <c r="TIT22" i="8"/>
  <c r="TIR21" i="8"/>
  <c r="TIR22" i="8"/>
  <c r="TIP21" i="8"/>
  <c r="TIP22" i="8"/>
  <c r="TIN21" i="8"/>
  <c r="TIN22" i="8"/>
  <c r="TIL21" i="8"/>
  <c r="TIL22" i="8"/>
  <c r="TIJ21" i="8"/>
  <c r="TIJ22" i="8"/>
  <c r="TIH21" i="8"/>
  <c r="TIH22" i="8"/>
  <c r="TIF21" i="8"/>
  <c r="TIF22" i="8"/>
  <c r="TID21" i="8"/>
  <c r="TID22" i="8"/>
  <c r="TIB21" i="8"/>
  <c r="TIB22" i="8"/>
  <c r="THZ21" i="8"/>
  <c r="THZ22" i="8"/>
  <c r="THX21" i="8"/>
  <c r="THX22" i="8"/>
  <c r="THV21" i="8"/>
  <c r="THV22" i="8"/>
  <c r="THT21" i="8"/>
  <c r="THT22" i="8"/>
  <c r="THR21" i="8"/>
  <c r="THR22" i="8"/>
  <c r="THP21" i="8"/>
  <c r="THP22" i="8"/>
  <c r="THN21" i="8"/>
  <c r="THN22" i="8"/>
  <c r="THL21" i="8"/>
  <c r="THL22" i="8"/>
  <c r="THJ21" i="8"/>
  <c r="THJ22" i="8"/>
  <c r="THH21" i="8"/>
  <c r="THH22" i="8"/>
  <c r="THF21" i="8"/>
  <c r="THF22" i="8"/>
  <c r="THD21" i="8"/>
  <c r="THD22" i="8"/>
  <c r="THB21" i="8"/>
  <c r="THB22" i="8"/>
  <c r="TGZ21" i="8"/>
  <c r="TGZ22" i="8"/>
  <c r="TGX21" i="8"/>
  <c r="TGX22" i="8"/>
  <c r="TGV21" i="8"/>
  <c r="TGV22" i="8"/>
  <c r="TGT21" i="8"/>
  <c r="TGT22" i="8"/>
  <c r="TGR21" i="8"/>
  <c r="TGR22" i="8"/>
  <c r="TGP21" i="8"/>
  <c r="TGP22" i="8"/>
  <c r="TGN21" i="8"/>
  <c r="TGN22" i="8"/>
  <c r="TGL21" i="8"/>
  <c r="TGL22" i="8"/>
  <c r="TGJ21" i="8"/>
  <c r="TGJ22" i="8"/>
  <c r="TGH21" i="8"/>
  <c r="TGH22" i="8"/>
  <c r="TGF21" i="8"/>
  <c r="TGF22" i="8"/>
  <c r="TGD21" i="8"/>
  <c r="TGD22" i="8"/>
  <c r="TGB21" i="8"/>
  <c r="TGB22" i="8"/>
  <c r="TFZ21" i="8"/>
  <c r="TFZ22" i="8"/>
  <c r="TFX21" i="8"/>
  <c r="TFX22" i="8"/>
  <c r="TFV21" i="8"/>
  <c r="TFV22" i="8"/>
  <c r="TFT21" i="8"/>
  <c r="TFT22" i="8"/>
  <c r="TFR21" i="8"/>
  <c r="TFR22" i="8"/>
  <c r="TFP21" i="8"/>
  <c r="TFP22" i="8"/>
  <c r="TFN21" i="8"/>
  <c r="TFN22" i="8"/>
  <c r="TFL21" i="8"/>
  <c r="TFL22" i="8"/>
  <c r="TFJ21" i="8"/>
  <c r="TFJ22" i="8"/>
  <c r="TFH21" i="8"/>
  <c r="TFH22" i="8"/>
  <c r="TFF21" i="8"/>
  <c r="TFF22" i="8"/>
  <c r="TFD21" i="8"/>
  <c r="TFD22" i="8"/>
  <c r="TFB21" i="8"/>
  <c r="TFB22" i="8"/>
  <c r="TEZ21" i="8"/>
  <c r="TEZ22" i="8"/>
  <c r="TEX21" i="8"/>
  <c r="TEX22" i="8"/>
  <c r="TEV21" i="8"/>
  <c r="TEV22" i="8"/>
  <c r="TET21" i="8"/>
  <c r="TET22" i="8"/>
  <c r="TER21" i="8"/>
  <c r="TER22" i="8"/>
  <c r="TEP21" i="8"/>
  <c r="TEP22" i="8"/>
  <c r="TEN21" i="8"/>
  <c r="TEN22" i="8"/>
  <c r="TEL21" i="8"/>
  <c r="TEL22" i="8"/>
  <c r="TEJ21" i="8"/>
  <c r="TEJ22" i="8"/>
  <c r="TEH21" i="8"/>
  <c r="TEH22" i="8"/>
  <c r="TEF21" i="8"/>
  <c r="TEF22" i="8"/>
  <c r="TED21" i="8"/>
  <c r="TED22" i="8"/>
  <c r="TEB21" i="8"/>
  <c r="TEB22" i="8"/>
  <c r="TDZ21" i="8"/>
  <c r="TDZ22" i="8"/>
  <c r="TDX21" i="8"/>
  <c r="TDX22" i="8"/>
  <c r="TDV21" i="8"/>
  <c r="TDV22" i="8"/>
  <c r="TDT21" i="8"/>
  <c r="TDT22" i="8"/>
  <c r="TDR21" i="8"/>
  <c r="TDR22" i="8"/>
  <c r="TDP21" i="8"/>
  <c r="TDP22" i="8"/>
  <c r="TDN21" i="8"/>
  <c r="TDN22" i="8"/>
  <c r="TDL21" i="8"/>
  <c r="TDL22" i="8"/>
  <c r="TDJ21" i="8"/>
  <c r="TDJ22" i="8"/>
  <c r="TDH21" i="8"/>
  <c r="TDH22" i="8"/>
  <c r="TDF21" i="8"/>
  <c r="TDF22" i="8"/>
  <c r="TDD21" i="8"/>
  <c r="TDD22" i="8"/>
  <c r="TDB21" i="8"/>
  <c r="TDB22" i="8"/>
  <c r="TCZ21" i="8"/>
  <c r="TCZ22" i="8"/>
  <c r="TCX21" i="8"/>
  <c r="TCX22" i="8"/>
  <c r="TCV21" i="8"/>
  <c r="TCV22" i="8"/>
  <c r="TCT21" i="8"/>
  <c r="TCT22" i="8"/>
  <c r="TCR21" i="8"/>
  <c r="TCR22" i="8"/>
  <c r="TCP21" i="8"/>
  <c r="TCP22" i="8"/>
  <c r="TCN21" i="8"/>
  <c r="TCN22" i="8"/>
  <c r="TCL21" i="8"/>
  <c r="TCL22" i="8"/>
  <c r="TCJ21" i="8"/>
  <c r="TCJ22" i="8"/>
  <c r="TCH21" i="8"/>
  <c r="TCH22" i="8"/>
  <c r="TCF21" i="8"/>
  <c r="TCF22" i="8"/>
  <c r="TCD21" i="8"/>
  <c r="TCD22" i="8"/>
  <c r="TCB21" i="8"/>
  <c r="TCB22" i="8"/>
  <c r="TBZ21" i="8"/>
  <c r="TBZ22" i="8"/>
  <c r="TBX21" i="8"/>
  <c r="TBX22" i="8"/>
  <c r="TBV21" i="8"/>
  <c r="TBV22" i="8"/>
  <c r="TBT21" i="8"/>
  <c r="TBT22" i="8"/>
  <c r="TBR21" i="8"/>
  <c r="TBR22" i="8"/>
  <c r="TBP21" i="8"/>
  <c r="TBP22" i="8"/>
  <c r="TBN21" i="8"/>
  <c r="TBN22" i="8"/>
  <c r="TBL21" i="8"/>
  <c r="TBL22" i="8"/>
  <c r="TBJ21" i="8"/>
  <c r="TBJ22" i="8"/>
  <c r="TBH21" i="8"/>
  <c r="TBH22" i="8"/>
  <c r="TBF21" i="8"/>
  <c r="TBF22" i="8"/>
  <c r="TBD21" i="8"/>
  <c r="TBD22" i="8"/>
  <c r="TBB21" i="8"/>
  <c r="TBB22" i="8"/>
  <c r="TAZ21" i="8"/>
  <c r="TAZ22" i="8"/>
  <c r="TAX21" i="8"/>
  <c r="TAX22" i="8"/>
  <c r="TAV21" i="8"/>
  <c r="TAV22" i="8"/>
  <c r="TAT21" i="8"/>
  <c r="TAT22" i="8"/>
  <c r="TAR21" i="8"/>
  <c r="TAR22" i="8"/>
  <c r="TAP21" i="8"/>
  <c r="TAP22" i="8"/>
  <c r="TAN21" i="8"/>
  <c r="TAN22" i="8"/>
  <c r="TAL21" i="8"/>
  <c r="TAL22" i="8"/>
  <c r="TAJ21" i="8"/>
  <c r="TAJ22" i="8"/>
  <c r="TAH21" i="8"/>
  <c r="TAH22" i="8"/>
  <c r="TAF21" i="8"/>
  <c r="TAF22" i="8"/>
  <c r="TAD21" i="8"/>
  <c r="TAD22" i="8"/>
  <c r="TAB21" i="8"/>
  <c r="TAB22" i="8"/>
  <c r="SZZ21" i="8"/>
  <c r="SZZ22" i="8"/>
  <c r="SZX21" i="8"/>
  <c r="SZX22" i="8"/>
  <c r="SZV21" i="8"/>
  <c r="SZV22" i="8"/>
  <c r="SZT21" i="8"/>
  <c r="SZT22" i="8"/>
  <c r="SZR21" i="8"/>
  <c r="SZR22" i="8"/>
  <c r="SZP21" i="8"/>
  <c r="SZP22" i="8"/>
  <c r="SZN21" i="8"/>
  <c r="SZN22" i="8"/>
  <c r="SZL21" i="8"/>
  <c r="SZL22" i="8"/>
  <c r="SZJ21" i="8"/>
  <c r="SZJ22" i="8"/>
  <c r="SZH21" i="8"/>
  <c r="SZH22" i="8"/>
  <c r="SZF21" i="8"/>
  <c r="SZF22" i="8"/>
  <c r="SZD21" i="8"/>
  <c r="SZD22" i="8"/>
  <c r="SZB21" i="8"/>
  <c r="SZB22" i="8"/>
  <c r="SYZ21" i="8"/>
  <c r="SYZ22" i="8"/>
  <c r="SYX21" i="8"/>
  <c r="SYX22" i="8"/>
  <c r="SYV21" i="8"/>
  <c r="SYV22" i="8"/>
  <c r="SYT21" i="8"/>
  <c r="SYT22" i="8"/>
  <c r="SYR21" i="8"/>
  <c r="SYR22" i="8"/>
  <c r="SYP21" i="8"/>
  <c r="SYP22" i="8"/>
  <c r="SYN21" i="8"/>
  <c r="SYN22" i="8"/>
  <c r="SYL21" i="8"/>
  <c r="SYL22" i="8"/>
  <c r="SYJ21" i="8"/>
  <c r="SYJ22" i="8"/>
  <c r="SYH21" i="8"/>
  <c r="SYH22" i="8"/>
  <c r="SYF21" i="8"/>
  <c r="SYF22" i="8"/>
  <c r="SYD21" i="8"/>
  <c r="SYD22" i="8"/>
  <c r="SYB21" i="8"/>
  <c r="SYB22" i="8"/>
  <c r="SXZ21" i="8"/>
  <c r="SXZ22" i="8"/>
  <c r="SXX21" i="8"/>
  <c r="SXX22" i="8"/>
  <c r="SXV21" i="8"/>
  <c r="SXV22" i="8"/>
  <c r="SXT21" i="8"/>
  <c r="SXT22" i="8"/>
  <c r="SXR21" i="8"/>
  <c r="SXR22" i="8"/>
  <c r="SXP21" i="8"/>
  <c r="SXP22" i="8"/>
  <c r="SXN21" i="8"/>
  <c r="SXN22" i="8"/>
  <c r="SXL21" i="8"/>
  <c r="SXL22" i="8"/>
  <c r="SXJ21" i="8"/>
  <c r="SXJ22" i="8"/>
  <c r="SXH21" i="8"/>
  <c r="SXH22" i="8"/>
  <c r="SXF21" i="8"/>
  <c r="SXF22" i="8"/>
  <c r="SXD21" i="8"/>
  <c r="SXD22" i="8"/>
  <c r="SXB21" i="8"/>
  <c r="SXB22" i="8"/>
  <c r="SWZ21" i="8"/>
  <c r="SWZ22" i="8"/>
  <c r="SWX21" i="8"/>
  <c r="SWX22" i="8"/>
  <c r="SWV21" i="8"/>
  <c r="SWV22" i="8"/>
  <c r="SWT21" i="8"/>
  <c r="SWT22" i="8"/>
  <c r="SWR21" i="8"/>
  <c r="SWR22" i="8"/>
  <c r="SWP21" i="8"/>
  <c r="SWP22" i="8"/>
  <c r="SWN21" i="8"/>
  <c r="SWN22" i="8"/>
  <c r="SWL21" i="8"/>
  <c r="SWL22" i="8"/>
  <c r="SWJ21" i="8"/>
  <c r="SWJ22" i="8"/>
  <c r="SWH21" i="8"/>
  <c r="SWH22" i="8"/>
  <c r="SWF21" i="8"/>
  <c r="SWF22" i="8"/>
  <c r="SWD21" i="8"/>
  <c r="SWD22" i="8"/>
  <c r="SWB21" i="8"/>
  <c r="SWB22" i="8"/>
  <c r="SVZ21" i="8"/>
  <c r="SVZ22" i="8"/>
  <c r="SVX21" i="8"/>
  <c r="SVX22" i="8"/>
  <c r="SVV21" i="8"/>
  <c r="SVV22" i="8"/>
  <c r="SVT21" i="8"/>
  <c r="SVT22" i="8"/>
  <c r="SVR21" i="8"/>
  <c r="SVR22" i="8"/>
  <c r="SVP21" i="8"/>
  <c r="SVP22" i="8"/>
  <c r="SVN21" i="8"/>
  <c r="SVN22" i="8"/>
  <c r="SVL21" i="8"/>
  <c r="SVL22" i="8"/>
  <c r="SVJ21" i="8"/>
  <c r="SVJ22" i="8"/>
  <c r="SVH21" i="8"/>
  <c r="SVH22" i="8"/>
  <c r="SVF21" i="8"/>
  <c r="SVF22" i="8"/>
  <c r="SVD21" i="8"/>
  <c r="SVD22" i="8"/>
  <c r="SVB21" i="8"/>
  <c r="SVB22" i="8"/>
  <c r="SUZ21" i="8"/>
  <c r="SUZ22" i="8"/>
  <c r="SUX21" i="8"/>
  <c r="SUX22" i="8"/>
  <c r="SUV21" i="8"/>
  <c r="SUV22" i="8"/>
  <c r="SUT21" i="8"/>
  <c r="SUT22" i="8"/>
  <c r="SUR21" i="8"/>
  <c r="SUR22" i="8"/>
  <c r="SUP21" i="8"/>
  <c r="SUP22" i="8"/>
  <c r="SUN21" i="8"/>
  <c r="SUN22" i="8"/>
  <c r="SUL21" i="8"/>
  <c r="SUL22" i="8"/>
  <c r="SUJ21" i="8"/>
  <c r="SUJ22" i="8"/>
  <c r="SUH21" i="8"/>
  <c r="SUH22" i="8"/>
  <c r="SUF21" i="8"/>
  <c r="SUF22" i="8"/>
  <c r="SUD21" i="8"/>
  <c r="SUD22" i="8"/>
  <c r="SUB21" i="8"/>
  <c r="SUB22" i="8"/>
  <c r="STZ21" i="8"/>
  <c r="STZ22" i="8"/>
  <c r="STX21" i="8"/>
  <c r="STX22" i="8"/>
  <c r="STV21" i="8"/>
  <c r="STV22" i="8"/>
  <c r="STT21" i="8"/>
  <c r="STT22" i="8"/>
  <c r="STR21" i="8"/>
  <c r="STR22" i="8"/>
  <c r="STP21" i="8"/>
  <c r="STP22" i="8"/>
  <c r="STN21" i="8"/>
  <c r="STN22" i="8"/>
  <c r="STL21" i="8"/>
  <c r="STL22" i="8"/>
  <c r="STJ21" i="8"/>
  <c r="STJ22" i="8"/>
  <c r="STH21" i="8"/>
  <c r="STH22" i="8"/>
  <c r="STF21" i="8"/>
  <c r="STF22" i="8"/>
  <c r="STD21" i="8"/>
  <c r="STD22" i="8"/>
  <c r="STB21" i="8"/>
  <c r="STB22" i="8"/>
  <c r="SSZ21" i="8"/>
  <c r="SSZ22" i="8"/>
  <c r="SSX21" i="8"/>
  <c r="SSX22" i="8"/>
  <c r="SSV21" i="8"/>
  <c r="SSV22" i="8"/>
  <c r="SST21" i="8"/>
  <c r="SST22" i="8"/>
  <c r="SSR21" i="8"/>
  <c r="SSR22" i="8"/>
  <c r="SSP21" i="8"/>
  <c r="SSP22" i="8"/>
  <c r="SSN21" i="8"/>
  <c r="SSN22" i="8"/>
  <c r="SSL21" i="8"/>
  <c r="SSL22" i="8"/>
  <c r="SSJ21" i="8"/>
  <c r="SSJ22" i="8"/>
  <c r="SSH21" i="8"/>
  <c r="SSH22" i="8"/>
  <c r="SSF21" i="8"/>
  <c r="SSF22" i="8"/>
  <c r="SSD21" i="8"/>
  <c r="SSD22" i="8"/>
  <c r="SSB21" i="8"/>
  <c r="SSB22" i="8"/>
  <c r="SRZ21" i="8"/>
  <c r="SRZ22" i="8"/>
  <c r="SRX21" i="8"/>
  <c r="SRX22" i="8"/>
  <c r="SRV21" i="8"/>
  <c r="SRV22" i="8"/>
  <c r="SRT21" i="8"/>
  <c r="SRT22" i="8"/>
  <c r="SRR21" i="8"/>
  <c r="SRR22" i="8"/>
  <c r="SRP21" i="8"/>
  <c r="SRP22" i="8"/>
  <c r="SRN21" i="8"/>
  <c r="SRN22" i="8"/>
  <c r="SRL21" i="8"/>
  <c r="SRL22" i="8"/>
  <c r="SRJ21" i="8"/>
  <c r="SRJ22" i="8"/>
  <c r="SRH21" i="8"/>
  <c r="SRH22" i="8"/>
  <c r="SRF21" i="8"/>
  <c r="SRF22" i="8"/>
  <c r="SRD21" i="8"/>
  <c r="SRD22" i="8"/>
  <c r="SRB21" i="8"/>
  <c r="SRB22" i="8"/>
  <c r="SQZ21" i="8"/>
  <c r="SQZ22" i="8"/>
  <c r="SQX21" i="8"/>
  <c r="SQX22" i="8"/>
  <c r="SQV21" i="8"/>
  <c r="SQV22" i="8"/>
  <c r="SQT21" i="8"/>
  <c r="SQT22" i="8"/>
  <c r="SQR21" i="8"/>
  <c r="SQR22" i="8"/>
  <c r="SQP21" i="8"/>
  <c r="SQP22" i="8"/>
  <c r="SQN21" i="8"/>
  <c r="SQN22" i="8"/>
  <c r="SQL21" i="8"/>
  <c r="SQL22" i="8"/>
  <c r="SQJ21" i="8"/>
  <c r="SQJ22" i="8"/>
  <c r="SQH21" i="8"/>
  <c r="SQH22" i="8"/>
  <c r="SQF21" i="8"/>
  <c r="SQF22" i="8"/>
  <c r="SQD21" i="8"/>
  <c r="SQD22" i="8"/>
  <c r="SQB21" i="8"/>
  <c r="SQB22" i="8"/>
  <c r="SPZ21" i="8"/>
  <c r="SPZ22" i="8"/>
  <c r="SPX21" i="8"/>
  <c r="SPX22" i="8"/>
  <c r="SPV21" i="8"/>
  <c r="SPV22" i="8"/>
  <c r="SPT21" i="8"/>
  <c r="SPT22" i="8"/>
  <c r="SPR21" i="8"/>
  <c r="SPR22" i="8"/>
  <c r="SPP21" i="8"/>
  <c r="SPP22" i="8"/>
  <c r="SPN21" i="8"/>
  <c r="SPN22" i="8"/>
  <c r="SPL21" i="8"/>
  <c r="SPL22" i="8"/>
  <c r="SPJ21" i="8"/>
  <c r="SPJ22" i="8"/>
  <c r="SPH21" i="8"/>
  <c r="SPH22" i="8"/>
  <c r="SPF21" i="8"/>
  <c r="SPF22" i="8"/>
  <c r="SPD21" i="8"/>
  <c r="SPD22" i="8"/>
  <c r="SPB21" i="8"/>
  <c r="SPB22" i="8"/>
  <c r="SOZ21" i="8"/>
  <c r="SOZ22" i="8"/>
  <c r="SOX21" i="8"/>
  <c r="SOX22" i="8"/>
  <c r="SOV21" i="8"/>
  <c r="SOV22" i="8"/>
  <c r="SOT21" i="8"/>
  <c r="SOT22" i="8"/>
  <c r="SOR21" i="8"/>
  <c r="SOR22" i="8"/>
  <c r="SOP21" i="8"/>
  <c r="SOP22" i="8"/>
  <c r="SON21" i="8"/>
  <c r="SON22" i="8"/>
  <c r="SOL21" i="8"/>
  <c r="SOL22" i="8"/>
  <c r="SOJ21" i="8"/>
  <c r="SOJ22" i="8"/>
  <c r="SOH21" i="8"/>
  <c r="SOH22" i="8"/>
  <c r="SOF21" i="8"/>
  <c r="SOF22" i="8"/>
  <c r="SOD21" i="8"/>
  <c r="SOD22" i="8"/>
  <c r="SOB21" i="8"/>
  <c r="SOB22" i="8"/>
  <c r="SNZ21" i="8"/>
  <c r="SNZ22" i="8"/>
  <c r="SNX21" i="8"/>
  <c r="SNX22" i="8"/>
  <c r="SNV21" i="8"/>
  <c r="SNV22" i="8"/>
  <c r="SNT21" i="8"/>
  <c r="SNT22" i="8"/>
  <c r="SNR21" i="8"/>
  <c r="SNR22" i="8"/>
  <c r="SNP21" i="8"/>
  <c r="SNP22" i="8"/>
  <c r="SNN21" i="8"/>
  <c r="SNN22" i="8"/>
  <c r="SNL21" i="8"/>
  <c r="SNL22" i="8"/>
  <c r="SNJ21" i="8"/>
  <c r="SNJ22" i="8"/>
  <c r="SNH21" i="8"/>
  <c r="SNH22" i="8"/>
  <c r="SNF21" i="8"/>
  <c r="SNF22" i="8"/>
  <c r="SND21" i="8"/>
  <c r="SND22" i="8"/>
  <c r="SNB21" i="8"/>
  <c r="SNB22" i="8"/>
  <c r="SMZ21" i="8"/>
  <c r="SMZ22" i="8"/>
  <c r="SMX21" i="8"/>
  <c r="SMX22" i="8"/>
  <c r="SMV21" i="8"/>
  <c r="SMV22" i="8"/>
  <c r="SMT21" i="8"/>
  <c r="SMT22" i="8"/>
  <c r="SMR21" i="8"/>
  <c r="SMR22" i="8"/>
  <c r="SMP21" i="8"/>
  <c r="SMP22" i="8"/>
  <c r="SMN21" i="8"/>
  <c r="SMN22" i="8"/>
  <c r="SML21" i="8"/>
  <c r="SML22" i="8"/>
  <c r="SMJ21" i="8"/>
  <c r="SMJ22" i="8"/>
  <c r="SMH21" i="8"/>
  <c r="SMH22" i="8"/>
  <c r="SMF21" i="8"/>
  <c r="SMF22" i="8"/>
  <c r="SMD21" i="8"/>
  <c r="SMD22" i="8"/>
  <c r="SMB21" i="8"/>
  <c r="SMB22" i="8"/>
  <c r="SLZ21" i="8"/>
  <c r="SLZ22" i="8"/>
  <c r="SLX21" i="8"/>
  <c r="SLX22" i="8"/>
  <c r="SLV21" i="8"/>
  <c r="SLV22" i="8"/>
  <c r="SLT21" i="8"/>
  <c r="SLT22" i="8"/>
  <c r="SLR21" i="8"/>
  <c r="SLR22" i="8"/>
  <c r="SLP21" i="8"/>
  <c r="SLP22" i="8"/>
  <c r="SLN21" i="8"/>
  <c r="SLN22" i="8"/>
  <c r="SLL21" i="8"/>
  <c r="SLL22" i="8"/>
  <c r="SLJ21" i="8"/>
  <c r="SLJ22" i="8"/>
  <c r="SLH21" i="8"/>
  <c r="SLH22" i="8"/>
  <c r="SLF21" i="8"/>
  <c r="SLF22" i="8"/>
  <c r="SLD21" i="8"/>
  <c r="SLD22" i="8"/>
  <c r="SLB21" i="8"/>
  <c r="SLB22" i="8"/>
  <c r="SKZ21" i="8"/>
  <c r="SKZ22" i="8"/>
  <c r="SKX21" i="8"/>
  <c r="SKX22" i="8"/>
  <c r="SKV21" i="8"/>
  <c r="SKV22" i="8"/>
  <c r="SKT21" i="8"/>
  <c r="SKT22" i="8"/>
  <c r="SKR21" i="8"/>
  <c r="SKR22" i="8"/>
  <c r="SKP21" i="8"/>
  <c r="SKP22" i="8"/>
  <c r="SKN21" i="8"/>
  <c r="SKN22" i="8"/>
  <c r="SKL21" i="8"/>
  <c r="SKL22" i="8"/>
  <c r="SKJ21" i="8"/>
  <c r="SKJ22" i="8"/>
  <c r="SKH21" i="8"/>
  <c r="SKH22" i="8"/>
  <c r="SKF21" i="8"/>
  <c r="SKF22" i="8"/>
  <c r="SKD21" i="8"/>
  <c r="SKD22" i="8"/>
  <c r="SKB21" i="8"/>
  <c r="SKB22" i="8"/>
  <c r="SJZ21" i="8"/>
  <c r="SJZ22" i="8"/>
  <c r="SJX21" i="8"/>
  <c r="SJX22" i="8"/>
  <c r="SJV21" i="8"/>
  <c r="SJV22" i="8"/>
  <c r="SJT21" i="8"/>
  <c r="SJT22" i="8"/>
  <c r="SJR21" i="8"/>
  <c r="SJR22" i="8"/>
  <c r="SJP21" i="8"/>
  <c r="SJP22" i="8"/>
  <c r="SJN21" i="8"/>
  <c r="SJN22" i="8"/>
  <c r="SJL21" i="8"/>
  <c r="SJL22" i="8"/>
  <c r="SJJ21" i="8"/>
  <c r="SJJ22" i="8"/>
  <c r="SJH21" i="8"/>
  <c r="SJH22" i="8"/>
  <c r="SJF21" i="8"/>
  <c r="SJF22" i="8"/>
  <c r="SJD21" i="8"/>
  <c r="SJD22" i="8"/>
  <c r="SJB21" i="8"/>
  <c r="SJB22" i="8"/>
  <c r="SIZ21" i="8"/>
  <c r="SIZ22" i="8"/>
  <c r="SIX21" i="8"/>
  <c r="SIX22" i="8"/>
  <c r="SIV21" i="8"/>
  <c r="SIV22" i="8"/>
  <c r="SIT21" i="8"/>
  <c r="SIT22" i="8"/>
  <c r="SIR21" i="8"/>
  <c r="SIR22" i="8"/>
  <c r="SIP21" i="8"/>
  <c r="SIP22" i="8"/>
  <c r="SIN21" i="8"/>
  <c r="SIN22" i="8"/>
  <c r="SIL21" i="8"/>
  <c r="SIL22" i="8"/>
  <c r="SIJ21" i="8"/>
  <c r="SIJ22" i="8"/>
  <c r="SIH21" i="8"/>
  <c r="SIH22" i="8"/>
  <c r="SIF21" i="8"/>
  <c r="SIF22" i="8"/>
  <c r="SID21" i="8"/>
  <c r="SID22" i="8"/>
  <c r="SIB21" i="8"/>
  <c r="SIB22" i="8"/>
  <c r="SHZ21" i="8"/>
  <c r="SHZ22" i="8"/>
  <c r="SHX21" i="8"/>
  <c r="SHX22" i="8"/>
  <c r="SHV21" i="8"/>
  <c r="SHV22" i="8"/>
  <c r="SHT21" i="8"/>
  <c r="SHT22" i="8"/>
  <c r="SHR21" i="8"/>
  <c r="SHR22" i="8"/>
  <c r="SHP21" i="8"/>
  <c r="SHP22" i="8"/>
  <c r="SHN21" i="8"/>
  <c r="SHN22" i="8"/>
  <c r="SHL21" i="8"/>
  <c r="SHL22" i="8"/>
  <c r="SHJ21" i="8"/>
  <c r="SHJ22" i="8"/>
  <c r="SHH21" i="8"/>
  <c r="SHH22" i="8"/>
  <c r="SHF21" i="8"/>
  <c r="SHF22" i="8"/>
  <c r="SHD21" i="8"/>
  <c r="SHD22" i="8"/>
  <c r="SHB21" i="8"/>
  <c r="SHB22" i="8"/>
  <c r="SGZ21" i="8"/>
  <c r="SGZ22" i="8"/>
  <c r="SGX21" i="8"/>
  <c r="SGX22" i="8"/>
  <c r="SGV21" i="8"/>
  <c r="SGV22" i="8"/>
  <c r="SGT21" i="8"/>
  <c r="SGT22" i="8"/>
  <c r="SGR21" i="8"/>
  <c r="SGR22" i="8"/>
  <c r="SGP21" i="8"/>
  <c r="SGP22" i="8"/>
  <c r="SGN21" i="8"/>
  <c r="SGN22" i="8"/>
  <c r="SGL21" i="8"/>
  <c r="SGL22" i="8"/>
  <c r="SGJ21" i="8"/>
  <c r="SGJ22" i="8"/>
  <c r="SGH21" i="8"/>
  <c r="SGH22" i="8"/>
  <c r="SGF21" i="8"/>
  <c r="SGF22" i="8"/>
  <c r="SGD21" i="8"/>
  <c r="SGD22" i="8"/>
  <c r="SGB21" i="8"/>
  <c r="SGB22" i="8"/>
  <c r="SFZ21" i="8"/>
  <c r="SFZ22" i="8"/>
  <c r="SFX21" i="8"/>
  <c r="SFX22" i="8"/>
  <c r="SFV21" i="8"/>
  <c r="SFV22" i="8"/>
  <c r="SFT21" i="8"/>
  <c r="SFT22" i="8"/>
  <c r="SFR21" i="8"/>
  <c r="SFR22" i="8"/>
  <c r="SFP21" i="8"/>
  <c r="SFP22" i="8"/>
  <c r="SFN21" i="8"/>
  <c r="SFN22" i="8"/>
  <c r="SFL21" i="8"/>
  <c r="SFL22" i="8"/>
  <c r="SFJ21" i="8"/>
  <c r="SFJ22" i="8"/>
  <c r="SFH21" i="8"/>
  <c r="SFH22" i="8"/>
  <c r="SFF21" i="8"/>
  <c r="SFF22" i="8"/>
  <c r="SFD21" i="8"/>
  <c r="SFD22" i="8"/>
  <c r="SFB21" i="8"/>
  <c r="SFB22" i="8"/>
  <c r="SEZ21" i="8"/>
  <c r="SEZ22" i="8"/>
  <c r="SEX21" i="8"/>
  <c r="SEX22" i="8"/>
  <c r="SEV21" i="8"/>
  <c r="SEV22" i="8"/>
  <c r="SET21" i="8"/>
  <c r="SET22" i="8"/>
  <c r="SER21" i="8"/>
  <c r="SER22" i="8"/>
  <c r="SEP21" i="8"/>
  <c r="SEP22" i="8"/>
  <c r="SEN21" i="8"/>
  <c r="SEN22" i="8"/>
  <c r="SEL21" i="8"/>
  <c r="SEL22" i="8"/>
  <c r="SEJ21" i="8"/>
  <c r="SEJ22" i="8"/>
  <c r="SEH21" i="8"/>
  <c r="SEH22" i="8"/>
  <c r="SEF21" i="8"/>
  <c r="SEF22" i="8"/>
  <c r="SED21" i="8"/>
  <c r="SED22" i="8"/>
  <c r="SEB21" i="8"/>
  <c r="SEB22" i="8"/>
  <c r="SDZ21" i="8"/>
  <c r="SDZ22" i="8"/>
  <c r="SDX21" i="8"/>
  <c r="SDX22" i="8"/>
  <c r="SDV21" i="8"/>
  <c r="SDV22" i="8"/>
  <c r="SDT21" i="8"/>
  <c r="SDT22" i="8"/>
  <c r="SDR21" i="8"/>
  <c r="SDR22" i="8"/>
  <c r="SDP21" i="8"/>
  <c r="SDP22" i="8"/>
  <c r="SDN21" i="8"/>
  <c r="SDN22" i="8"/>
  <c r="SDL21" i="8"/>
  <c r="SDL22" i="8"/>
  <c r="SDJ21" i="8"/>
  <c r="SDJ22" i="8"/>
  <c r="SDH21" i="8"/>
  <c r="SDH22" i="8"/>
  <c r="SDF21" i="8"/>
  <c r="SDF22" i="8"/>
  <c r="SDD21" i="8"/>
  <c r="SDD22" i="8"/>
  <c r="SDB21" i="8"/>
  <c r="SDB22" i="8"/>
  <c r="SCZ21" i="8"/>
  <c r="SCZ22" i="8"/>
  <c r="SCX21" i="8"/>
  <c r="SCX22" i="8"/>
  <c r="SCV21" i="8"/>
  <c r="SCV22" i="8"/>
  <c r="SCT21" i="8"/>
  <c r="SCT22" i="8"/>
  <c r="SCR21" i="8"/>
  <c r="SCR22" i="8"/>
  <c r="SCP21" i="8"/>
  <c r="SCP22" i="8"/>
  <c r="SCN21" i="8"/>
  <c r="SCN22" i="8"/>
  <c r="SCL21" i="8"/>
  <c r="SCL22" i="8"/>
  <c r="SCJ21" i="8"/>
  <c r="SCJ22" i="8"/>
  <c r="SCH21" i="8"/>
  <c r="SCH22" i="8"/>
  <c r="SCF21" i="8"/>
  <c r="SCF22" i="8"/>
  <c r="SCD21" i="8"/>
  <c r="SCD22" i="8"/>
  <c r="SCB21" i="8"/>
  <c r="SCB22" i="8"/>
  <c r="SBZ21" i="8"/>
  <c r="SBZ22" i="8"/>
  <c r="SBX21" i="8"/>
  <c r="SBX22" i="8"/>
  <c r="SBV21" i="8"/>
  <c r="SBV22" i="8"/>
  <c r="SBT21" i="8"/>
  <c r="SBT22" i="8"/>
  <c r="SBR21" i="8"/>
  <c r="SBR22" i="8"/>
  <c r="SBP21" i="8"/>
  <c r="SBP22" i="8"/>
  <c r="SBN21" i="8"/>
  <c r="SBN22" i="8"/>
  <c r="SBL21" i="8"/>
  <c r="SBL22" i="8"/>
  <c r="SBJ21" i="8"/>
  <c r="SBJ22" i="8"/>
  <c r="SBH21" i="8"/>
  <c r="SBH22" i="8"/>
  <c r="SBF21" i="8"/>
  <c r="SBF22" i="8"/>
  <c r="SBD21" i="8"/>
  <c r="SBD22" i="8"/>
  <c r="SBB21" i="8"/>
  <c r="SBB22" i="8"/>
  <c r="SAZ21" i="8"/>
  <c r="SAZ22" i="8"/>
  <c r="SAX21" i="8"/>
  <c r="SAX22" i="8"/>
  <c r="SAV21" i="8"/>
  <c r="SAV22" i="8"/>
  <c r="SAT21" i="8"/>
  <c r="SAT22" i="8"/>
  <c r="SAR21" i="8"/>
  <c r="SAR22" i="8"/>
  <c r="SAP21" i="8"/>
  <c r="SAP22" i="8"/>
  <c r="SAN21" i="8"/>
  <c r="SAN22" i="8"/>
  <c r="SAL21" i="8"/>
  <c r="SAL22" i="8"/>
  <c r="SAJ21" i="8"/>
  <c r="SAJ22" i="8"/>
  <c r="SAH21" i="8"/>
  <c r="SAH22" i="8"/>
  <c r="SAF21" i="8"/>
  <c r="SAF22" i="8"/>
  <c r="SAD21" i="8"/>
  <c r="SAD22" i="8"/>
  <c r="SAB21" i="8"/>
  <c r="SAB22" i="8"/>
  <c r="RZZ21" i="8"/>
  <c r="RZZ22" i="8"/>
  <c r="RZX21" i="8"/>
  <c r="RZX22" i="8"/>
  <c r="RZV21" i="8"/>
  <c r="RZV22" i="8"/>
  <c r="RZT21" i="8"/>
  <c r="RZT22" i="8"/>
  <c r="RZR21" i="8"/>
  <c r="RZR22" i="8"/>
  <c r="RZP21" i="8"/>
  <c r="RZP22" i="8"/>
  <c r="RZN21" i="8"/>
  <c r="RZN22" i="8"/>
  <c r="RZL21" i="8"/>
  <c r="RZL22" i="8"/>
  <c r="RZJ21" i="8"/>
  <c r="RZJ22" i="8"/>
  <c r="RZH21" i="8"/>
  <c r="RZH22" i="8"/>
  <c r="RZF21" i="8"/>
  <c r="RZF22" i="8"/>
  <c r="RZD21" i="8"/>
  <c r="RZD22" i="8"/>
  <c r="RZB21" i="8"/>
  <c r="RZB22" i="8"/>
  <c r="RYZ21" i="8"/>
  <c r="RYZ22" i="8"/>
  <c r="RYX21" i="8"/>
  <c r="RYX22" i="8"/>
  <c r="RYV21" i="8"/>
  <c r="RYV22" i="8"/>
  <c r="RYT21" i="8"/>
  <c r="RYT22" i="8"/>
  <c r="RYR21" i="8"/>
  <c r="RYR22" i="8"/>
  <c r="RYP21" i="8"/>
  <c r="RYP22" i="8"/>
  <c r="RYN21" i="8"/>
  <c r="RYN22" i="8"/>
  <c r="RYL21" i="8"/>
  <c r="RYL22" i="8"/>
  <c r="RYJ21" i="8"/>
  <c r="RYJ22" i="8"/>
  <c r="RYH21" i="8"/>
  <c r="RYH22" i="8"/>
  <c r="RYF21" i="8"/>
  <c r="RYF22" i="8"/>
  <c r="RYD21" i="8"/>
  <c r="RYD22" i="8"/>
  <c r="RYB21" i="8"/>
  <c r="RYB22" i="8"/>
  <c r="RXZ21" i="8"/>
  <c r="RXZ22" i="8"/>
  <c r="RXX21" i="8"/>
  <c r="RXX22" i="8"/>
  <c r="RXV21" i="8"/>
  <c r="RXV22" i="8"/>
  <c r="RXT21" i="8"/>
  <c r="RXT22" i="8"/>
  <c r="RXR21" i="8"/>
  <c r="RXR22" i="8"/>
  <c r="RXP21" i="8"/>
  <c r="RXP22" i="8"/>
  <c r="RXN21" i="8"/>
  <c r="RXN22" i="8"/>
  <c r="RXL21" i="8"/>
  <c r="RXL22" i="8"/>
  <c r="RXJ21" i="8"/>
  <c r="RXJ22" i="8"/>
  <c r="RXH21" i="8"/>
  <c r="RXH22" i="8"/>
  <c r="RXF21" i="8"/>
  <c r="RXF22" i="8"/>
  <c r="RXD21" i="8"/>
  <c r="RXD22" i="8"/>
  <c r="RXB21" i="8"/>
  <c r="RXB22" i="8"/>
  <c r="RWZ21" i="8"/>
  <c r="RWZ22" i="8"/>
  <c r="RWX21" i="8"/>
  <c r="RWX22" i="8"/>
  <c r="RWV21" i="8"/>
  <c r="RWV22" i="8"/>
  <c r="RWT21" i="8"/>
  <c r="RWT22" i="8"/>
  <c r="RWR21" i="8"/>
  <c r="RWR22" i="8"/>
  <c r="RWP21" i="8"/>
  <c r="RWP22" i="8"/>
  <c r="RWN21" i="8"/>
  <c r="RWN22" i="8"/>
  <c r="RWL21" i="8"/>
  <c r="RWL22" i="8"/>
  <c r="RWJ21" i="8"/>
  <c r="RWJ22" i="8"/>
  <c r="RWH21" i="8"/>
  <c r="RWH22" i="8"/>
  <c r="RWF21" i="8"/>
  <c r="RWF22" i="8"/>
  <c r="RWD21" i="8"/>
  <c r="RWD22" i="8"/>
  <c r="RWB21" i="8"/>
  <c r="RWB22" i="8"/>
  <c r="RVZ21" i="8"/>
  <c r="RVZ22" i="8"/>
  <c r="RVX21" i="8"/>
  <c r="RVX22" i="8"/>
  <c r="RVV21" i="8"/>
  <c r="RVV22" i="8"/>
  <c r="RVT21" i="8"/>
  <c r="RVT22" i="8"/>
  <c r="RVR21" i="8"/>
  <c r="RVR22" i="8"/>
  <c r="RVP21" i="8"/>
  <c r="RVP22" i="8"/>
  <c r="RVN21" i="8"/>
  <c r="RVN22" i="8"/>
  <c r="RVL21" i="8"/>
  <c r="RVL22" i="8"/>
  <c r="RVJ21" i="8"/>
  <c r="RVJ22" i="8"/>
  <c r="RVH21" i="8"/>
  <c r="RVH22" i="8"/>
  <c r="RVF21" i="8"/>
  <c r="RVF22" i="8"/>
  <c r="RVD21" i="8"/>
  <c r="RVD22" i="8"/>
  <c r="RVB21" i="8"/>
  <c r="RVB22" i="8"/>
  <c r="RUZ21" i="8"/>
  <c r="RUZ22" i="8"/>
  <c r="RUX21" i="8"/>
  <c r="RUX22" i="8"/>
  <c r="RUV21" i="8"/>
  <c r="RUV22" i="8"/>
  <c r="RUT21" i="8"/>
  <c r="RUT22" i="8"/>
  <c r="RUR21" i="8"/>
  <c r="RUR22" i="8"/>
  <c r="RUP21" i="8"/>
  <c r="RUP22" i="8"/>
  <c r="RUN21" i="8"/>
  <c r="RUN22" i="8"/>
  <c r="RUL21" i="8"/>
  <c r="RUL22" i="8"/>
  <c r="RUJ21" i="8"/>
  <c r="RUJ22" i="8"/>
  <c r="RUH21" i="8"/>
  <c r="RUH22" i="8"/>
  <c r="RUF21" i="8"/>
  <c r="RUF22" i="8"/>
  <c r="RUD21" i="8"/>
  <c r="RUD22" i="8"/>
  <c r="RUB21" i="8"/>
  <c r="RUB22" i="8"/>
  <c r="RTZ21" i="8"/>
  <c r="RTZ22" i="8"/>
  <c r="RTX21" i="8"/>
  <c r="RTX22" i="8"/>
  <c r="RTV21" i="8"/>
  <c r="RTV22" i="8"/>
  <c r="RTT21" i="8"/>
  <c r="RTT22" i="8"/>
  <c r="RTR21" i="8"/>
  <c r="RTR22" i="8"/>
  <c r="RTP21" i="8"/>
  <c r="RTP22" i="8"/>
  <c r="RTN21" i="8"/>
  <c r="RTN22" i="8"/>
  <c r="RTL21" i="8"/>
  <c r="RTL22" i="8"/>
  <c r="RTJ21" i="8"/>
  <c r="RTJ22" i="8"/>
  <c r="RTH21" i="8"/>
  <c r="RTH22" i="8"/>
  <c r="RTF21" i="8"/>
  <c r="RTF22" i="8"/>
  <c r="RTD21" i="8"/>
  <c r="RTD22" i="8"/>
  <c r="RTB21" i="8"/>
  <c r="RTB22" i="8"/>
  <c r="RSZ21" i="8"/>
  <c r="RSZ22" i="8"/>
  <c r="RSX21" i="8"/>
  <c r="RSX22" i="8"/>
  <c r="RSV21" i="8"/>
  <c r="RSV22" i="8"/>
  <c r="RST21" i="8"/>
  <c r="RST22" i="8"/>
  <c r="RSR21" i="8"/>
  <c r="RSR22" i="8"/>
  <c r="RSP21" i="8"/>
  <c r="RSP22" i="8"/>
  <c r="RSN21" i="8"/>
  <c r="RSN22" i="8"/>
  <c r="RSL21" i="8"/>
  <c r="RSL22" i="8"/>
  <c r="RSJ21" i="8"/>
  <c r="RSJ22" i="8"/>
  <c r="RSH21" i="8"/>
  <c r="RSH22" i="8"/>
  <c r="RSF21" i="8"/>
  <c r="RSF22" i="8"/>
  <c r="RSD21" i="8"/>
  <c r="RSD22" i="8"/>
  <c r="RSB21" i="8"/>
  <c r="RSB22" i="8"/>
  <c r="RRZ21" i="8"/>
  <c r="RRZ22" i="8"/>
  <c r="RRX21" i="8"/>
  <c r="RRX22" i="8"/>
  <c r="RRV21" i="8"/>
  <c r="RRV22" i="8"/>
  <c r="RRT21" i="8"/>
  <c r="RRT22" i="8"/>
  <c r="RRR21" i="8"/>
  <c r="RRR22" i="8"/>
  <c r="RRP21" i="8"/>
  <c r="RRP22" i="8"/>
  <c r="RRN21" i="8"/>
  <c r="RRN22" i="8"/>
  <c r="RRL21" i="8"/>
  <c r="RRL22" i="8"/>
  <c r="RRJ21" i="8"/>
  <c r="RRJ22" i="8"/>
  <c r="RRH21" i="8"/>
  <c r="RRH22" i="8"/>
  <c r="RRF21" i="8"/>
  <c r="RRF22" i="8"/>
  <c r="RRD21" i="8"/>
  <c r="RRD22" i="8"/>
  <c r="RRB21" i="8"/>
  <c r="RRB22" i="8"/>
  <c r="RQZ21" i="8"/>
  <c r="RQZ22" i="8"/>
  <c r="RQX21" i="8"/>
  <c r="RQX22" i="8"/>
  <c r="RQV21" i="8"/>
  <c r="RQV22" i="8"/>
  <c r="RQT21" i="8"/>
  <c r="RQT22" i="8"/>
  <c r="RQR21" i="8"/>
  <c r="RQR22" i="8"/>
  <c r="RQP21" i="8"/>
  <c r="RQP22" i="8"/>
  <c r="RQN21" i="8"/>
  <c r="RQN22" i="8"/>
  <c r="RQL21" i="8"/>
  <c r="RQL22" i="8"/>
  <c r="RQJ21" i="8"/>
  <c r="RQJ22" i="8"/>
  <c r="RQH21" i="8"/>
  <c r="RQH22" i="8"/>
  <c r="RQF21" i="8"/>
  <c r="RQF22" i="8"/>
  <c r="RQD21" i="8"/>
  <c r="RQD22" i="8"/>
  <c r="RQB21" i="8"/>
  <c r="RQB22" i="8"/>
  <c r="RPZ21" i="8"/>
  <c r="RPZ22" i="8"/>
  <c r="RPX21" i="8"/>
  <c r="RPX22" i="8"/>
  <c r="RPV21" i="8"/>
  <c r="RPV22" i="8"/>
  <c r="RPT21" i="8"/>
  <c r="RPT22" i="8"/>
  <c r="RPR21" i="8"/>
  <c r="RPR22" i="8"/>
  <c r="RPP21" i="8"/>
  <c r="RPP22" i="8"/>
  <c r="RPN21" i="8"/>
  <c r="RPN22" i="8"/>
  <c r="RPL21" i="8"/>
  <c r="RPL22" i="8"/>
  <c r="RPJ21" i="8"/>
  <c r="RPJ22" i="8"/>
  <c r="RPH21" i="8"/>
  <c r="RPH22" i="8"/>
  <c r="RPF21" i="8"/>
  <c r="RPF22" i="8"/>
  <c r="RPD21" i="8"/>
  <c r="RPD22" i="8"/>
  <c r="RPB21" i="8"/>
  <c r="RPB22" i="8"/>
  <c r="ROZ21" i="8"/>
  <c r="ROZ22" i="8"/>
  <c r="ROX21" i="8"/>
  <c r="ROX22" i="8"/>
  <c r="ROV21" i="8"/>
  <c r="ROV22" i="8"/>
  <c r="ROT21" i="8"/>
  <c r="ROT22" i="8"/>
  <c r="ROR21" i="8"/>
  <c r="ROR22" i="8"/>
  <c r="ROP21" i="8"/>
  <c r="ROP22" i="8"/>
  <c r="RON21" i="8"/>
  <c r="RON22" i="8"/>
  <c r="ROL21" i="8"/>
  <c r="ROL22" i="8"/>
  <c r="ROJ21" i="8"/>
  <c r="ROJ22" i="8"/>
  <c r="ROH21" i="8"/>
  <c r="ROH22" i="8"/>
  <c r="ROF21" i="8"/>
  <c r="ROF22" i="8"/>
  <c r="ROD21" i="8"/>
  <c r="ROD22" i="8"/>
  <c r="ROB21" i="8"/>
  <c r="ROB22" i="8"/>
  <c r="RNZ21" i="8"/>
  <c r="RNZ22" i="8"/>
  <c r="RNX21" i="8"/>
  <c r="RNX22" i="8"/>
  <c r="RNV21" i="8"/>
  <c r="RNV22" i="8"/>
  <c r="RNT21" i="8"/>
  <c r="RNT22" i="8"/>
  <c r="RNR21" i="8"/>
  <c r="RNR22" i="8"/>
  <c r="RNP21" i="8"/>
  <c r="RNP22" i="8"/>
  <c r="RNN21" i="8"/>
  <c r="RNN22" i="8"/>
  <c r="RNL21" i="8"/>
  <c r="RNL22" i="8"/>
  <c r="RNJ21" i="8"/>
  <c r="RNJ22" i="8"/>
  <c r="RNH21" i="8"/>
  <c r="RNH22" i="8"/>
  <c r="RNF21" i="8"/>
  <c r="RNF22" i="8"/>
  <c r="RND21" i="8"/>
  <c r="RND22" i="8"/>
  <c r="RNB21" i="8"/>
  <c r="RNB22" i="8"/>
  <c r="RMZ21" i="8"/>
  <c r="RMZ22" i="8"/>
  <c r="RMX21" i="8"/>
  <c r="RMX22" i="8"/>
  <c r="RMV21" i="8"/>
  <c r="RMV22" i="8"/>
  <c r="RMT21" i="8"/>
  <c r="RMT22" i="8"/>
  <c r="RMR21" i="8"/>
  <c r="RMR22" i="8"/>
  <c r="RMP21" i="8"/>
  <c r="RMP22" i="8"/>
  <c r="RMN21" i="8"/>
  <c r="RMN22" i="8"/>
  <c r="RML21" i="8"/>
  <c r="RML22" i="8"/>
  <c r="RMJ21" i="8"/>
  <c r="RMJ22" i="8"/>
  <c r="RMH21" i="8"/>
  <c r="RMH22" i="8"/>
  <c r="RMF21" i="8"/>
  <c r="RMF22" i="8"/>
  <c r="RMD21" i="8"/>
  <c r="RMD22" i="8"/>
  <c r="RMB21" i="8"/>
  <c r="RMB22" i="8"/>
  <c r="RLZ21" i="8"/>
  <c r="RLZ22" i="8"/>
  <c r="RLX21" i="8"/>
  <c r="RLX22" i="8"/>
  <c r="RLV21" i="8"/>
  <c r="RLV22" i="8"/>
  <c r="RLT21" i="8"/>
  <c r="RLT22" i="8"/>
  <c r="RLR21" i="8"/>
  <c r="RLR22" i="8"/>
  <c r="RLP21" i="8"/>
  <c r="RLP22" i="8"/>
  <c r="RLN21" i="8"/>
  <c r="RLN22" i="8"/>
  <c r="RLL21" i="8"/>
  <c r="RLL22" i="8"/>
  <c r="RLJ21" i="8"/>
  <c r="RLJ22" i="8"/>
  <c r="RLH21" i="8"/>
  <c r="RLH22" i="8"/>
  <c r="RLF21" i="8"/>
  <c r="RLF22" i="8"/>
  <c r="RLD21" i="8"/>
  <c r="RLD22" i="8"/>
  <c r="RLB21" i="8"/>
  <c r="RLB22" i="8"/>
  <c r="RKZ21" i="8"/>
  <c r="RKZ22" i="8"/>
  <c r="RKX21" i="8"/>
  <c r="RKX22" i="8"/>
  <c r="RKV21" i="8"/>
  <c r="RKV22" i="8"/>
  <c r="RKT21" i="8"/>
  <c r="RKT22" i="8"/>
  <c r="RKR21" i="8"/>
  <c r="RKR22" i="8"/>
  <c r="RKP21" i="8"/>
  <c r="RKP22" i="8"/>
  <c r="RKN21" i="8"/>
  <c r="RKN22" i="8"/>
  <c r="RKL21" i="8"/>
  <c r="RKL22" i="8"/>
  <c r="RKJ21" i="8"/>
  <c r="RKJ22" i="8"/>
  <c r="RKH21" i="8"/>
  <c r="RKH22" i="8"/>
  <c r="RKF21" i="8"/>
  <c r="RKF22" i="8"/>
  <c r="RKD21" i="8"/>
  <c r="RKD22" i="8"/>
  <c r="RKB21" i="8"/>
  <c r="RKB22" i="8"/>
  <c r="RJZ21" i="8"/>
  <c r="RJZ22" i="8"/>
  <c r="RJX21" i="8"/>
  <c r="RJX22" i="8"/>
  <c r="RJV21" i="8"/>
  <c r="RJV22" i="8"/>
  <c r="RJT21" i="8"/>
  <c r="RJT22" i="8"/>
  <c r="RJR21" i="8"/>
  <c r="RJR22" i="8"/>
  <c r="RJP21" i="8"/>
  <c r="RJP22" i="8"/>
  <c r="RJN21" i="8"/>
  <c r="RJN22" i="8"/>
  <c r="RJL21" i="8"/>
  <c r="RJL22" i="8"/>
  <c r="RJJ21" i="8"/>
  <c r="RJJ22" i="8"/>
  <c r="RJH21" i="8"/>
  <c r="RJH22" i="8"/>
  <c r="RJF21" i="8"/>
  <c r="RJF22" i="8"/>
  <c r="RJD21" i="8"/>
  <c r="RJD22" i="8"/>
  <c r="RJB21" i="8"/>
  <c r="RJB22" i="8"/>
  <c r="RIZ21" i="8"/>
  <c r="RIZ22" i="8"/>
  <c r="RIX21" i="8"/>
  <c r="RIX22" i="8"/>
  <c r="RIV21" i="8"/>
  <c r="RIV22" i="8"/>
  <c r="RIT21" i="8"/>
  <c r="RIT22" i="8"/>
  <c r="RIR21" i="8"/>
  <c r="RIR22" i="8"/>
  <c r="RIP21" i="8"/>
  <c r="RIP22" i="8"/>
  <c r="RIN21" i="8"/>
  <c r="RIN22" i="8"/>
  <c r="RIL21" i="8"/>
  <c r="RIL22" i="8"/>
  <c r="RIJ21" i="8"/>
  <c r="RIJ22" i="8"/>
  <c r="RIH21" i="8"/>
  <c r="RIH22" i="8"/>
  <c r="RIF21" i="8"/>
  <c r="RIF22" i="8"/>
  <c r="RID21" i="8"/>
  <c r="RID22" i="8"/>
  <c r="RIB21" i="8"/>
  <c r="RIB22" i="8"/>
  <c r="RHZ21" i="8"/>
  <c r="RHZ22" i="8"/>
  <c r="RHX21" i="8"/>
  <c r="RHX22" i="8"/>
  <c r="RHV21" i="8"/>
  <c r="RHV22" i="8"/>
  <c r="RHT21" i="8"/>
  <c r="RHT22" i="8"/>
  <c r="RHR21" i="8"/>
  <c r="RHR22" i="8"/>
  <c r="RHP21" i="8"/>
  <c r="RHP22" i="8"/>
  <c r="RHN21" i="8"/>
  <c r="RHN22" i="8"/>
  <c r="RHL21" i="8"/>
  <c r="RHL22" i="8"/>
  <c r="RHJ21" i="8"/>
  <c r="RHJ22" i="8"/>
  <c r="RHH21" i="8"/>
  <c r="RHH22" i="8"/>
  <c r="RHF21" i="8"/>
  <c r="RHF22" i="8"/>
  <c r="RHD21" i="8"/>
  <c r="RHD22" i="8"/>
  <c r="RHB21" i="8"/>
  <c r="RHB22" i="8"/>
  <c r="RGZ21" i="8"/>
  <c r="RGZ22" i="8"/>
  <c r="RGX21" i="8"/>
  <c r="RGX22" i="8"/>
  <c r="RGV21" i="8"/>
  <c r="RGV22" i="8"/>
  <c r="RGT21" i="8"/>
  <c r="RGT22" i="8"/>
  <c r="RGR21" i="8"/>
  <c r="RGR22" i="8"/>
  <c r="RGP21" i="8"/>
  <c r="RGP22" i="8"/>
  <c r="RGN21" i="8"/>
  <c r="RGN22" i="8"/>
  <c r="RGL21" i="8"/>
  <c r="RGL22" i="8"/>
  <c r="RGJ21" i="8"/>
  <c r="RGJ22" i="8"/>
  <c r="RGH21" i="8"/>
  <c r="RGH22" i="8"/>
  <c r="RGF21" i="8"/>
  <c r="RGF22" i="8"/>
  <c r="RGD21" i="8"/>
  <c r="RGD22" i="8"/>
  <c r="RGB21" i="8"/>
  <c r="RGB22" i="8"/>
  <c r="RFZ21" i="8"/>
  <c r="RFZ22" i="8"/>
  <c r="RFX21" i="8"/>
  <c r="RFX22" i="8"/>
  <c r="RFV21" i="8"/>
  <c r="RFV22" i="8"/>
  <c r="RFT21" i="8"/>
  <c r="RFT22" i="8"/>
  <c r="RFR21" i="8"/>
  <c r="RFR22" i="8"/>
  <c r="RFP21" i="8"/>
  <c r="RFP22" i="8"/>
  <c r="RFN21" i="8"/>
  <c r="RFN22" i="8"/>
  <c r="RFL21" i="8"/>
  <c r="RFL22" i="8"/>
  <c r="RFJ21" i="8"/>
  <c r="RFJ22" i="8"/>
  <c r="RFH21" i="8"/>
  <c r="RFH22" i="8"/>
  <c r="RFF21" i="8"/>
  <c r="RFF22" i="8"/>
  <c r="RFD21" i="8"/>
  <c r="RFD22" i="8"/>
  <c r="RFB21" i="8"/>
  <c r="RFB22" i="8"/>
  <c r="REZ21" i="8"/>
  <c r="REZ22" i="8"/>
  <c r="REX21" i="8"/>
  <c r="REX22" i="8"/>
  <c r="REV21" i="8"/>
  <c r="REV22" i="8"/>
  <c r="RET21" i="8"/>
  <c r="RET22" i="8"/>
  <c r="RER21" i="8"/>
  <c r="RER22" i="8"/>
  <c r="REP21" i="8"/>
  <c r="REP22" i="8"/>
  <c r="REN21" i="8"/>
  <c r="REN22" i="8"/>
  <c r="REL21" i="8"/>
  <c r="REL22" i="8"/>
  <c r="REJ21" i="8"/>
  <c r="REJ22" i="8"/>
  <c r="REH21" i="8"/>
  <c r="REH22" i="8"/>
  <c r="REF21" i="8"/>
  <c r="REF22" i="8"/>
  <c r="RED21" i="8"/>
  <c r="RED22" i="8"/>
  <c r="REB21" i="8"/>
  <c r="REB22" i="8"/>
  <c r="RDZ21" i="8"/>
  <c r="RDZ22" i="8"/>
  <c r="RDX21" i="8"/>
  <c r="RDX22" i="8"/>
  <c r="RDV21" i="8"/>
  <c r="RDV22" i="8"/>
  <c r="RDT21" i="8"/>
  <c r="RDT22" i="8"/>
  <c r="RDR21" i="8"/>
  <c r="RDR22" i="8"/>
  <c r="RDP21" i="8"/>
  <c r="RDP22" i="8"/>
  <c r="RDN21" i="8"/>
  <c r="RDN22" i="8"/>
  <c r="RDL21" i="8"/>
  <c r="RDL22" i="8"/>
  <c r="RDJ21" i="8"/>
  <c r="RDJ22" i="8"/>
  <c r="RDH21" i="8"/>
  <c r="RDH22" i="8"/>
  <c r="RDF21" i="8"/>
  <c r="RDF22" i="8"/>
  <c r="RDD21" i="8"/>
  <c r="RDD22" i="8"/>
  <c r="RDB21" i="8"/>
  <c r="RDB22" i="8"/>
  <c r="RCZ21" i="8"/>
  <c r="RCZ22" i="8"/>
  <c r="RCX21" i="8"/>
  <c r="RCX22" i="8"/>
  <c r="RCV21" i="8"/>
  <c r="RCV22" i="8"/>
  <c r="RCT21" i="8"/>
  <c r="RCT22" i="8"/>
  <c r="RCR21" i="8"/>
  <c r="RCR22" i="8"/>
  <c r="RCP21" i="8"/>
  <c r="RCP22" i="8"/>
  <c r="RCN21" i="8"/>
  <c r="RCN22" i="8"/>
  <c r="RCL21" i="8"/>
  <c r="RCL22" i="8"/>
  <c r="RCJ21" i="8"/>
  <c r="RCJ22" i="8"/>
  <c r="RCH21" i="8"/>
  <c r="RCH22" i="8"/>
  <c r="RCF21" i="8"/>
  <c r="RCF22" i="8"/>
  <c r="RCD21" i="8"/>
  <c r="RCD22" i="8"/>
  <c r="RCB21" i="8"/>
  <c r="RCB22" i="8"/>
  <c r="RBZ21" i="8"/>
  <c r="RBZ22" i="8"/>
  <c r="RBX21" i="8"/>
  <c r="RBX22" i="8"/>
  <c r="RBV21" i="8"/>
  <c r="RBV22" i="8"/>
  <c r="RBT21" i="8"/>
  <c r="RBT22" i="8"/>
  <c r="RBR21" i="8"/>
  <c r="RBR22" i="8"/>
  <c r="RBP21" i="8"/>
  <c r="RBP22" i="8"/>
  <c r="RBN21" i="8"/>
  <c r="RBN22" i="8"/>
  <c r="RBL21" i="8"/>
  <c r="RBL22" i="8"/>
  <c r="RBJ21" i="8"/>
  <c r="RBJ22" i="8"/>
  <c r="RBH21" i="8"/>
  <c r="RBH22" i="8"/>
  <c r="RBF21" i="8"/>
  <c r="RBF22" i="8"/>
  <c r="RBD21" i="8"/>
  <c r="RBD22" i="8"/>
  <c r="RBB21" i="8"/>
  <c r="RBB22" i="8"/>
  <c r="RAZ21" i="8"/>
  <c r="RAZ22" i="8"/>
  <c r="RAX21" i="8"/>
  <c r="RAX22" i="8"/>
  <c r="RAV21" i="8"/>
  <c r="RAV22" i="8"/>
  <c r="RAT21" i="8"/>
  <c r="RAT22" i="8"/>
  <c r="RAR21" i="8"/>
  <c r="RAR22" i="8"/>
  <c r="RAP21" i="8"/>
  <c r="RAP22" i="8"/>
  <c r="RAN21" i="8"/>
  <c r="RAN22" i="8"/>
  <c r="RAL21" i="8"/>
  <c r="RAL22" i="8"/>
  <c r="RAJ21" i="8"/>
  <c r="RAJ22" i="8"/>
  <c r="RAH21" i="8"/>
  <c r="RAH22" i="8"/>
  <c r="RAF21" i="8"/>
  <c r="RAF22" i="8"/>
  <c r="RAD21" i="8"/>
  <c r="RAD22" i="8"/>
  <c r="RAB21" i="8"/>
  <c r="RAB22" i="8"/>
  <c r="QZZ21" i="8"/>
  <c r="QZZ22" i="8"/>
  <c r="QZX21" i="8"/>
  <c r="QZX22" i="8"/>
  <c r="QZV21" i="8"/>
  <c r="QZV22" i="8"/>
  <c r="QZT21" i="8"/>
  <c r="QZT22" i="8"/>
  <c r="QZR21" i="8"/>
  <c r="QZR22" i="8"/>
  <c r="QZP21" i="8"/>
  <c r="QZP22" i="8"/>
  <c r="QZN21" i="8"/>
  <c r="QZN22" i="8"/>
  <c r="QZL21" i="8"/>
  <c r="QZL22" i="8"/>
  <c r="QZJ21" i="8"/>
  <c r="QZJ22" i="8"/>
  <c r="QZH21" i="8"/>
  <c r="QZH22" i="8"/>
  <c r="QZF21" i="8"/>
  <c r="QZF22" i="8"/>
  <c r="QZD21" i="8"/>
  <c r="QZD22" i="8"/>
  <c r="QZB21" i="8"/>
  <c r="QZB22" i="8"/>
  <c r="QYZ21" i="8"/>
  <c r="QYZ22" i="8"/>
  <c r="QYX21" i="8"/>
  <c r="QYX22" i="8"/>
  <c r="QYV21" i="8"/>
  <c r="QYV22" i="8"/>
  <c r="QYT21" i="8"/>
  <c r="QYT22" i="8"/>
  <c r="QYR21" i="8"/>
  <c r="QYR22" i="8"/>
  <c r="QYP21" i="8"/>
  <c r="QYP22" i="8"/>
  <c r="QYN21" i="8"/>
  <c r="QYN22" i="8"/>
  <c r="QYL21" i="8"/>
  <c r="QYL22" i="8"/>
  <c r="QYJ21" i="8"/>
  <c r="QYJ22" i="8"/>
  <c r="QYH21" i="8"/>
  <c r="QYH22" i="8"/>
  <c r="QYF21" i="8"/>
  <c r="QYF22" i="8"/>
  <c r="QYD21" i="8"/>
  <c r="QYD22" i="8"/>
  <c r="QYB21" i="8"/>
  <c r="QYB22" i="8"/>
  <c r="QXZ21" i="8"/>
  <c r="QXZ22" i="8"/>
  <c r="QXX21" i="8"/>
  <c r="QXX22" i="8"/>
  <c r="QXV21" i="8"/>
  <c r="QXV22" i="8"/>
  <c r="QXT21" i="8"/>
  <c r="QXT22" i="8"/>
  <c r="QXR21" i="8"/>
  <c r="QXR22" i="8"/>
  <c r="QXP21" i="8"/>
  <c r="QXP22" i="8"/>
  <c r="QXN21" i="8"/>
  <c r="QXN22" i="8"/>
  <c r="QXL21" i="8"/>
  <c r="QXL22" i="8"/>
  <c r="QXJ21" i="8"/>
  <c r="QXJ22" i="8"/>
  <c r="QXH21" i="8"/>
  <c r="QXH22" i="8"/>
  <c r="QXF21" i="8"/>
  <c r="QXF22" i="8"/>
  <c r="QXD21" i="8"/>
  <c r="QXD22" i="8"/>
  <c r="QXB21" i="8"/>
  <c r="QXB22" i="8"/>
  <c r="QWZ21" i="8"/>
  <c r="QWZ22" i="8"/>
  <c r="QWX21" i="8"/>
  <c r="QWX22" i="8"/>
  <c r="QWV21" i="8"/>
  <c r="QWV22" i="8"/>
  <c r="QWT21" i="8"/>
  <c r="QWT22" i="8"/>
  <c r="QWR21" i="8"/>
  <c r="QWR22" i="8"/>
  <c r="QWP21" i="8"/>
  <c r="QWP22" i="8"/>
  <c r="QWN21" i="8"/>
  <c r="QWN22" i="8"/>
  <c r="QWL21" i="8"/>
  <c r="QWL22" i="8"/>
  <c r="QWJ21" i="8"/>
  <c r="QWJ22" i="8"/>
  <c r="QWH21" i="8"/>
  <c r="QWH22" i="8"/>
  <c r="QWF21" i="8"/>
  <c r="QWF22" i="8"/>
  <c r="QWD21" i="8"/>
  <c r="QWD22" i="8"/>
  <c r="QWB21" i="8"/>
  <c r="QWB22" i="8"/>
  <c r="QVZ21" i="8"/>
  <c r="QVZ22" i="8"/>
  <c r="QVX21" i="8"/>
  <c r="QVX22" i="8"/>
  <c r="QVV21" i="8"/>
  <c r="QVV22" i="8"/>
  <c r="QVT21" i="8"/>
  <c r="QVT22" i="8"/>
  <c r="QVR21" i="8"/>
  <c r="QVR22" i="8"/>
  <c r="QVP21" i="8"/>
  <c r="QVP22" i="8"/>
  <c r="QVN21" i="8"/>
  <c r="QVN22" i="8"/>
  <c r="QVL21" i="8"/>
  <c r="QVL22" i="8"/>
  <c r="QVJ21" i="8"/>
  <c r="QVJ22" i="8"/>
  <c r="QVH21" i="8"/>
  <c r="QVH22" i="8"/>
  <c r="QVF21" i="8"/>
  <c r="QVF22" i="8"/>
  <c r="QVD21" i="8"/>
  <c r="QVD22" i="8"/>
  <c r="QVB21" i="8"/>
  <c r="QVB22" i="8"/>
  <c r="QUZ21" i="8"/>
  <c r="QUZ22" i="8"/>
  <c r="QUX21" i="8"/>
  <c r="QUX22" i="8"/>
  <c r="QUV21" i="8"/>
  <c r="QUV22" i="8"/>
  <c r="QUT21" i="8"/>
  <c r="QUT22" i="8"/>
  <c r="QUR21" i="8"/>
  <c r="QUR22" i="8"/>
  <c r="QUP21" i="8"/>
  <c r="QUP22" i="8"/>
  <c r="QUN21" i="8"/>
  <c r="QUN22" i="8"/>
  <c r="QUL21" i="8"/>
  <c r="QUL22" i="8"/>
  <c r="QUJ21" i="8"/>
  <c r="QUJ22" i="8"/>
  <c r="QUH21" i="8"/>
  <c r="QUH22" i="8"/>
  <c r="QUF21" i="8"/>
  <c r="QUF22" i="8"/>
  <c r="QUD21" i="8"/>
  <c r="QUD22" i="8"/>
  <c r="QUB21" i="8"/>
  <c r="QUB22" i="8"/>
  <c r="QTZ21" i="8"/>
  <c r="QTZ22" i="8"/>
  <c r="QTX21" i="8"/>
  <c r="QTX22" i="8"/>
  <c r="QTV21" i="8"/>
  <c r="QTV22" i="8"/>
  <c r="QTT21" i="8"/>
  <c r="QTT22" i="8"/>
  <c r="QTR21" i="8"/>
  <c r="QTR22" i="8"/>
  <c r="QTP21" i="8"/>
  <c r="QTP22" i="8"/>
  <c r="QTN21" i="8"/>
  <c r="QTN22" i="8"/>
  <c r="QTL21" i="8"/>
  <c r="QTL22" i="8"/>
  <c r="QTJ21" i="8"/>
  <c r="QTJ22" i="8"/>
  <c r="QTH21" i="8"/>
  <c r="QTH22" i="8"/>
  <c r="QTF21" i="8"/>
  <c r="QTF22" i="8"/>
  <c r="QTD21" i="8"/>
  <c r="QTD22" i="8"/>
  <c r="QTB21" i="8"/>
  <c r="QTB22" i="8"/>
  <c r="QSZ21" i="8"/>
  <c r="QSZ22" i="8"/>
  <c r="QSX21" i="8"/>
  <c r="QSX22" i="8"/>
  <c r="QSV21" i="8"/>
  <c r="QSV22" i="8"/>
  <c r="QST21" i="8"/>
  <c r="QST22" i="8"/>
  <c r="QSR21" i="8"/>
  <c r="QSR22" i="8"/>
  <c r="QSP21" i="8"/>
  <c r="QSP22" i="8"/>
  <c r="QSN21" i="8"/>
  <c r="QSN22" i="8"/>
  <c r="QSL21" i="8"/>
  <c r="QSL22" i="8"/>
  <c r="QSJ21" i="8"/>
  <c r="QSJ22" i="8"/>
  <c r="QSH21" i="8"/>
  <c r="QSH22" i="8"/>
  <c r="QSF21" i="8"/>
  <c r="QSF22" i="8"/>
  <c r="QSD21" i="8"/>
  <c r="QSD22" i="8"/>
  <c r="QSB21" i="8"/>
  <c r="QSB22" i="8"/>
  <c r="QRZ21" i="8"/>
  <c r="QRZ22" i="8"/>
  <c r="QRX21" i="8"/>
  <c r="QRX22" i="8"/>
  <c r="QRV21" i="8"/>
  <c r="QRV22" i="8"/>
  <c r="QRT21" i="8"/>
  <c r="QRT22" i="8"/>
  <c r="QRR21" i="8"/>
  <c r="QRR22" i="8"/>
  <c r="QRP21" i="8"/>
  <c r="QRP22" i="8"/>
  <c r="QRN21" i="8"/>
  <c r="QRN22" i="8"/>
  <c r="QRL21" i="8"/>
  <c r="QRL22" i="8"/>
  <c r="QRJ21" i="8"/>
  <c r="QRJ22" i="8"/>
  <c r="QRH21" i="8"/>
  <c r="QRH22" i="8"/>
  <c r="QRF21" i="8"/>
  <c r="QRF22" i="8"/>
  <c r="QRD21" i="8"/>
  <c r="QRD22" i="8"/>
  <c r="QRB21" i="8"/>
  <c r="QRB22" i="8"/>
  <c r="QQZ21" i="8"/>
  <c r="QQZ22" i="8"/>
  <c r="QQX21" i="8"/>
  <c r="QQX22" i="8"/>
  <c r="QQV21" i="8"/>
  <c r="QQV22" i="8"/>
  <c r="QQT21" i="8"/>
  <c r="QQT22" i="8"/>
  <c r="QQR21" i="8"/>
  <c r="QQR22" i="8"/>
  <c r="QQP21" i="8"/>
  <c r="QQP22" i="8"/>
  <c r="QQN21" i="8"/>
  <c r="QQN22" i="8"/>
  <c r="QQL21" i="8"/>
  <c r="QQL22" i="8"/>
  <c r="QQJ21" i="8"/>
  <c r="QQJ22" i="8"/>
  <c r="QQH21" i="8"/>
  <c r="QQH22" i="8"/>
  <c r="QQF21" i="8"/>
  <c r="QQF22" i="8"/>
  <c r="QQD21" i="8"/>
  <c r="QQD22" i="8"/>
  <c r="QQB21" i="8"/>
  <c r="QQB22" i="8"/>
  <c r="QPZ21" i="8"/>
  <c r="QPZ22" i="8"/>
  <c r="QPX21" i="8"/>
  <c r="QPX22" i="8"/>
  <c r="QPV21" i="8"/>
  <c r="QPV22" i="8"/>
  <c r="QPT21" i="8"/>
  <c r="QPT22" i="8"/>
  <c r="QPR21" i="8"/>
  <c r="QPR22" i="8"/>
  <c r="QPP21" i="8"/>
  <c r="QPP22" i="8"/>
  <c r="QPN21" i="8"/>
  <c r="QPN22" i="8"/>
  <c r="QPL21" i="8"/>
  <c r="QPL22" i="8"/>
  <c r="QPJ21" i="8"/>
  <c r="QPJ22" i="8"/>
  <c r="QPH21" i="8"/>
  <c r="QPH22" i="8"/>
  <c r="QPF21" i="8"/>
  <c r="QPF22" i="8"/>
  <c r="QPD21" i="8"/>
  <c r="QPD22" i="8"/>
  <c r="QPB21" i="8"/>
  <c r="QPB22" i="8"/>
  <c r="QOZ21" i="8"/>
  <c r="QOZ22" i="8"/>
  <c r="QOX21" i="8"/>
  <c r="QOX22" i="8"/>
  <c r="QOV21" i="8"/>
  <c r="QOV22" i="8"/>
  <c r="QOT21" i="8"/>
  <c r="QOT22" i="8"/>
  <c r="QOR21" i="8"/>
  <c r="QOR22" i="8"/>
  <c r="QOP21" i="8"/>
  <c r="QOP22" i="8"/>
  <c r="QON21" i="8"/>
  <c r="QON22" i="8"/>
  <c r="QOL21" i="8"/>
  <c r="QOL22" i="8"/>
  <c r="QOJ21" i="8"/>
  <c r="QOJ22" i="8"/>
  <c r="QOH21" i="8"/>
  <c r="QOH22" i="8"/>
  <c r="QOF21" i="8"/>
  <c r="QOF22" i="8"/>
  <c r="QOD21" i="8"/>
  <c r="QOD22" i="8"/>
  <c r="QOB21" i="8"/>
  <c r="QOB22" i="8"/>
  <c r="QNZ21" i="8"/>
  <c r="QNZ22" i="8"/>
  <c r="QNX21" i="8"/>
  <c r="QNX22" i="8"/>
  <c r="QNV21" i="8"/>
  <c r="QNV22" i="8"/>
  <c r="QNT21" i="8"/>
  <c r="QNT22" i="8"/>
  <c r="QNR21" i="8"/>
  <c r="QNR22" i="8"/>
  <c r="QNP21" i="8"/>
  <c r="QNP22" i="8"/>
  <c r="QNN21" i="8"/>
  <c r="QNN22" i="8"/>
  <c r="QNL21" i="8"/>
  <c r="QNL22" i="8"/>
  <c r="QNJ21" i="8"/>
  <c r="QNJ22" i="8"/>
  <c r="QNH21" i="8"/>
  <c r="QNH22" i="8"/>
  <c r="QNF21" i="8"/>
  <c r="QNF22" i="8"/>
  <c r="QND21" i="8"/>
  <c r="QND22" i="8"/>
  <c r="QNB21" i="8"/>
  <c r="QNB22" i="8"/>
  <c r="QMZ21" i="8"/>
  <c r="QMZ22" i="8"/>
  <c r="QMX21" i="8"/>
  <c r="QMX22" i="8"/>
  <c r="QMV21" i="8"/>
  <c r="QMV22" i="8"/>
  <c r="QMT21" i="8"/>
  <c r="QMT22" i="8"/>
  <c r="QMR21" i="8"/>
  <c r="QMR22" i="8"/>
  <c r="QMP21" i="8"/>
  <c r="QMP22" i="8"/>
  <c r="QMN21" i="8"/>
  <c r="QMN22" i="8"/>
  <c r="QML21" i="8"/>
  <c r="QML22" i="8"/>
  <c r="QMJ21" i="8"/>
  <c r="QMJ22" i="8"/>
  <c r="QMH21" i="8"/>
  <c r="QMH22" i="8"/>
  <c r="QMF21" i="8"/>
  <c r="QMF22" i="8"/>
  <c r="QMD21" i="8"/>
  <c r="QMD22" i="8"/>
  <c r="QMB21" i="8"/>
  <c r="QMB22" i="8"/>
  <c r="QLZ21" i="8"/>
  <c r="QLZ22" i="8"/>
  <c r="QLX21" i="8"/>
  <c r="QLX22" i="8"/>
  <c r="QLV21" i="8"/>
  <c r="QLV22" i="8"/>
  <c r="QLT21" i="8"/>
  <c r="QLT22" i="8"/>
  <c r="QLR21" i="8"/>
  <c r="QLR22" i="8"/>
  <c r="QLP21" i="8"/>
  <c r="QLP22" i="8"/>
  <c r="QLN21" i="8"/>
  <c r="QLN22" i="8"/>
  <c r="QLL21" i="8"/>
  <c r="QLL22" i="8"/>
  <c r="QLJ21" i="8"/>
  <c r="QLJ22" i="8"/>
  <c r="QLH21" i="8"/>
  <c r="QLH22" i="8"/>
  <c r="QLF21" i="8"/>
  <c r="QLF22" i="8"/>
  <c r="QLD21" i="8"/>
  <c r="QLD22" i="8"/>
  <c r="QLB21" i="8"/>
  <c r="QLB22" i="8"/>
  <c r="QKZ21" i="8"/>
  <c r="QKZ22" i="8"/>
  <c r="QKX21" i="8"/>
  <c r="QKX22" i="8"/>
  <c r="QKV21" i="8"/>
  <c r="QKV22" i="8"/>
  <c r="QKT21" i="8"/>
  <c r="QKT22" i="8"/>
  <c r="QKR21" i="8"/>
  <c r="QKR22" i="8"/>
  <c r="QKP21" i="8"/>
  <c r="QKP22" i="8"/>
  <c r="QKN21" i="8"/>
  <c r="QKN22" i="8"/>
  <c r="QKL21" i="8"/>
  <c r="QKL22" i="8"/>
  <c r="QKJ21" i="8"/>
  <c r="QKJ22" i="8"/>
  <c r="QKH21" i="8"/>
  <c r="QKH22" i="8"/>
  <c r="QKF21" i="8"/>
  <c r="QKF22" i="8"/>
  <c r="QKD21" i="8"/>
  <c r="QKD22" i="8"/>
  <c r="QKB21" i="8"/>
  <c r="QKB22" i="8"/>
  <c r="QJZ21" i="8"/>
  <c r="QJZ22" i="8"/>
  <c r="QJX21" i="8"/>
  <c r="QJX22" i="8"/>
  <c r="QJV21" i="8"/>
  <c r="QJV22" i="8"/>
  <c r="QJT21" i="8"/>
  <c r="QJT22" i="8"/>
  <c r="QJR21" i="8"/>
  <c r="QJR22" i="8"/>
  <c r="QJP21" i="8"/>
  <c r="QJP22" i="8"/>
  <c r="QJN21" i="8"/>
  <c r="QJN22" i="8"/>
  <c r="QJL21" i="8"/>
  <c r="QJL22" i="8"/>
  <c r="QJJ21" i="8"/>
  <c r="QJJ22" i="8"/>
  <c r="QJH21" i="8"/>
  <c r="QJH22" i="8"/>
  <c r="QJF21" i="8"/>
  <c r="QJF22" i="8"/>
  <c r="QJD21" i="8"/>
  <c r="QJD22" i="8"/>
  <c r="QJB21" i="8"/>
  <c r="QJB22" i="8"/>
  <c r="QIZ21" i="8"/>
  <c r="QIZ22" i="8"/>
  <c r="QIX21" i="8"/>
  <c r="QIX22" i="8"/>
  <c r="QIV21" i="8"/>
  <c r="QIV22" i="8"/>
  <c r="QIT21" i="8"/>
  <c r="QIT22" i="8"/>
  <c r="QIR21" i="8"/>
  <c r="QIR22" i="8"/>
  <c r="QIP21" i="8"/>
  <c r="QIP22" i="8"/>
  <c r="QIN21" i="8"/>
  <c r="QIN22" i="8"/>
  <c r="QIL21" i="8"/>
  <c r="QIL22" i="8"/>
  <c r="QIJ21" i="8"/>
  <c r="QIJ22" i="8"/>
  <c r="QIH21" i="8"/>
  <c r="QIH22" i="8"/>
  <c r="QIF21" i="8"/>
  <c r="QIF22" i="8"/>
  <c r="QID21" i="8"/>
  <c r="QID22" i="8"/>
  <c r="QIB21" i="8"/>
  <c r="QIB22" i="8"/>
  <c r="QHZ21" i="8"/>
  <c r="QHZ22" i="8"/>
  <c r="QHX21" i="8"/>
  <c r="QHX22" i="8"/>
  <c r="QHV21" i="8"/>
  <c r="QHV22" i="8"/>
  <c r="QHT21" i="8"/>
  <c r="QHT22" i="8"/>
  <c r="QHR21" i="8"/>
  <c r="QHR22" i="8"/>
  <c r="QHP21" i="8"/>
  <c r="QHP22" i="8"/>
  <c r="QHN21" i="8"/>
  <c r="QHN22" i="8"/>
  <c r="QHL21" i="8"/>
  <c r="QHL22" i="8"/>
  <c r="QHJ21" i="8"/>
  <c r="QHJ22" i="8"/>
  <c r="QHH21" i="8"/>
  <c r="QHH22" i="8"/>
  <c r="QHF21" i="8"/>
  <c r="QHF22" i="8"/>
  <c r="QHD21" i="8"/>
  <c r="QHD22" i="8"/>
  <c r="QHB21" i="8"/>
  <c r="QHB22" i="8"/>
  <c r="QGZ21" i="8"/>
  <c r="QGZ22" i="8"/>
  <c r="QGX21" i="8"/>
  <c r="QGX22" i="8"/>
  <c r="QGV21" i="8"/>
  <c r="QGV22" i="8"/>
  <c r="QGT21" i="8"/>
  <c r="QGT22" i="8"/>
  <c r="QGR21" i="8"/>
  <c r="QGR22" i="8"/>
  <c r="QGP21" i="8"/>
  <c r="QGP22" i="8"/>
  <c r="QGN21" i="8"/>
  <c r="QGN22" i="8"/>
  <c r="QGL21" i="8"/>
  <c r="QGL22" i="8"/>
  <c r="QGJ21" i="8"/>
  <c r="QGJ22" i="8"/>
  <c r="QGH21" i="8"/>
  <c r="QGH22" i="8"/>
  <c r="QGF21" i="8"/>
  <c r="QGF22" i="8"/>
  <c r="QGD21" i="8"/>
  <c r="QGD22" i="8"/>
  <c r="QGB21" i="8"/>
  <c r="QGB22" i="8"/>
  <c r="QFZ21" i="8"/>
  <c r="QFZ22" i="8"/>
  <c r="QFX21" i="8"/>
  <c r="QFX22" i="8"/>
  <c r="QFV21" i="8"/>
  <c r="QFV22" i="8"/>
  <c r="QFT21" i="8"/>
  <c r="QFT22" i="8"/>
  <c r="QFR21" i="8"/>
  <c r="QFR22" i="8"/>
  <c r="QFP21" i="8"/>
  <c r="QFP22" i="8"/>
  <c r="QFN21" i="8"/>
  <c r="QFN22" i="8"/>
  <c r="QFL21" i="8"/>
  <c r="QFL22" i="8"/>
  <c r="QFJ21" i="8"/>
  <c r="QFJ22" i="8"/>
  <c r="QFH21" i="8"/>
  <c r="QFH22" i="8"/>
  <c r="QFF21" i="8"/>
  <c r="QFF22" i="8"/>
  <c r="QFD21" i="8"/>
  <c r="QFD22" i="8"/>
  <c r="QFB21" i="8"/>
  <c r="QFB22" i="8"/>
  <c r="QEZ21" i="8"/>
  <c r="QEZ22" i="8"/>
  <c r="QEX21" i="8"/>
  <c r="QEX22" i="8"/>
  <c r="QEV21" i="8"/>
  <c r="QEV22" i="8"/>
  <c r="QET21" i="8"/>
  <c r="QET22" i="8"/>
  <c r="QER21" i="8"/>
  <c r="QER22" i="8"/>
  <c r="QEP21" i="8"/>
  <c r="QEP22" i="8"/>
  <c r="QEN21" i="8"/>
  <c r="QEN22" i="8"/>
  <c r="QEL21" i="8"/>
  <c r="QEL22" i="8"/>
  <c r="QEJ21" i="8"/>
  <c r="QEJ22" i="8"/>
  <c r="QEH21" i="8"/>
  <c r="QEH22" i="8"/>
  <c r="QEF21" i="8"/>
  <c r="QEF22" i="8"/>
  <c r="QED21" i="8"/>
  <c r="QED22" i="8"/>
  <c r="QEB21" i="8"/>
  <c r="QEB22" i="8"/>
  <c r="QDZ21" i="8"/>
  <c r="QDZ22" i="8"/>
  <c r="QDX21" i="8"/>
  <c r="QDX22" i="8"/>
  <c r="QDV21" i="8"/>
  <c r="QDV22" i="8"/>
  <c r="QDT21" i="8"/>
  <c r="QDT22" i="8"/>
  <c r="QDR21" i="8"/>
  <c r="QDR22" i="8"/>
  <c r="QDP21" i="8"/>
  <c r="QDP22" i="8"/>
  <c r="QDN21" i="8"/>
  <c r="QDN22" i="8"/>
  <c r="QDL21" i="8"/>
  <c r="QDL22" i="8"/>
  <c r="QDJ21" i="8"/>
  <c r="QDJ22" i="8"/>
  <c r="QDH21" i="8"/>
  <c r="QDH22" i="8"/>
  <c r="QDF21" i="8"/>
  <c r="QDF22" i="8"/>
  <c r="QDD21" i="8"/>
  <c r="QDD22" i="8"/>
  <c r="QDB21" i="8"/>
  <c r="QDB22" i="8"/>
  <c r="QCZ21" i="8"/>
  <c r="QCZ22" i="8"/>
  <c r="QCX21" i="8"/>
  <c r="QCX22" i="8"/>
  <c r="QCV21" i="8"/>
  <c r="QCV22" i="8"/>
  <c r="QCT21" i="8"/>
  <c r="QCT22" i="8"/>
  <c r="QCR21" i="8"/>
  <c r="QCR22" i="8"/>
  <c r="QCP21" i="8"/>
  <c r="QCP22" i="8"/>
  <c r="QCN21" i="8"/>
  <c r="QCN22" i="8"/>
  <c r="QCL21" i="8"/>
  <c r="QCL22" i="8"/>
  <c r="QCJ21" i="8"/>
  <c r="QCJ22" i="8"/>
  <c r="QCH21" i="8"/>
  <c r="QCH22" i="8"/>
  <c r="QCF21" i="8"/>
  <c r="QCF22" i="8"/>
  <c r="QCD21" i="8"/>
  <c r="QCD22" i="8"/>
  <c r="QCB21" i="8"/>
  <c r="QCB22" i="8"/>
  <c r="QBZ21" i="8"/>
  <c r="QBZ22" i="8"/>
  <c r="QBX21" i="8"/>
  <c r="QBX22" i="8"/>
  <c r="QBV21" i="8"/>
  <c r="QBV22" i="8"/>
  <c r="QBT21" i="8"/>
  <c r="QBT22" i="8"/>
  <c r="QBR21" i="8"/>
  <c r="QBR22" i="8"/>
  <c r="QBP21" i="8"/>
  <c r="QBP22" i="8"/>
  <c r="QBN21" i="8"/>
  <c r="QBN22" i="8"/>
  <c r="QBL21" i="8"/>
  <c r="QBL22" i="8"/>
  <c r="QBJ21" i="8"/>
  <c r="QBJ22" i="8"/>
  <c r="QBH21" i="8"/>
  <c r="QBH22" i="8"/>
  <c r="QBF21" i="8"/>
  <c r="QBF22" i="8"/>
  <c r="QBD21" i="8"/>
  <c r="QBD22" i="8"/>
  <c r="QBB21" i="8"/>
  <c r="QBB22" i="8"/>
  <c r="QAZ21" i="8"/>
  <c r="QAZ22" i="8"/>
  <c r="QAX21" i="8"/>
  <c r="QAX22" i="8"/>
  <c r="QAV21" i="8"/>
  <c r="QAV22" i="8"/>
  <c r="QAT21" i="8"/>
  <c r="QAT22" i="8"/>
  <c r="QAR21" i="8"/>
  <c r="QAR22" i="8"/>
  <c r="QAP21" i="8"/>
  <c r="QAP22" i="8"/>
  <c r="QAN21" i="8"/>
  <c r="QAN22" i="8"/>
  <c r="QAL21" i="8"/>
  <c r="QAL22" i="8"/>
  <c r="QAJ21" i="8"/>
  <c r="QAJ22" i="8"/>
  <c r="QAH21" i="8"/>
  <c r="QAH22" i="8"/>
  <c r="QAF21" i="8"/>
  <c r="QAF22" i="8"/>
  <c r="QAD21" i="8"/>
  <c r="QAD22" i="8"/>
  <c r="QAB21" i="8"/>
  <c r="QAB22" i="8"/>
  <c r="PZZ21" i="8"/>
  <c r="PZZ22" i="8"/>
  <c r="PZX21" i="8"/>
  <c r="PZX22" i="8"/>
  <c r="PZV21" i="8"/>
  <c r="PZV22" i="8"/>
  <c r="PZT21" i="8"/>
  <c r="PZT22" i="8"/>
  <c r="PZR21" i="8"/>
  <c r="PZR22" i="8"/>
  <c r="PZP21" i="8"/>
  <c r="PZP22" i="8"/>
  <c r="PZN21" i="8"/>
  <c r="PZN22" i="8"/>
  <c r="PZL21" i="8"/>
  <c r="PZL22" i="8"/>
  <c r="PZJ21" i="8"/>
  <c r="PZJ22" i="8"/>
  <c r="PZH21" i="8"/>
  <c r="PZH22" i="8"/>
  <c r="PZF21" i="8"/>
  <c r="PZF22" i="8"/>
  <c r="PZD21" i="8"/>
  <c r="PZD22" i="8"/>
  <c r="PZB21" i="8"/>
  <c r="PZB22" i="8"/>
  <c r="PYZ21" i="8"/>
  <c r="PYZ22" i="8"/>
  <c r="PYX21" i="8"/>
  <c r="PYX22" i="8"/>
  <c r="PYV21" i="8"/>
  <c r="PYV22" i="8"/>
  <c r="PYT21" i="8"/>
  <c r="PYT22" i="8"/>
  <c r="PYR21" i="8"/>
  <c r="PYR22" i="8"/>
  <c r="PYP21" i="8"/>
  <c r="PYP22" i="8"/>
  <c r="PYN21" i="8"/>
  <c r="PYN22" i="8"/>
  <c r="PYL21" i="8"/>
  <c r="PYL22" i="8"/>
  <c r="PYJ21" i="8"/>
  <c r="PYJ22" i="8"/>
  <c r="PYH21" i="8"/>
  <c r="PYH22" i="8"/>
  <c r="PYF21" i="8"/>
  <c r="PYF22" i="8"/>
  <c r="PYD21" i="8"/>
  <c r="PYD22" i="8"/>
  <c r="PYB21" i="8"/>
  <c r="PYB22" i="8"/>
  <c r="PXZ21" i="8"/>
  <c r="PXZ22" i="8"/>
  <c r="PXX21" i="8"/>
  <c r="PXX22" i="8"/>
  <c r="PXV21" i="8"/>
  <c r="PXV22" i="8"/>
  <c r="PXT21" i="8"/>
  <c r="PXT22" i="8"/>
  <c r="PXR21" i="8"/>
  <c r="PXR22" i="8"/>
  <c r="PXP21" i="8"/>
  <c r="PXP22" i="8"/>
  <c r="PXN21" i="8"/>
  <c r="PXN22" i="8"/>
  <c r="PXL21" i="8"/>
  <c r="PXL22" i="8"/>
  <c r="PXJ21" i="8"/>
  <c r="PXJ22" i="8"/>
  <c r="PXH21" i="8"/>
  <c r="PXH22" i="8"/>
  <c r="PXF21" i="8"/>
  <c r="PXF22" i="8"/>
  <c r="PXD21" i="8"/>
  <c r="PXD22" i="8"/>
  <c r="PXB21" i="8"/>
  <c r="PXB22" i="8"/>
  <c r="PWZ21" i="8"/>
  <c r="PWZ22" i="8"/>
  <c r="PWX21" i="8"/>
  <c r="PWX22" i="8"/>
  <c r="PWV21" i="8"/>
  <c r="PWV22" i="8"/>
  <c r="PWT21" i="8"/>
  <c r="PWT22" i="8"/>
  <c r="PWR21" i="8"/>
  <c r="PWR22" i="8"/>
  <c r="PWP21" i="8"/>
  <c r="PWP22" i="8"/>
  <c r="PWN21" i="8"/>
  <c r="PWN22" i="8"/>
  <c r="PWL21" i="8"/>
  <c r="PWL22" i="8"/>
  <c r="PWJ21" i="8"/>
  <c r="PWJ22" i="8"/>
  <c r="PWH21" i="8"/>
  <c r="PWH22" i="8"/>
  <c r="PWF21" i="8"/>
  <c r="PWF22" i="8"/>
  <c r="PWD21" i="8"/>
  <c r="PWD22" i="8"/>
  <c r="PWB21" i="8"/>
  <c r="PWB22" i="8"/>
  <c r="PVZ21" i="8"/>
  <c r="PVZ22" i="8"/>
  <c r="PVX21" i="8"/>
  <c r="PVX22" i="8"/>
  <c r="PVV21" i="8"/>
  <c r="PVV22" i="8"/>
  <c r="PVT21" i="8"/>
  <c r="PVT22" i="8"/>
  <c r="PVR21" i="8"/>
  <c r="PVR22" i="8"/>
  <c r="PVP21" i="8"/>
  <c r="PVP22" i="8"/>
  <c r="PVN21" i="8"/>
  <c r="PVN22" i="8"/>
  <c r="PVL21" i="8"/>
  <c r="PVL22" i="8"/>
  <c r="PVJ21" i="8"/>
  <c r="PVJ22" i="8"/>
  <c r="PVH21" i="8"/>
  <c r="PVH22" i="8"/>
  <c r="PVF21" i="8"/>
  <c r="PVF22" i="8"/>
  <c r="PVD21" i="8"/>
  <c r="PVD22" i="8"/>
  <c r="PVB21" i="8"/>
  <c r="PVB22" i="8"/>
  <c r="PUZ21" i="8"/>
  <c r="PUZ22" i="8"/>
  <c r="PUX21" i="8"/>
  <c r="PUX22" i="8"/>
  <c r="PUV21" i="8"/>
  <c r="PUV22" i="8"/>
  <c r="PUT21" i="8"/>
  <c r="PUT22" i="8"/>
  <c r="PUR21" i="8"/>
  <c r="PUR22" i="8"/>
  <c r="PUP21" i="8"/>
  <c r="PUP22" i="8"/>
  <c r="PUN21" i="8"/>
  <c r="PUN22" i="8"/>
  <c r="PUL21" i="8"/>
  <c r="PUL22" i="8"/>
  <c r="PUJ21" i="8"/>
  <c r="PUJ22" i="8"/>
  <c r="PUH21" i="8"/>
  <c r="PUH22" i="8"/>
  <c r="PUF21" i="8"/>
  <c r="PUF22" i="8"/>
  <c r="PUD21" i="8"/>
  <c r="PUD22" i="8"/>
  <c r="PUB21" i="8"/>
  <c r="PUB22" i="8"/>
  <c r="PTZ21" i="8"/>
  <c r="PTZ22" i="8"/>
  <c r="PTX21" i="8"/>
  <c r="PTX22" i="8"/>
  <c r="PTV21" i="8"/>
  <c r="PTV22" i="8"/>
  <c r="PTT21" i="8"/>
  <c r="PTT22" i="8"/>
  <c r="PTR21" i="8"/>
  <c r="PTR22" i="8"/>
  <c r="PTP21" i="8"/>
  <c r="PTP22" i="8"/>
  <c r="PTN21" i="8"/>
  <c r="PTN22" i="8"/>
  <c r="PTL21" i="8"/>
  <c r="PTL22" i="8"/>
  <c r="PTJ21" i="8"/>
  <c r="PTJ22" i="8"/>
  <c r="PTH21" i="8"/>
  <c r="PTH22" i="8"/>
  <c r="PTF21" i="8"/>
  <c r="PTF22" i="8"/>
  <c r="PTD21" i="8"/>
  <c r="PTD22" i="8"/>
  <c r="PTB21" i="8"/>
  <c r="PTB22" i="8"/>
  <c r="PSZ21" i="8"/>
  <c r="PSZ22" i="8"/>
  <c r="PSX21" i="8"/>
  <c r="PSX22" i="8"/>
  <c r="PSV21" i="8"/>
  <c r="PSV22" i="8"/>
  <c r="PST21" i="8"/>
  <c r="PST22" i="8"/>
  <c r="PSR21" i="8"/>
  <c r="PSR22" i="8"/>
  <c r="PSP21" i="8"/>
  <c r="PSP22" i="8"/>
  <c r="PSN21" i="8"/>
  <c r="PSN22" i="8"/>
  <c r="PSL21" i="8"/>
  <c r="PSL22" i="8"/>
  <c r="PSJ21" i="8"/>
  <c r="PSJ22" i="8"/>
  <c r="PSH21" i="8"/>
  <c r="PSH22" i="8"/>
  <c r="PSF21" i="8"/>
  <c r="PSF22" i="8"/>
  <c r="PSD21" i="8"/>
  <c r="PSD22" i="8"/>
  <c r="PSB21" i="8"/>
  <c r="PSB22" i="8"/>
  <c r="PRZ21" i="8"/>
  <c r="PRZ22" i="8"/>
  <c r="PRX21" i="8"/>
  <c r="PRX22" i="8"/>
  <c r="PRV21" i="8"/>
  <c r="PRV22" i="8"/>
  <c r="PRT21" i="8"/>
  <c r="PRT22" i="8"/>
  <c r="PRR21" i="8"/>
  <c r="PRR22" i="8"/>
  <c r="PRP21" i="8"/>
  <c r="PRP22" i="8"/>
  <c r="PRN21" i="8"/>
  <c r="PRN22" i="8"/>
  <c r="PRL21" i="8"/>
  <c r="PRL22" i="8"/>
  <c r="PRJ21" i="8"/>
  <c r="PRJ22" i="8"/>
  <c r="PRH21" i="8"/>
  <c r="PRH22" i="8"/>
  <c r="PRF21" i="8"/>
  <c r="PRF22" i="8"/>
  <c r="PRD21" i="8"/>
  <c r="PRD22" i="8"/>
  <c r="PRB21" i="8"/>
  <c r="PRB22" i="8"/>
  <c r="PQZ21" i="8"/>
  <c r="PQZ22" i="8"/>
  <c r="PQX21" i="8"/>
  <c r="PQX22" i="8"/>
  <c r="PQV21" i="8"/>
  <c r="PQV22" i="8"/>
  <c r="PQT21" i="8"/>
  <c r="PQT22" i="8"/>
  <c r="PQR21" i="8"/>
  <c r="PQR22" i="8"/>
  <c r="PQP21" i="8"/>
  <c r="PQP22" i="8"/>
  <c r="PQN21" i="8"/>
  <c r="PQN22" i="8"/>
  <c r="PQL21" i="8"/>
  <c r="PQL22" i="8"/>
  <c r="PQJ21" i="8"/>
  <c r="PQJ22" i="8"/>
  <c r="PQH21" i="8"/>
  <c r="PQH22" i="8"/>
  <c r="PQF21" i="8"/>
  <c r="PQF22" i="8"/>
  <c r="PQD21" i="8"/>
  <c r="PQD22" i="8"/>
  <c r="PQB21" i="8"/>
  <c r="PQB22" i="8"/>
  <c r="PPZ21" i="8"/>
  <c r="PPZ22" i="8"/>
  <c r="PPX21" i="8"/>
  <c r="PPX22" i="8"/>
  <c r="PPV21" i="8"/>
  <c r="PPV22" i="8"/>
  <c r="PPT21" i="8"/>
  <c r="PPT22" i="8"/>
  <c r="PPR21" i="8"/>
  <c r="PPR22" i="8"/>
  <c r="PPP21" i="8"/>
  <c r="PPP22" i="8"/>
  <c r="PPN21" i="8"/>
  <c r="PPN22" i="8"/>
  <c r="PPL21" i="8"/>
  <c r="PPL22" i="8"/>
  <c r="PPJ21" i="8"/>
  <c r="PPJ22" i="8"/>
  <c r="PPH21" i="8"/>
  <c r="PPH22" i="8"/>
  <c r="PPF21" i="8"/>
  <c r="PPF22" i="8"/>
  <c r="PPD21" i="8"/>
  <c r="PPD22" i="8"/>
  <c r="PPB21" i="8"/>
  <c r="PPB22" i="8"/>
  <c r="POZ21" i="8"/>
  <c r="POZ22" i="8"/>
  <c r="POX21" i="8"/>
  <c r="POX22" i="8"/>
  <c r="POV21" i="8"/>
  <c r="POV22" i="8"/>
  <c r="POT21" i="8"/>
  <c r="POT22" i="8"/>
  <c r="POR21" i="8"/>
  <c r="POR22" i="8"/>
  <c r="POP21" i="8"/>
  <c r="POP22" i="8"/>
  <c r="PON21" i="8"/>
  <c r="PON22" i="8"/>
  <c r="POL21" i="8"/>
  <c r="POL22" i="8"/>
  <c r="POJ21" i="8"/>
  <c r="POJ22" i="8"/>
  <c r="POH21" i="8"/>
  <c r="POH22" i="8"/>
  <c r="POF21" i="8"/>
  <c r="POF22" i="8"/>
  <c r="POD21" i="8"/>
  <c r="POD22" i="8"/>
  <c r="POB21" i="8"/>
  <c r="POB22" i="8"/>
  <c r="PNZ21" i="8"/>
  <c r="PNZ22" i="8"/>
  <c r="PNX21" i="8"/>
  <c r="PNX22" i="8"/>
  <c r="PNV21" i="8"/>
  <c r="PNV22" i="8"/>
  <c r="PNT21" i="8"/>
  <c r="PNT22" i="8"/>
  <c r="PNR21" i="8"/>
  <c r="PNR22" i="8"/>
  <c r="PNP21" i="8"/>
  <c r="PNP22" i="8"/>
  <c r="PNN21" i="8"/>
  <c r="PNN22" i="8"/>
  <c r="PNL21" i="8"/>
  <c r="PNL22" i="8"/>
  <c r="PNJ21" i="8"/>
  <c r="PNJ22" i="8"/>
  <c r="PNH21" i="8"/>
  <c r="PNH22" i="8"/>
  <c r="PNF21" i="8"/>
  <c r="PNF22" i="8"/>
  <c r="PND21" i="8"/>
  <c r="PND22" i="8"/>
  <c r="PNB21" i="8"/>
  <c r="PNB22" i="8"/>
  <c r="PMZ21" i="8"/>
  <c r="PMZ22" i="8"/>
  <c r="PMX21" i="8"/>
  <c r="PMX22" i="8"/>
  <c r="PMV21" i="8"/>
  <c r="PMV22" i="8"/>
  <c r="PMT21" i="8"/>
  <c r="PMT22" i="8"/>
  <c r="PMR21" i="8"/>
  <c r="PMR22" i="8"/>
  <c r="PMP21" i="8"/>
  <c r="PMP22" i="8"/>
  <c r="PMN21" i="8"/>
  <c r="PMN22" i="8"/>
  <c r="PML21" i="8"/>
  <c r="PML22" i="8"/>
  <c r="PMJ21" i="8"/>
  <c r="PMJ22" i="8"/>
  <c r="PMH21" i="8"/>
  <c r="PMH22" i="8"/>
  <c r="PMF21" i="8"/>
  <c r="PMF22" i="8"/>
  <c r="PMD21" i="8"/>
  <c r="PMD22" i="8"/>
  <c r="PMB21" i="8"/>
  <c r="PMB22" i="8"/>
  <c r="PLZ21" i="8"/>
  <c r="PLZ22" i="8"/>
  <c r="PLX21" i="8"/>
  <c r="PLX22" i="8"/>
  <c r="PLV21" i="8"/>
  <c r="PLV22" i="8"/>
  <c r="PLT21" i="8"/>
  <c r="PLT22" i="8"/>
  <c r="PLR21" i="8"/>
  <c r="PLR22" i="8"/>
  <c r="PLP21" i="8"/>
  <c r="PLP22" i="8"/>
  <c r="PLN21" i="8"/>
  <c r="PLN22" i="8"/>
  <c r="PLL21" i="8"/>
  <c r="PLL22" i="8"/>
  <c r="PLJ21" i="8"/>
  <c r="PLJ22" i="8"/>
  <c r="PLH21" i="8"/>
  <c r="PLH22" i="8"/>
  <c r="PLF21" i="8"/>
  <c r="PLF22" i="8"/>
  <c r="PLD21" i="8"/>
  <c r="PLD22" i="8"/>
  <c r="PLB21" i="8"/>
  <c r="PLB22" i="8"/>
  <c r="PKZ21" i="8"/>
  <c r="PKZ22" i="8"/>
  <c r="PKX21" i="8"/>
  <c r="PKX22" i="8"/>
  <c r="PKV21" i="8"/>
  <c r="PKV22" i="8"/>
  <c r="PKT21" i="8"/>
  <c r="PKT22" i="8"/>
  <c r="PKR21" i="8"/>
  <c r="PKR22" i="8"/>
  <c r="PKP21" i="8"/>
  <c r="PKP22" i="8"/>
  <c r="PKN21" i="8"/>
  <c r="PKN22" i="8"/>
  <c r="PKL21" i="8"/>
  <c r="PKL22" i="8"/>
  <c r="PKJ21" i="8"/>
  <c r="PKJ22" i="8"/>
  <c r="PKH21" i="8"/>
  <c r="PKH22" i="8"/>
  <c r="PKF21" i="8"/>
  <c r="PKF22" i="8"/>
  <c r="PKD21" i="8"/>
  <c r="PKD22" i="8"/>
  <c r="PKB21" i="8"/>
  <c r="PKB22" i="8"/>
  <c r="PJZ21" i="8"/>
  <c r="PJZ22" i="8"/>
  <c r="PJX21" i="8"/>
  <c r="PJX22" i="8"/>
  <c r="PJV21" i="8"/>
  <c r="PJV22" i="8"/>
  <c r="PJT21" i="8"/>
  <c r="PJT22" i="8"/>
  <c r="PJR21" i="8"/>
  <c r="PJR22" i="8"/>
  <c r="PJP21" i="8"/>
  <c r="PJP22" i="8"/>
  <c r="PJN21" i="8"/>
  <c r="PJN22" i="8"/>
  <c r="PJL21" i="8"/>
  <c r="PJL22" i="8"/>
  <c r="PJJ21" i="8"/>
  <c r="PJJ22" i="8"/>
  <c r="PJH21" i="8"/>
  <c r="PJH22" i="8"/>
  <c r="PJF21" i="8"/>
  <c r="PJF22" i="8"/>
  <c r="PJD21" i="8"/>
  <c r="PJD22" i="8"/>
  <c r="PJB21" i="8"/>
  <c r="PJB22" i="8"/>
  <c r="PIZ21" i="8"/>
  <c r="PIZ22" i="8"/>
  <c r="PIX21" i="8"/>
  <c r="PIX22" i="8"/>
  <c r="PIV21" i="8"/>
  <c r="PIV22" i="8"/>
  <c r="PIT21" i="8"/>
  <c r="PIT22" i="8"/>
  <c r="PIR21" i="8"/>
  <c r="PIR22" i="8"/>
  <c r="PIP21" i="8"/>
  <c r="PIP22" i="8"/>
  <c r="PIN21" i="8"/>
  <c r="PIN22" i="8"/>
  <c r="PIL21" i="8"/>
  <c r="PIL22" i="8"/>
  <c r="PIJ21" i="8"/>
  <c r="PIJ22" i="8"/>
  <c r="PIH21" i="8"/>
  <c r="PIH22" i="8"/>
  <c r="PIF21" i="8"/>
  <c r="PIF22" i="8"/>
  <c r="PID21" i="8"/>
  <c r="PID22" i="8"/>
  <c r="PIB21" i="8"/>
  <c r="PIB22" i="8"/>
  <c r="PHZ21" i="8"/>
  <c r="PHZ22" i="8"/>
  <c r="PHX21" i="8"/>
  <c r="PHX22" i="8"/>
  <c r="PHV21" i="8"/>
  <c r="PHV22" i="8"/>
  <c r="PHT21" i="8"/>
  <c r="PHT22" i="8"/>
  <c r="PHR21" i="8"/>
  <c r="PHR22" i="8"/>
  <c r="PHP21" i="8"/>
  <c r="PHP22" i="8"/>
  <c r="PHN21" i="8"/>
  <c r="PHN22" i="8"/>
  <c r="PHL21" i="8"/>
  <c r="PHL22" i="8"/>
  <c r="PHJ21" i="8"/>
  <c r="PHJ22" i="8"/>
  <c r="PHH21" i="8"/>
  <c r="PHH22" i="8"/>
  <c r="PHF21" i="8"/>
  <c r="PHF22" i="8"/>
  <c r="PHD21" i="8"/>
  <c r="PHD22" i="8"/>
  <c r="PHB21" i="8"/>
  <c r="PHB22" i="8"/>
  <c r="PGZ21" i="8"/>
  <c r="PGZ22" i="8"/>
  <c r="PGX21" i="8"/>
  <c r="PGX22" i="8"/>
  <c r="PGV21" i="8"/>
  <c r="PGV22" i="8"/>
  <c r="PGT21" i="8"/>
  <c r="PGT22" i="8"/>
  <c r="PGR21" i="8"/>
  <c r="PGR22" i="8"/>
  <c r="PGP21" i="8"/>
  <c r="PGP22" i="8"/>
  <c r="PGN21" i="8"/>
  <c r="PGN22" i="8"/>
  <c r="PGL21" i="8"/>
  <c r="PGL22" i="8"/>
  <c r="PGJ21" i="8"/>
  <c r="PGJ22" i="8"/>
  <c r="PGH21" i="8"/>
  <c r="PGH22" i="8"/>
  <c r="PGF21" i="8"/>
  <c r="PGF22" i="8"/>
  <c r="PGD21" i="8"/>
  <c r="PGD22" i="8"/>
  <c r="PGB21" i="8"/>
  <c r="PGB22" i="8"/>
  <c r="PFZ21" i="8"/>
  <c r="PFZ22" i="8"/>
  <c r="PFX21" i="8"/>
  <c r="PFX22" i="8"/>
  <c r="PFV21" i="8"/>
  <c r="PFV22" i="8"/>
  <c r="PFT21" i="8"/>
  <c r="PFT22" i="8"/>
  <c r="PFR21" i="8"/>
  <c r="PFR22" i="8"/>
  <c r="PFP21" i="8"/>
  <c r="PFP22" i="8"/>
  <c r="PFN21" i="8"/>
  <c r="PFN22" i="8"/>
  <c r="PFL21" i="8"/>
  <c r="PFL22" i="8"/>
  <c r="PFJ21" i="8"/>
  <c r="PFJ22" i="8"/>
  <c r="PFH21" i="8"/>
  <c r="PFH22" i="8"/>
  <c r="PFF21" i="8"/>
  <c r="PFF22" i="8"/>
  <c r="PFD21" i="8"/>
  <c r="PFD22" i="8"/>
  <c r="PFB21" i="8"/>
  <c r="PFB22" i="8"/>
  <c r="PEZ21" i="8"/>
  <c r="PEZ22" i="8"/>
  <c r="PEX21" i="8"/>
  <c r="PEX22" i="8"/>
  <c r="PEV21" i="8"/>
  <c r="PEV22" i="8"/>
  <c r="PET21" i="8"/>
  <c r="PET22" i="8"/>
  <c r="PER21" i="8"/>
  <c r="PER22" i="8"/>
  <c r="PEP21" i="8"/>
  <c r="PEP22" i="8"/>
  <c r="PEN21" i="8"/>
  <c r="PEN22" i="8"/>
  <c r="PEL21" i="8"/>
  <c r="PEL22" i="8"/>
  <c r="PEJ21" i="8"/>
  <c r="PEJ22" i="8"/>
  <c r="PEH21" i="8"/>
  <c r="PEH22" i="8"/>
  <c r="PEF21" i="8"/>
  <c r="PEF22" i="8"/>
  <c r="PED21" i="8"/>
  <c r="PED22" i="8"/>
  <c r="PEB21" i="8"/>
  <c r="PEB22" i="8"/>
  <c r="PDZ21" i="8"/>
  <c r="PDZ22" i="8"/>
  <c r="PDX21" i="8"/>
  <c r="PDX22" i="8"/>
  <c r="PDV21" i="8"/>
  <c r="PDV22" i="8"/>
  <c r="PDT21" i="8"/>
  <c r="PDT22" i="8"/>
  <c r="PDR21" i="8"/>
  <c r="PDR22" i="8"/>
  <c r="PDP21" i="8"/>
  <c r="PDP22" i="8"/>
  <c r="PDN21" i="8"/>
  <c r="PDN22" i="8"/>
  <c r="PDL21" i="8"/>
  <c r="PDL22" i="8"/>
  <c r="PDJ21" i="8"/>
  <c r="PDJ22" i="8"/>
  <c r="PDH21" i="8"/>
  <c r="PDH22" i="8"/>
  <c r="PDF21" i="8"/>
  <c r="PDF22" i="8"/>
  <c r="PDD21" i="8"/>
  <c r="PDD22" i="8"/>
  <c r="PDB21" i="8"/>
  <c r="PDB22" i="8"/>
  <c r="PCZ21" i="8"/>
  <c r="PCZ22" i="8"/>
  <c r="PCX21" i="8"/>
  <c r="PCX22" i="8"/>
  <c r="PCV21" i="8"/>
  <c r="PCV22" i="8"/>
  <c r="PCT21" i="8"/>
  <c r="PCT22" i="8"/>
  <c r="PCR21" i="8"/>
  <c r="PCR22" i="8"/>
  <c r="PCP21" i="8"/>
  <c r="PCP22" i="8"/>
  <c r="PCN21" i="8"/>
  <c r="PCN22" i="8"/>
  <c r="PCL21" i="8"/>
  <c r="PCL22" i="8"/>
  <c r="PCJ21" i="8"/>
  <c r="PCJ22" i="8"/>
  <c r="PCH21" i="8"/>
  <c r="PCH22" i="8"/>
  <c r="PCF21" i="8"/>
  <c r="PCF22" i="8"/>
  <c r="PCD21" i="8"/>
  <c r="PCD22" i="8"/>
  <c r="PCB21" i="8"/>
  <c r="PCB22" i="8"/>
  <c r="PBZ21" i="8"/>
  <c r="PBZ22" i="8"/>
  <c r="PBX21" i="8"/>
  <c r="PBX22" i="8"/>
  <c r="PBV21" i="8"/>
  <c r="PBV22" i="8"/>
  <c r="PBT21" i="8"/>
  <c r="PBT22" i="8"/>
  <c r="PBR21" i="8"/>
  <c r="PBR22" i="8"/>
  <c r="PBP21" i="8"/>
  <c r="PBP22" i="8"/>
  <c r="PBN21" i="8"/>
  <c r="PBN22" i="8"/>
  <c r="PBL21" i="8"/>
  <c r="PBL22" i="8"/>
  <c r="PBJ21" i="8"/>
  <c r="PBJ22" i="8"/>
  <c r="PBH21" i="8"/>
  <c r="PBH22" i="8"/>
  <c r="PBF21" i="8"/>
  <c r="PBF22" i="8"/>
  <c r="PBD21" i="8"/>
  <c r="PBD22" i="8"/>
  <c r="PBB21" i="8"/>
  <c r="PBB22" i="8"/>
  <c r="PAZ21" i="8"/>
  <c r="PAZ22" i="8"/>
  <c r="PAX21" i="8"/>
  <c r="PAX22" i="8"/>
  <c r="PAV21" i="8"/>
  <c r="PAV22" i="8"/>
  <c r="PAT21" i="8"/>
  <c r="PAT22" i="8"/>
  <c r="PAR21" i="8"/>
  <c r="PAR22" i="8"/>
  <c r="PAP21" i="8"/>
  <c r="PAP22" i="8"/>
  <c r="PAN21" i="8"/>
  <c r="PAN22" i="8"/>
  <c r="PAL21" i="8"/>
  <c r="PAL22" i="8"/>
  <c r="PAJ21" i="8"/>
  <c r="PAJ22" i="8"/>
  <c r="PAH21" i="8"/>
  <c r="PAH22" i="8"/>
  <c r="PAF21" i="8"/>
  <c r="PAF22" i="8"/>
  <c r="PAD21" i="8"/>
  <c r="PAD22" i="8"/>
  <c r="PAB21" i="8"/>
  <c r="PAB22" i="8"/>
  <c r="OZZ21" i="8"/>
  <c r="OZZ22" i="8"/>
  <c r="OZX21" i="8"/>
  <c r="OZX22" i="8"/>
  <c r="OZV21" i="8"/>
  <c r="OZV22" i="8"/>
  <c r="OZT21" i="8"/>
  <c r="OZT22" i="8"/>
  <c r="OZR21" i="8"/>
  <c r="OZR22" i="8"/>
  <c r="OZP21" i="8"/>
  <c r="OZP22" i="8"/>
  <c r="OZN21" i="8"/>
  <c r="OZN22" i="8"/>
  <c r="OZL21" i="8"/>
  <c r="OZL22" i="8"/>
  <c r="OZJ21" i="8"/>
  <c r="OZJ22" i="8"/>
  <c r="OZH21" i="8"/>
  <c r="OZH22" i="8"/>
  <c r="OZF21" i="8"/>
  <c r="OZF22" i="8"/>
  <c r="OZD21" i="8"/>
  <c r="OZD22" i="8"/>
  <c r="OZB21" i="8"/>
  <c r="OZB22" i="8"/>
  <c r="OYZ21" i="8"/>
  <c r="OYZ22" i="8"/>
  <c r="OYX21" i="8"/>
  <c r="OYX22" i="8"/>
  <c r="OYV21" i="8"/>
  <c r="OYV22" i="8"/>
  <c r="OYT21" i="8"/>
  <c r="OYT22" i="8"/>
  <c r="OYR21" i="8"/>
  <c r="OYR22" i="8"/>
  <c r="OYP21" i="8"/>
  <c r="OYP22" i="8"/>
  <c r="OYN21" i="8"/>
  <c r="OYN22" i="8"/>
  <c r="OYL21" i="8"/>
  <c r="OYL22" i="8"/>
  <c r="OYJ21" i="8"/>
  <c r="OYJ22" i="8"/>
  <c r="OYH21" i="8"/>
  <c r="OYH22" i="8"/>
  <c r="OYF21" i="8"/>
  <c r="OYF22" i="8"/>
  <c r="OYD21" i="8"/>
  <c r="OYD22" i="8"/>
  <c r="OYB21" i="8"/>
  <c r="OYB22" i="8"/>
  <c r="OXZ21" i="8"/>
  <c r="OXZ22" i="8"/>
  <c r="OXX21" i="8"/>
  <c r="OXX22" i="8"/>
  <c r="OXV21" i="8"/>
  <c r="OXV22" i="8"/>
  <c r="OXT21" i="8"/>
  <c r="OXT22" i="8"/>
  <c r="OXR21" i="8"/>
  <c r="OXR22" i="8"/>
  <c r="OXP21" i="8"/>
  <c r="OXP22" i="8"/>
  <c r="OXN21" i="8"/>
  <c r="OXN22" i="8"/>
  <c r="OXL21" i="8"/>
  <c r="OXL22" i="8"/>
  <c r="OXJ21" i="8"/>
  <c r="OXJ22" i="8"/>
  <c r="OXH21" i="8"/>
  <c r="OXH22" i="8"/>
  <c r="OXF21" i="8"/>
  <c r="OXF22" i="8"/>
  <c r="OXD21" i="8"/>
  <c r="OXD22" i="8"/>
  <c r="OXB21" i="8"/>
  <c r="OXB22" i="8"/>
  <c r="OWZ21" i="8"/>
  <c r="OWZ22" i="8"/>
  <c r="OWX21" i="8"/>
  <c r="OWX22" i="8"/>
  <c r="OWV21" i="8"/>
  <c r="OWV22" i="8"/>
  <c r="OWT21" i="8"/>
  <c r="OWT22" i="8"/>
  <c r="OWR21" i="8"/>
  <c r="OWR22" i="8"/>
  <c r="OWP21" i="8"/>
  <c r="OWP22" i="8"/>
  <c r="OWN21" i="8"/>
  <c r="OWN22" i="8"/>
  <c r="OWL21" i="8"/>
  <c r="OWL22" i="8"/>
  <c r="OWJ21" i="8"/>
  <c r="OWJ22" i="8"/>
  <c r="OWH21" i="8"/>
  <c r="OWH22" i="8"/>
  <c r="OWF21" i="8"/>
  <c r="OWF22" i="8"/>
  <c r="OWD21" i="8"/>
  <c r="OWD22" i="8"/>
  <c r="OWB21" i="8"/>
  <c r="OWB22" i="8"/>
  <c r="OVZ21" i="8"/>
  <c r="OVZ22" i="8"/>
  <c r="OVX21" i="8"/>
  <c r="OVX22" i="8"/>
  <c r="OVV21" i="8"/>
  <c r="OVV22" i="8"/>
  <c r="OVT21" i="8"/>
  <c r="OVT22" i="8"/>
  <c r="OVR21" i="8"/>
  <c r="OVR22" i="8"/>
  <c r="OVP21" i="8"/>
  <c r="OVP22" i="8"/>
  <c r="OVN21" i="8"/>
  <c r="OVN22" i="8"/>
  <c r="OVL21" i="8"/>
  <c r="OVL22" i="8"/>
  <c r="OVJ21" i="8"/>
  <c r="OVJ22" i="8"/>
  <c r="OVH21" i="8"/>
  <c r="OVH22" i="8"/>
  <c r="OVF21" i="8"/>
  <c r="OVF22" i="8"/>
  <c r="OVD21" i="8"/>
  <c r="OVD22" i="8"/>
  <c r="OVB21" i="8"/>
  <c r="OVB22" i="8"/>
  <c r="OUZ21" i="8"/>
  <c r="OUZ22" i="8"/>
  <c r="OUX21" i="8"/>
  <c r="OUX22" i="8"/>
  <c r="OUV21" i="8"/>
  <c r="OUV22" i="8"/>
  <c r="OUT21" i="8"/>
  <c r="OUT22" i="8"/>
  <c r="OUR21" i="8"/>
  <c r="OUR22" i="8"/>
  <c r="OUP21" i="8"/>
  <c r="OUP22" i="8"/>
  <c r="OUN21" i="8"/>
  <c r="OUN22" i="8"/>
  <c r="OUL21" i="8"/>
  <c r="OUL22" i="8"/>
  <c r="OUJ21" i="8"/>
  <c r="OUJ22" i="8"/>
  <c r="OUH21" i="8"/>
  <c r="OUH22" i="8"/>
  <c r="OUF21" i="8"/>
  <c r="OUF22" i="8"/>
  <c r="OUD21" i="8"/>
  <c r="OUD22" i="8"/>
  <c r="OUB21" i="8"/>
  <c r="OUB22" i="8"/>
  <c r="OTZ21" i="8"/>
  <c r="OTZ22" i="8"/>
  <c r="OTX21" i="8"/>
  <c r="OTX22" i="8"/>
  <c r="OTV21" i="8"/>
  <c r="OTV22" i="8"/>
  <c r="OTT21" i="8"/>
  <c r="OTT22" i="8"/>
  <c r="OTR21" i="8"/>
  <c r="OTR22" i="8"/>
  <c r="OTP21" i="8"/>
  <c r="OTP22" i="8"/>
  <c r="OTN21" i="8"/>
  <c r="OTN22" i="8"/>
  <c r="OTL21" i="8"/>
  <c r="OTL22" i="8"/>
  <c r="OTJ21" i="8"/>
  <c r="OTJ22" i="8"/>
  <c r="OTH21" i="8"/>
  <c r="OTH22" i="8"/>
  <c r="OTF21" i="8"/>
  <c r="OTF22" i="8"/>
  <c r="OTD21" i="8"/>
  <c r="OTD22" i="8"/>
  <c r="OTB21" i="8"/>
  <c r="OTB22" i="8"/>
  <c r="OSZ21" i="8"/>
  <c r="OSZ22" i="8"/>
  <c r="OSX21" i="8"/>
  <c r="OSX22" i="8"/>
  <c r="OSV21" i="8"/>
  <c r="OSV22" i="8"/>
  <c r="OST21" i="8"/>
  <c r="OST22" i="8"/>
  <c r="OSR21" i="8"/>
  <c r="OSR22" i="8"/>
  <c r="OSP21" i="8"/>
  <c r="OSP22" i="8"/>
  <c r="OSN21" i="8"/>
  <c r="OSN22" i="8"/>
  <c r="OSL21" i="8"/>
  <c r="OSL22" i="8"/>
  <c r="OSJ21" i="8"/>
  <c r="OSJ22" i="8"/>
  <c r="OSH21" i="8"/>
  <c r="OSH22" i="8"/>
  <c r="OSF21" i="8"/>
  <c r="OSF22" i="8"/>
  <c r="OSD21" i="8"/>
  <c r="OSD22" i="8"/>
  <c r="OSB21" i="8"/>
  <c r="OSB22" i="8"/>
  <c r="ORZ21" i="8"/>
  <c r="ORZ22" i="8"/>
  <c r="ORX21" i="8"/>
  <c r="ORX22" i="8"/>
  <c r="ORV21" i="8"/>
  <c r="ORV22" i="8"/>
  <c r="ORT21" i="8"/>
  <c r="ORT22" i="8"/>
  <c r="ORR21" i="8"/>
  <c r="ORR22" i="8"/>
  <c r="ORP21" i="8"/>
  <c r="ORP22" i="8"/>
  <c r="ORN21" i="8"/>
  <c r="ORN22" i="8"/>
  <c r="ORL21" i="8"/>
  <c r="ORL22" i="8"/>
  <c r="ORJ21" i="8"/>
  <c r="ORJ22" i="8"/>
  <c r="ORH21" i="8"/>
  <c r="ORH22" i="8"/>
  <c r="ORF21" i="8"/>
  <c r="ORF22" i="8"/>
  <c r="ORD21" i="8"/>
  <c r="ORD22" i="8"/>
  <c r="ORB21" i="8"/>
  <c r="ORB22" i="8"/>
  <c r="OQZ21" i="8"/>
  <c r="OQZ22" i="8"/>
  <c r="OQX21" i="8"/>
  <c r="OQX22" i="8"/>
  <c r="OQV21" i="8"/>
  <c r="OQV22" i="8"/>
  <c r="OQT21" i="8"/>
  <c r="OQT22" i="8"/>
  <c r="OQR21" i="8"/>
  <c r="OQR22" i="8"/>
  <c r="OQP21" i="8"/>
  <c r="OQP22" i="8"/>
  <c r="OQN21" i="8"/>
  <c r="OQN22" i="8"/>
  <c r="OQL21" i="8"/>
  <c r="OQL22" i="8"/>
  <c r="OQJ21" i="8"/>
  <c r="OQJ22" i="8"/>
  <c r="OQH21" i="8"/>
  <c r="OQH22" i="8"/>
  <c r="OQF21" i="8"/>
  <c r="OQF22" i="8"/>
  <c r="OQD21" i="8"/>
  <c r="OQD22" i="8"/>
  <c r="OQB21" i="8"/>
  <c r="OQB22" i="8"/>
  <c r="OPZ21" i="8"/>
  <c r="OPZ22" i="8"/>
  <c r="OPX21" i="8"/>
  <c r="OPX22" i="8"/>
  <c r="OPV21" i="8"/>
  <c r="OPV22" i="8"/>
  <c r="OPT21" i="8"/>
  <c r="OPT22" i="8"/>
  <c r="OPR21" i="8"/>
  <c r="OPR22" i="8"/>
  <c r="OPP21" i="8"/>
  <c r="OPP22" i="8"/>
  <c r="OPN21" i="8"/>
  <c r="OPN22" i="8"/>
  <c r="OPL21" i="8"/>
  <c r="OPL22" i="8"/>
  <c r="OPJ21" i="8"/>
  <c r="OPJ22" i="8"/>
  <c r="OPH21" i="8"/>
  <c r="OPH22" i="8"/>
  <c r="OPF21" i="8"/>
  <c r="OPF22" i="8"/>
  <c r="OPD21" i="8"/>
  <c r="OPD22" i="8"/>
  <c r="OPB21" i="8"/>
  <c r="OPB22" i="8"/>
  <c r="OOZ21" i="8"/>
  <c r="OOZ22" i="8"/>
  <c r="OOX21" i="8"/>
  <c r="OOX22" i="8"/>
  <c r="OOV21" i="8"/>
  <c r="OOV22" i="8"/>
  <c r="OOT21" i="8"/>
  <c r="OOT22" i="8"/>
  <c r="OOR21" i="8"/>
  <c r="OOR22" i="8"/>
  <c r="OOP21" i="8"/>
  <c r="OOP22" i="8"/>
  <c r="OON21" i="8"/>
  <c r="OON22" i="8"/>
  <c r="OOL21" i="8"/>
  <c r="OOL22" i="8"/>
  <c r="OOJ21" i="8"/>
  <c r="OOJ22" i="8"/>
  <c r="OOH21" i="8"/>
  <c r="OOH22" i="8"/>
  <c r="OOF21" i="8"/>
  <c r="OOF22" i="8"/>
  <c r="OOD21" i="8"/>
  <c r="OOD22" i="8"/>
  <c r="OOB21" i="8"/>
  <c r="OOB22" i="8"/>
  <c r="ONZ21" i="8"/>
  <c r="ONZ22" i="8"/>
  <c r="ONX21" i="8"/>
  <c r="ONX22" i="8"/>
  <c r="ONV21" i="8"/>
  <c r="ONV22" i="8"/>
  <c r="ONT21" i="8"/>
  <c r="ONT22" i="8"/>
  <c r="ONR21" i="8"/>
  <c r="ONR22" i="8"/>
  <c r="ONP21" i="8"/>
  <c r="ONP22" i="8"/>
  <c r="ONN21" i="8"/>
  <c r="ONN22" i="8"/>
  <c r="ONL21" i="8"/>
  <c r="ONL22" i="8"/>
  <c r="ONJ21" i="8"/>
  <c r="ONJ22" i="8"/>
  <c r="ONH21" i="8"/>
  <c r="ONH22" i="8"/>
  <c r="ONF21" i="8"/>
  <c r="ONF22" i="8"/>
  <c r="OND21" i="8"/>
  <c r="OND22" i="8"/>
  <c r="ONB21" i="8"/>
  <c r="ONB22" i="8"/>
  <c r="OMZ21" i="8"/>
  <c r="OMZ22" i="8"/>
  <c r="OMX21" i="8"/>
  <c r="OMX22" i="8"/>
  <c r="OMV21" i="8"/>
  <c r="OMV22" i="8"/>
  <c r="OMT21" i="8"/>
  <c r="OMT22" i="8"/>
  <c r="OMR21" i="8"/>
  <c r="OMR22" i="8"/>
  <c r="OMP21" i="8"/>
  <c r="OMP22" i="8"/>
  <c r="OMN21" i="8"/>
  <c r="OMN22" i="8"/>
  <c r="OML21" i="8"/>
  <c r="OML22" i="8"/>
  <c r="OMJ21" i="8"/>
  <c r="OMJ22" i="8"/>
  <c r="OMH21" i="8"/>
  <c r="OMH22" i="8"/>
  <c r="OMF21" i="8"/>
  <c r="OMF22" i="8"/>
  <c r="OMD21" i="8"/>
  <c r="OMD22" i="8"/>
  <c r="OMB21" i="8"/>
  <c r="OMB22" i="8"/>
  <c r="OLZ21" i="8"/>
  <c r="OLZ22" i="8"/>
  <c r="OLX21" i="8"/>
  <c r="OLX22" i="8"/>
  <c r="OLV21" i="8"/>
  <c r="OLV22" i="8"/>
  <c r="OLT21" i="8"/>
  <c r="OLT22" i="8"/>
  <c r="OLR21" i="8"/>
  <c r="OLR22" i="8"/>
  <c r="OLP21" i="8"/>
  <c r="OLP22" i="8"/>
  <c r="OLN21" i="8"/>
  <c r="OLN22" i="8"/>
  <c r="OLL21" i="8"/>
  <c r="OLL22" i="8"/>
  <c r="OLJ21" i="8"/>
  <c r="OLJ22" i="8"/>
  <c r="OLH21" i="8"/>
  <c r="OLH22" i="8"/>
  <c r="OLF21" i="8"/>
  <c r="OLF22" i="8"/>
  <c r="OLD21" i="8"/>
  <c r="OLD22" i="8"/>
  <c r="OLB21" i="8"/>
  <c r="OLB22" i="8"/>
  <c r="OKZ21" i="8"/>
  <c r="OKZ22" i="8"/>
  <c r="OKX21" i="8"/>
  <c r="OKX22" i="8"/>
  <c r="OKV21" i="8"/>
  <c r="OKV22" i="8"/>
  <c r="OKT21" i="8"/>
  <c r="OKT22" i="8"/>
  <c r="OKR21" i="8"/>
  <c r="OKR22" i="8"/>
  <c r="OKP21" i="8"/>
  <c r="OKP22" i="8"/>
  <c r="OKN21" i="8"/>
  <c r="OKN22" i="8"/>
  <c r="OKL21" i="8"/>
  <c r="OKL22" i="8"/>
  <c r="OKJ21" i="8"/>
  <c r="OKJ22" i="8"/>
  <c r="OKH21" i="8"/>
  <c r="OKH22" i="8"/>
  <c r="OKF21" i="8"/>
  <c r="OKF22" i="8"/>
  <c r="OKD21" i="8"/>
  <c r="OKD22" i="8"/>
  <c r="OKB21" i="8"/>
  <c r="OKB22" i="8"/>
  <c r="OJZ21" i="8"/>
  <c r="OJZ22" i="8"/>
  <c r="OJX21" i="8"/>
  <c r="OJX22" i="8"/>
  <c r="OJV21" i="8"/>
  <c r="OJV22" i="8"/>
  <c r="OJT21" i="8"/>
  <c r="OJT22" i="8"/>
  <c r="OJR21" i="8"/>
  <c r="OJR22" i="8"/>
  <c r="OJP21" i="8"/>
  <c r="OJP22" i="8"/>
  <c r="OJN21" i="8"/>
  <c r="OJN22" i="8"/>
  <c r="OJL21" i="8"/>
  <c r="OJL22" i="8"/>
  <c r="OJJ21" i="8"/>
  <c r="OJJ22" i="8"/>
  <c r="OJH21" i="8"/>
  <c r="OJH22" i="8"/>
  <c r="OJF21" i="8"/>
  <c r="OJF22" i="8"/>
  <c r="OJD21" i="8"/>
  <c r="OJD22" i="8"/>
  <c r="OJB21" i="8"/>
  <c r="OJB22" i="8"/>
  <c r="OIZ21" i="8"/>
  <c r="OIZ22" i="8"/>
  <c r="OIX21" i="8"/>
  <c r="OIX22" i="8"/>
  <c r="OIV21" i="8"/>
  <c r="OIV22" i="8"/>
  <c r="OIT21" i="8"/>
  <c r="OIT22" i="8"/>
  <c r="OIR21" i="8"/>
  <c r="OIR22" i="8"/>
  <c r="OIP21" i="8"/>
  <c r="OIP22" i="8"/>
  <c r="OIN21" i="8"/>
  <c r="OIN22" i="8"/>
  <c r="OIL21" i="8"/>
  <c r="OIL22" i="8"/>
  <c r="OIJ21" i="8"/>
  <c r="OIJ22" i="8"/>
  <c r="OIH21" i="8"/>
  <c r="OIH22" i="8"/>
  <c r="OIF21" i="8"/>
  <c r="OIF22" i="8"/>
  <c r="OID21" i="8"/>
  <c r="OID22" i="8"/>
  <c r="OIB21" i="8"/>
  <c r="OIB22" i="8"/>
  <c r="OHZ21" i="8"/>
  <c r="OHZ22" i="8"/>
  <c r="OHX21" i="8"/>
  <c r="OHX22" i="8"/>
  <c r="OHV21" i="8"/>
  <c r="OHV22" i="8"/>
  <c r="OHT21" i="8"/>
  <c r="OHT22" i="8"/>
  <c r="OHR21" i="8"/>
  <c r="OHR22" i="8"/>
  <c r="OHP21" i="8"/>
  <c r="OHP22" i="8"/>
  <c r="OHN21" i="8"/>
  <c r="OHN22" i="8"/>
  <c r="OHL21" i="8"/>
  <c r="OHL22" i="8"/>
  <c r="OHJ21" i="8"/>
  <c r="OHJ22" i="8"/>
  <c r="OHH21" i="8"/>
  <c r="OHH22" i="8"/>
  <c r="OHF21" i="8"/>
  <c r="OHF22" i="8"/>
  <c r="OHD21" i="8"/>
  <c r="OHD22" i="8"/>
  <c r="OHB21" i="8"/>
  <c r="OHB22" i="8"/>
  <c r="OGZ21" i="8"/>
  <c r="OGZ22" i="8"/>
  <c r="OGX21" i="8"/>
  <c r="OGX22" i="8"/>
  <c r="OGV21" i="8"/>
  <c r="OGV22" i="8"/>
  <c r="OGT21" i="8"/>
  <c r="OGT22" i="8"/>
  <c r="OGR21" i="8"/>
  <c r="OGR22" i="8"/>
  <c r="OGP21" i="8"/>
  <c r="OGP22" i="8"/>
  <c r="OGN21" i="8"/>
  <c r="OGN22" i="8"/>
  <c r="OGL21" i="8"/>
  <c r="OGL22" i="8"/>
  <c r="OGJ21" i="8"/>
  <c r="OGJ22" i="8"/>
  <c r="OGH21" i="8"/>
  <c r="OGH22" i="8"/>
  <c r="OGF21" i="8"/>
  <c r="OGF22" i="8"/>
  <c r="OGD21" i="8"/>
  <c r="OGD22" i="8"/>
  <c r="OGB21" i="8"/>
  <c r="OGB22" i="8"/>
  <c r="OFZ21" i="8"/>
  <c r="OFZ22" i="8"/>
  <c r="OFX21" i="8"/>
  <c r="OFX22" i="8"/>
  <c r="OFV21" i="8"/>
  <c r="OFV22" i="8"/>
  <c r="OFT21" i="8"/>
  <c r="OFT22" i="8"/>
  <c r="OFR21" i="8"/>
  <c r="OFR22" i="8"/>
  <c r="OFP21" i="8"/>
  <c r="OFP22" i="8"/>
  <c r="OFN21" i="8"/>
  <c r="OFN22" i="8"/>
  <c r="OFL21" i="8"/>
  <c r="OFL22" i="8"/>
  <c r="OFJ21" i="8"/>
  <c r="OFJ22" i="8"/>
  <c r="OFH21" i="8"/>
  <c r="OFH22" i="8"/>
  <c r="OFF21" i="8"/>
  <c r="OFF22" i="8"/>
  <c r="OFD21" i="8"/>
  <c r="OFD22" i="8"/>
  <c r="OFB21" i="8"/>
  <c r="OFB22" i="8"/>
  <c r="OEZ21" i="8"/>
  <c r="OEZ22" i="8"/>
  <c r="OEX21" i="8"/>
  <c r="OEX22" i="8"/>
  <c r="OEV21" i="8"/>
  <c r="OEV22" i="8"/>
  <c r="OET21" i="8"/>
  <c r="OET22" i="8"/>
  <c r="OER21" i="8"/>
  <c r="OER22" i="8"/>
  <c r="OEP21" i="8"/>
  <c r="OEP22" i="8"/>
  <c r="OEN21" i="8"/>
  <c r="OEN22" i="8"/>
  <c r="OEL21" i="8"/>
  <c r="OEL22" i="8"/>
  <c r="OEJ21" i="8"/>
  <c r="OEJ22" i="8"/>
  <c r="OEH21" i="8"/>
  <c r="OEH22" i="8"/>
  <c r="OEF21" i="8"/>
  <c r="OEF22" i="8"/>
  <c r="OED21" i="8"/>
  <c r="OED22" i="8"/>
  <c r="OEB21" i="8"/>
  <c r="OEB22" i="8"/>
  <c r="ODZ21" i="8"/>
  <c r="ODZ22" i="8"/>
  <c r="ODX21" i="8"/>
  <c r="ODX22" i="8"/>
  <c r="ODV21" i="8"/>
  <c r="ODV22" i="8"/>
  <c r="ODT21" i="8"/>
  <c r="ODT22" i="8"/>
  <c r="ODR21" i="8"/>
  <c r="ODR22" i="8"/>
  <c r="ODP21" i="8"/>
  <c r="ODP22" i="8"/>
  <c r="ODN21" i="8"/>
  <c r="ODN22" i="8"/>
  <c r="ODL21" i="8"/>
  <c r="ODL22" i="8"/>
  <c r="ODJ21" i="8"/>
  <c r="ODJ22" i="8"/>
  <c r="ODH21" i="8"/>
  <c r="ODH22" i="8"/>
  <c r="ODF21" i="8"/>
  <c r="ODF22" i="8"/>
  <c r="ODD21" i="8"/>
  <c r="ODD22" i="8"/>
  <c r="ODB21" i="8"/>
  <c r="ODB22" i="8"/>
  <c r="OCZ21" i="8"/>
  <c r="OCZ22" i="8"/>
  <c r="OCX21" i="8"/>
  <c r="OCX22" i="8"/>
  <c r="OCV21" i="8"/>
  <c r="OCV22" i="8"/>
  <c r="OCT21" i="8"/>
  <c r="OCT22" i="8"/>
  <c r="OCR21" i="8"/>
  <c r="OCR22" i="8"/>
  <c r="OCP21" i="8"/>
  <c r="OCP22" i="8"/>
  <c r="OCN21" i="8"/>
  <c r="OCN22" i="8"/>
  <c r="OCL21" i="8"/>
  <c r="OCL22" i="8"/>
  <c r="OCJ21" i="8"/>
  <c r="OCJ22" i="8"/>
  <c r="OCH21" i="8"/>
  <c r="OCH22" i="8"/>
  <c r="OCF21" i="8"/>
  <c r="OCF22" i="8"/>
  <c r="OCD21" i="8"/>
  <c r="OCD22" i="8"/>
  <c r="OCB21" i="8"/>
  <c r="OCB22" i="8"/>
  <c r="OBZ21" i="8"/>
  <c r="OBZ22" i="8"/>
  <c r="OBX21" i="8"/>
  <c r="OBX22" i="8"/>
  <c r="OBV21" i="8"/>
  <c r="OBV22" i="8"/>
  <c r="OBT21" i="8"/>
  <c r="OBT22" i="8"/>
  <c r="OBR21" i="8"/>
  <c r="OBR22" i="8"/>
  <c r="OBP21" i="8"/>
  <c r="OBP22" i="8"/>
  <c r="OBN21" i="8"/>
  <c r="OBN22" i="8"/>
  <c r="OBL21" i="8"/>
  <c r="OBL22" i="8"/>
  <c r="OBJ21" i="8"/>
  <c r="OBJ22" i="8"/>
  <c r="OBH21" i="8"/>
  <c r="OBH22" i="8"/>
  <c r="OBF21" i="8"/>
  <c r="OBF22" i="8"/>
  <c r="OBD21" i="8"/>
  <c r="OBD22" i="8"/>
  <c r="OBB21" i="8"/>
  <c r="OBB22" i="8"/>
  <c r="OAZ21" i="8"/>
  <c r="OAZ22" i="8"/>
  <c r="OAX21" i="8"/>
  <c r="OAX22" i="8"/>
  <c r="OAV21" i="8"/>
  <c r="OAV22" i="8"/>
  <c r="OAT21" i="8"/>
  <c r="OAT22" i="8"/>
  <c r="OAR21" i="8"/>
  <c r="OAR22" i="8"/>
  <c r="OAP21" i="8"/>
  <c r="OAP22" i="8"/>
  <c r="OAN21" i="8"/>
  <c r="OAN22" i="8"/>
  <c r="OAL21" i="8"/>
  <c r="OAL22" i="8"/>
  <c r="OAJ21" i="8"/>
  <c r="OAJ22" i="8"/>
  <c r="OAH21" i="8"/>
  <c r="OAH22" i="8"/>
  <c r="OAF21" i="8"/>
  <c r="OAF22" i="8"/>
  <c r="OAD21" i="8"/>
  <c r="OAD22" i="8"/>
  <c r="OAB21" i="8"/>
  <c r="OAB22" i="8"/>
  <c r="NZZ21" i="8"/>
  <c r="NZZ22" i="8"/>
  <c r="NZX21" i="8"/>
  <c r="NZX22" i="8"/>
  <c r="NZV21" i="8"/>
  <c r="NZV22" i="8"/>
  <c r="NZT21" i="8"/>
  <c r="NZT22" i="8"/>
  <c r="NZR21" i="8"/>
  <c r="NZR22" i="8"/>
  <c r="NZP21" i="8"/>
  <c r="NZP22" i="8"/>
  <c r="NZN21" i="8"/>
  <c r="NZN22" i="8"/>
  <c r="NZL21" i="8"/>
  <c r="NZL22" i="8"/>
  <c r="NZJ21" i="8"/>
  <c r="NZJ22" i="8"/>
  <c r="NZH21" i="8"/>
  <c r="NZH22" i="8"/>
  <c r="NZF21" i="8"/>
  <c r="NZF22" i="8"/>
  <c r="NZD21" i="8"/>
  <c r="NZD22" i="8"/>
  <c r="NZB21" i="8"/>
  <c r="NZB22" i="8"/>
  <c r="NYZ21" i="8"/>
  <c r="NYZ22" i="8"/>
  <c r="NYX21" i="8"/>
  <c r="NYX22" i="8"/>
  <c r="NYV21" i="8"/>
  <c r="NYV22" i="8"/>
  <c r="NYT21" i="8"/>
  <c r="NYT22" i="8"/>
  <c r="NYR21" i="8"/>
  <c r="NYR22" i="8"/>
  <c r="NYP21" i="8"/>
  <c r="NYP22" i="8"/>
  <c r="NYN21" i="8"/>
  <c r="NYN22" i="8"/>
  <c r="NYL21" i="8"/>
  <c r="NYL22" i="8"/>
  <c r="NYJ21" i="8"/>
  <c r="NYJ22" i="8"/>
  <c r="NYH21" i="8"/>
  <c r="NYH22" i="8"/>
  <c r="NYF21" i="8"/>
  <c r="NYF22" i="8"/>
  <c r="NYD21" i="8"/>
  <c r="NYD22" i="8"/>
  <c r="NYB21" i="8"/>
  <c r="NYB22" i="8"/>
  <c r="NXZ21" i="8"/>
  <c r="NXZ22" i="8"/>
  <c r="NXX21" i="8"/>
  <c r="NXX22" i="8"/>
  <c r="NXV21" i="8"/>
  <c r="NXV22" i="8"/>
  <c r="NXT21" i="8"/>
  <c r="NXT22" i="8"/>
  <c r="NXR21" i="8"/>
  <c r="NXR22" i="8"/>
  <c r="NXP21" i="8"/>
  <c r="NXP22" i="8"/>
  <c r="NXN21" i="8"/>
  <c r="NXN22" i="8"/>
  <c r="NXL21" i="8"/>
  <c r="NXL22" i="8"/>
  <c r="NXJ21" i="8"/>
  <c r="NXJ22" i="8"/>
  <c r="NXH21" i="8"/>
  <c r="NXH22" i="8"/>
  <c r="NXF21" i="8"/>
  <c r="NXF22" i="8"/>
  <c r="NXD21" i="8"/>
  <c r="NXD22" i="8"/>
  <c r="NXB21" i="8"/>
  <c r="NXB22" i="8"/>
  <c r="NWZ21" i="8"/>
  <c r="NWZ22" i="8"/>
  <c r="NWX21" i="8"/>
  <c r="NWX22" i="8"/>
  <c r="NWV21" i="8"/>
  <c r="NWV22" i="8"/>
  <c r="NWT21" i="8"/>
  <c r="NWT22" i="8"/>
  <c r="NWR21" i="8"/>
  <c r="NWR22" i="8"/>
  <c r="NWP21" i="8"/>
  <c r="NWP22" i="8"/>
  <c r="NWN21" i="8"/>
  <c r="NWN22" i="8"/>
  <c r="NWL21" i="8"/>
  <c r="NWL22" i="8"/>
  <c r="NWJ21" i="8"/>
  <c r="NWJ22" i="8"/>
  <c r="NWH21" i="8"/>
  <c r="NWH22" i="8"/>
  <c r="NWF21" i="8"/>
  <c r="NWF22" i="8"/>
  <c r="NWD21" i="8"/>
  <c r="NWD22" i="8"/>
  <c r="NWB21" i="8"/>
  <c r="NWB22" i="8"/>
  <c r="NVZ21" i="8"/>
  <c r="NVZ22" i="8"/>
  <c r="NVX21" i="8"/>
  <c r="NVX22" i="8"/>
  <c r="NVV21" i="8"/>
  <c r="NVV22" i="8"/>
  <c r="NVT21" i="8"/>
  <c r="NVT22" i="8"/>
  <c r="NVR21" i="8"/>
  <c r="NVR22" i="8"/>
  <c r="NVP21" i="8"/>
  <c r="NVP22" i="8"/>
  <c r="NVN21" i="8"/>
  <c r="NVN22" i="8"/>
  <c r="NVL21" i="8"/>
  <c r="NVL22" i="8"/>
  <c r="NVJ21" i="8"/>
  <c r="NVJ22" i="8"/>
  <c r="NVH21" i="8"/>
  <c r="NVH22" i="8"/>
  <c r="NVF21" i="8"/>
  <c r="NVF22" i="8"/>
  <c r="NVD21" i="8"/>
  <c r="NVD22" i="8"/>
  <c r="NVB21" i="8"/>
  <c r="NVB22" i="8"/>
  <c r="NUZ21" i="8"/>
  <c r="NUZ22" i="8"/>
  <c r="NUX21" i="8"/>
  <c r="NUX22" i="8"/>
  <c r="NUV21" i="8"/>
  <c r="NUV22" i="8"/>
  <c r="NUT21" i="8"/>
  <c r="NUT22" i="8"/>
  <c r="NUR21" i="8"/>
  <c r="NUR22" i="8"/>
  <c r="NUP21" i="8"/>
  <c r="NUP22" i="8"/>
  <c r="NUN21" i="8"/>
  <c r="NUN22" i="8"/>
  <c r="NUL21" i="8"/>
  <c r="NUL22" i="8"/>
  <c r="NUJ21" i="8"/>
  <c r="NUJ22" i="8"/>
  <c r="NUH21" i="8"/>
  <c r="NUH22" i="8"/>
  <c r="NUF21" i="8"/>
  <c r="NUF22" i="8"/>
  <c r="NUD21" i="8"/>
  <c r="NUD22" i="8"/>
  <c r="NUB21" i="8"/>
  <c r="NUB22" i="8"/>
  <c r="NTZ21" i="8"/>
  <c r="NTZ22" i="8"/>
  <c r="NTX21" i="8"/>
  <c r="NTX22" i="8"/>
  <c r="NTV21" i="8"/>
  <c r="NTV22" i="8"/>
  <c r="NTT21" i="8"/>
  <c r="NTT22" i="8"/>
  <c r="NTR21" i="8"/>
  <c r="NTR22" i="8"/>
  <c r="NTP21" i="8"/>
  <c r="NTP22" i="8"/>
  <c r="NTN21" i="8"/>
  <c r="NTN22" i="8"/>
  <c r="NTL21" i="8"/>
  <c r="NTL22" i="8"/>
  <c r="NTJ21" i="8"/>
  <c r="NTJ22" i="8"/>
  <c r="NTH21" i="8"/>
  <c r="NTH22" i="8"/>
  <c r="NTF21" i="8"/>
  <c r="NTF22" i="8"/>
  <c r="NTD21" i="8"/>
  <c r="NTD22" i="8"/>
  <c r="NTB21" i="8"/>
  <c r="NTB22" i="8"/>
  <c r="NSZ21" i="8"/>
  <c r="NSZ22" i="8"/>
  <c r="NSX21" i="8"/>
  <c r="NSX22" i="8"/>
  <c r="NSV21" i="8"/>
  <c r="NSV22" i="8"/>
  <c r="NST21" i="8"/>
  <c r="NST22" i="8"/>
  <c r="NSR21" i="8"/>
  <c r="NSR22" i="8"/>
  <c r="NSP21" i="8"/>
  <c r="NSP22" i="8"/>
  <c r="NSN21" i="8"/>
  <c r="NSN22" i="8"/>
  <c r="NSL21" i="8"/>
  <c r="NSL22" i="8"/>
  <c r="NSJ21" i="8"/>
  <c r="NSJ22" i="8"/>
  <c r="NSH21" i="8"/>
  <c r="NSH22" i="8"/>
  <c r="NSF21" i="8"/>
  <c r="NSF22" i="8"/>
  <c r="NSD21" i="8"/>
  <c r="NSD22" i="8"/>
  <c r="NSB21" i="8"/>
  <c r="NSB22" i="8"/>
  <c r="NRZ21" i="8"/>
  <c r="NRZ22" i="8"/>
  <c r="NRX21" i="8"/>
  <c r="NRX22" i="8"/>
  <c r="NRV21" i="8"/>
  <c r="NRV22" i="8"/>
  <c r="NRT21" i="8"/>
  <c r="NRT22" i="8"/>
  <c r="NRR21" i="8"/>
  <c r="NRR22" i="8"/>
  <c r="NRP21" i="8"/>
  <c r="NRP22" i="8"/>
  <c r="NRN21" i="8"/>
  <c r="NRN22" i="8"/>
  <c r="NRL21" i="8"/>
  <c r="NRL22" i="8"/>
  <c r="NRJ21" i="8"/>
  <c r="NRJ22" i="8"/>
  <c r="NRH21" i="8"/>
  <c r="NRH22" i="8"/>
  <c r="NRF21" i="8"/>
  <c r="NRF22" i="8"/>
  <c r="NRD21" i="8"/>
  <c r="NRD22" i="8"/>
  <c r="NRB21" i="8"/>
  <c r="NRB22" i="8"/>
  <c r="NQZ21" i="8"/>
  <c r="NQZ22" i="8"/>
  <c r="NQX21" i="8"/>
  <c r="NQX22" i="8"/>
  <c r="NQV21" i="8"/>
  <c r="NQV22" i="8"/>
  <c r="NQT21" i="8"/>
  <c r="NQT22" i="8"/>
  <c r="NQR21" i="8"/>
  <c r="NQR22" i="8"/>
  <c r="NQP21" i="8"/>
  <c r="NQP22" i="8"/>
  <c r="NQN21" i="8"/>
  <c r="NQN22" i="8"/>
  <c r="NQL21" i="8"/>
  <c r="NQL22" i="8"/>
  <c r="NQJ21" i="8"/>
  <c r="NQJ22" i="8"/>
  <c r="NQH21" i="8"/>
  <c r="NQH22" i="8"/>
  <c r="NQF21" i="8"/>
  <c r="NQF22" i="8"/>
  <c r="NQD21" i="8"/>
  <c r="NQD22" i="8"/>
  <c r="NQB21" i="8"/>
  <c r="NQB22" i="8"/>
  <c r="NPZ21" i="8"/>
  <c r="NPZ22" i="8"/>
  <c r="NPX21" i="8"/>
  <c r="NPX22" i="8"/>
  <c r="NPV21" i="8"/>
  <c r="NPV22" i="8"/>
  <c r="NPT21" i="8"/>
  <c r="NPT22" i="8"/>
  <c r="NPR21" i="8"/>
  <c r="NPR22" i="8"/>
  <c r="NPP21" i="8"/>
  <c r="NPP22" i="8"/>
  <c r="NPN21" i="8"/>
  <c r="NPN22" i="8"/>
  <c r="NPL21" i="8"/>
  <c r="NPL22" i="8"/>
  <c r="NPJ21" i="8"/>
  <c r="NPJ22" i="8"/>
  <c r="NPH21" i="8"/>
  <c r="NPH22" i="8"/>
  <c r="NPF21" i="8"/>
  <c r="NPF22" i="8"/>
  <c r="NPD21" i="8"/>
  <c r="NPD22" i="8"/>
  <c r="NPB21" i="8"/>
  <c r="NPB22" i="8"/>
  <c r="NOZ21" i="8"/>
  <c r="NOZ22" i="8"/>
  <c r="NOX21" i="8"/>
  <c r="NOX22" i="8"/>
  <c r="NOV21" i="8"/>
  <c r="NOV22" i="8"/>
  <c r="NOT21" i="8"/>
  <c r="NOT22" i="8"/>
  <c r="NOR21" i="8"/>
  <c r="NOR22" i="8"/>
  <c r="NOP21" i="8"/>
  <c r="NOP22" i="8"/>
  <c r="NON21" i="8"/>
  <c r="NON22" i="8"/>
  <c r="NOL21" i="8"/>
  <c r="NOL22" i="8"/>
  <c r="NOJ21" i="8"/>
  <c r="NOJ22" i="8"/>
  <c r="NOH21" i="8"/>
  <c r="NOH22" i="8"/>
  <c r="NOF21" i="8"/>
  <c r="NOF22" i="8"/>
  <c r="NOD21" i="8"/>
  <c r="NOD22" i="8"/>
  <c r="NOB21" i="8"/>
  <c r="NOB22" i="8"/>
  <c r="NNZ21" i="8"/>
  <c r="NNZ22" i="8"/>
  <c r="NNX21" i="8"/>
  <c r="NNX22" i="8"/>
  <c r="NNV21" i="8"/>
  <c r="NNV22" i="8"/>
  <c r="NNT21" i="8"/>
  <c r="NNT22" i="8"/>
  <c r="NNR21" i="8"/>
  <c r="NNR22" i="8"/>
  <c r="NNP21" i="8"/>
  <c r="NNP22" i="8"/>
  <c r="NNN21" i="8"/>
  <c r="NNN22" i="8"/>
  <c r="NNL21" i="8"/>
  <c r="NNL22" i="8"/>
  <c r="NNJ21" i="8"/>
  <c r="NNJ22" i="8"/>
  <c r="NNH21" i="8"/>
  <c r="NNH22" i="8"/>
  <c r="NNF21" i="8"/>
  <c r="NNF22" i="8"/>
  <c r="NND21" i="8"/>
  <c r="NND22" i="8"/>
  <c r="NNB21" i="8"/>
  <c r="NNB22" i="8"/>
  <c r="NMZ21" i="8"/>
  <c r="NMZ22" i="8"/>
  <c r="NMX21" i="8"/>
  <c r="NMX22" i="8"/>
  <c r="NMV21" i="8"/>
  <c r="NMV22" i="8"/>
  <c r="NMT21" i="8"/>
  <c r="NMT22" i="8"/>
  <c r="NMR21" i="8"/>
  <c r="NMR22" i="8"/>
  <c r="NMP21" i="8"/>
  <c r="NMP22" i="8"/>
  <c r="NMN21" i="8"/>
  <c r="NMN22" i="8"/>
  <c r="NML21" i="8"/>
  <c r="NML22" i="8"/>
  <c r="NMJ21" i="8"/>
  <c r="NMJ22" i="8"/>
  <c r="NMH21" i="8"/>
  <c r="NMH22" i="8"/>
  <c r="NMF21" i="8"/>
  <c r="NMF22" i="8"/>
  <c r="NMD21" i="8"/>
  <c r="NMD22" i="8"/>
  <c r="NMB21" i="8"/>
  <c r="NMB22" i="8"/>
  <c r="NLZ21" i="8"/>
  <c r="NLZ22" i="8"/>
  <c r="NLX21" i="8"/>
  <c r="NLX22" i="8"/>
  <c r="NLV21" i="8"/>
  <c r="NLV22" i="8"/>
  <c r="NLT21" i="8"/>
  <c r="NLT22" i="8"/>
  <c r="NLR21" i="8"/>
  <c r="NLR22" i="8"/>
  <c r="NLP21" i="8"/>
  <c r="NLP22" i="8"/>
  <c r="NLN21" i="8"/>
  <c r="NLN22" i="8"/>
  <c r="NLL21" i="8"/>
  <c r="NLL22" i="8"/>
  <c r="NLJ21" i="8"/>
  <c r="NLJ22" i="8"/>
  <c r="NLH21" i="8"/>
  <c r="NLH22" i="8"/>
  <c r="NLF21" i="8"/>
  <c r="NLF22" i="8"/>
  <c r="NLD21" i="8"/>
  <c r="NLD22" i="8"/>
  <c r="NLB21" i="8"/>
  <c r="NLB22" i="8"/>
  <c r="NKZ21" i="8"/>
  <c r="NKZ22" i="8"/>
  <c r="NKX21" i="8"/>
  <c r="NKX22" i="8"/>
  <c r="NKV21" i="8"/>
  <c r="NKV22" i="8"/>
  <c r="NKT21" i="8"/>
  <c r="NKT22" i="8"/>
  <c r="NKR21" i="8"/>
  <c r="NKR22" i="8"/>
  <c r="NKP21" i="8"/>
  <c r="NKP22" i="8"/>
  <c r="NKN21" i="8"/>
  <c r="NKN22" i="8"/>
  <c r="NKL21" i="8"/>
  <c r="NKL22" i="8"/>
  <c r="NKJ21" i="8"/>
  <c r="NKJ22" i="8"/>
  <c r="NKH21" i="8"/>
  <c r="NKH22" i="8"/>
  <c r="NKF21" i="8"/>
  <c r="NKF22" i="8"/>
  <c r="NKD21" i="8"/>
  <c r="NKD22" i="8"/>
  <c r="NKB21" i="8"/>
  <c r="NKB22" i="8"/>
  <c r="NJZ21" i="8"/>
  <c r="NJZ22" i="8"/>
  <c r="NJX21" i="8"/>
  <c r="NJX22" i="8"/>
  <c r="NJV21" i="8"/>
  <c r="NJV22" i="8"/>
  <c r="NJT21" i="8"/>
  <c r="NJT22" i="8"/>
  <c r="NJR21" i="8"/>
  <c r="NJR22" i="8"/>
  <c r="NJP21" i="8"/>
  <c r="NJP22" i="8"/>
  <c r="NJN21" i="8"/>
  <c r="NJN22" i="8"/>
  <c r="NJL21" i="8"/>
  <c r="NJL22" i="8"/>
  <c r="NJJ21" i="8"/>
  <c r="NJJ22" i="8"/>
  <c r="NJH21" i="8"/>
  <c r="NJH22" i="8"/>
  <c r="NJF21" i="8"/>
  <c r="NJF22" i="8"/>
  <c r="NJD21" i="8"/>
  <c r="NJD22" i="8"/>
  <c r="NJB21" i="8"/>
  <c r="NJB22" i="8"/>
  <c r="NIZ21" i="8"/>
  <c r="NIZ22" i="8"/>
  <c r="NIX21" i="8"/>
  <c r="NIX22" i="8"/>
  <c r="NIV21" i="8"/>
  <c r="NIV22" i="8"/>
  <c r="NIT21" i="8"/>
  <c r="NIT22" i="8"/>
  <c r="NIR21" i="8"/>
  <c r="NIR22" i="8"/>
  <c r="NIP21" i="8"/>
  <c r="NIP22" i="8"/>
  <c r="NIN21" i="8"/>
  <c r="NIN22" i="8"/>
  <c r="NIL21" i="8"/>
  <c r="NIL22" i="8"/>
  <c r="NIJ21" i="8"/>
  <c r="NIJ22" i="8"/>
  <c r="NIH21" i="8"/>
  <c r="NIH22" i="8"/>
  <c r="NIF21" i="8"/>
  <c r="NIF22" i="8"/>
  <c r="NID21" i="8"/>
  <c r="NID22" i="8"/>
  <c r="NIB21" i="8"/>
  <c r="NIB22" i="8"/>
  <c r="NHZ21" i="8"/>
  <c r="NHZ22" i="8"/>
  <c r="NHX21" i="8"/>
  <c r="NHX22" i="8"/>
  <c r="NHV21" i="8"/>
  <c r="NHV22" i="8"/>
  <c r="NHT21" i="8"/>
  <c r="NHT22" i="8"/>
  <c r="NHR21" i="8"/>
  <c r="NHR22" i="8"/>
  <c r="NHP21" i="8"/>
  <c r="NHP22" i="8"/>
  <c r="NHN21" i="8"/>
  <c r="NHN22" i="8"/>
  <c r="NHL21" i="8"/>
  <c r="NHL22" i="8"/>
  <c r="NHJ21" i="8"/>
  <c r="NHJ22" i="8"/>
  <c r="NHH21" i="8"/>
  <c r="NHH22" i="8"/>
  <c r="NHF21" i="8"/>
  <c r="NHF22" i="8"/>
  <c r="NHD21" i="8"/>
  <c r="NHD22" i="8"/>
  <c r="NHB21" i="8"/>
  <c r="NHB22" i="8"/>
  <c r="NGZ21" i="8"/>
  <c r="NGZ22" i="8"/>
  <c r="NGX21" i="8"/>
  <c r="NGX22" i="8"/>
  <c r="NGV21" i="8"/>
  <c r="NGV22" i="8"/>
  <c r="NGT21" i="8"/>
  <c r="NGT22" i="8"/>
  <c r="NGR21" i="8"/>
  <c r="NGR22" i="8"/>
  <c r="NGP21" i="8"/>
  <c r="NGP22" i="8"/>
  <c r="NGN21" i="8"/>
  <c r="NGN22" i="8"/>
  <c r="NGL21" i="8"/>
  <c r="NGL22" i="8"/>
  <c r="NGJ21" i="8"/>
  <c r="NGJ22" i="8"/>
  <c r="NGH21" i="8"/>
  <c r="NGH22" i="8"/>
  <c r="NGF21" i="8"/>
  <c r="NGF22" i="8"/>
  <c r="NGD21" i="8"/>
  <c r="NGD22" i="8"/>
  <c r="NGB21" i="8"/>
  <c r="NGB22" i="8"/>
  <c r="NFZ21" i="8"/>
  <c r="NFZ22" i="8"/>
  <c r="NFX21" i="8"/>
  <c r="NFX22" i="8"/>
  <c r="NFV21" i="8"/>
  <c r="NFV22" i="8"/>
  <c r="NFT21" i="8"/>
  <c r="NFT22" i="8"/>
  <c r="NFR21" i="8"/>
  <c r="NFR22" i="8"/>
  <c r="NFP21" i="8"/>
  <c r="NFP22" i="8"/>
  <c r="NFN21" i="8"/>
  <c r="NFN22" i="8"/>
  <c r="NFL21" i="8"/>
  <c r="NFL22" i="8"/>
  <c r="NFJ21" i="8"/>
  <c r="NFJ22" i="8"/>
  <c r="NFH21" i="8"/>
  <c r="NFH22" i="8"/>
  <c r="NFF21" i="8"/>
  <c r="NFF22" i="8"/>
  <c r="NFD21" i="8"/>
  <c r="NFD22" i="8"/>
  <c r="NFB21" i="8"/>
  <c r="NFB22" i="8"/>
  <c r="NEZ21" i="8"/>
  <c r="NEZ22" i="8"/>
  <c r="NEX21" i="8"/>
  <c r="NEX22" i="8"/>
  <c r="NEV21" i="8"/>
  <c r="NEV22" i="8"/>
  <c r="NET21" i="8"/>
  <c r="NET22" i="8"/>
  <c r="NER21" i="8"/>
  <c r="NER22" i="8"/>
  <c r="NEP21" i="8"/>
  <c r="NEP22" i="8"/>
  <c r="NEN21" i="8"/>
  <c r="NEN22" i="8"/>
  <c r="NEL21" i="8"/>
  <c r="NEL22" i="8"/>
  <c r="NEJ21" i="8"/>
  <c r="NEJ22" i="8"/>
  <c r="NEH21" i="8"/>
  <c r="NEH22" i="8"/>
  <c r="NEF21" i="8"/>
  <c r="NEF22" i="8"/>
  <c r="NED21" i="8"/>
  <c r="NED22" i="8"/>
  <c r="NEB21" i="8"/>
  <c r="NEB22" i="8"/>
  <c r="NDZ21" i="8"/>
  <c r="NDZ22" i="8"/>
  <c r="NDX21" i="8"/>
  <c r="NDX22" i="8"/>
  <c r="NDV21" i="8"/>
  <c r="NDV22" i="8"/>
  <c r="NDT21" i="8"/>
  <c r="NDT22" i="8"/>
  <c r="NDR21" i="8"/>
  <c r="NDR22" i="8"/>
  <c r="NDP21" i="8"/>
  <c r="NDP22" i="8"/>
  <c r="NDN21" i="8"/>
  <c r="NDN22" i="8"/>
  <c r="NDL21" i="8"/>
  <c r="NDL22" i="8"/>
  <c r="NDJ21" i="8"/>
  <c r="NDJ22" i="8"/>
  <c r="NDH21" i="8"/>
  <c r="NDH22" i="8"/>
  <c r="NDF21" i="8"/>
  <c r="NDF22" i="8"/>
  <c r="NDD21" i="8"/>
  <c r="NDD22" i="8"/>
  <c r="NDB21" i="8"/>
  <c r="NDB22" i="8"/>
  <c r="NCZ21" i="8"/>
  <c r="NCZ22" i="8"/>
  <c r="NCX21" i="8"/>
  <c r="NCX22" i="8"/>
  <c r="NCV21" i="8"/>
  <c r="NCV22" i="8"/>
  <c r="NCT21" i="8"/>
  <c r="NCT22" i="8"/>
  <c r="NCR21" i="8"/>
  <c r="NCR22" i="8"/>
  <c r="NCP21" i="8"/>
  <c r="NCP22" i="8"/>
  <c r="NCN21" i="8"/>
  <c r="NCN22" i="8"/>
  <c r="NCL21" i="8"/>
  <c r="NCL22" i="8"/>
  <c r="NCJ21" i="8"/>
  <c r="NCJ22" i="8"/>
  <c r="NCH21" i="8"/>
  <c r="NCH22" i="8"/>
  <c r="NCF21" i="8"/>
  <c r="NCF22" i="8"/>
  <c r="NCD21" i="8"/>
  <c r="NCD22" i="8"/>
  <c r="NCB21" i="8"/>
  <c r="NCB22" i="8"/>
  <c r="NBZ21" i="8"/>
  <c r="NBZ22" i="8"/>
  <c r="NBX21" i="8"/>
  <c r="NBX22" i="8"/>
  <c r="NBV21" i="8"/>
  <c r="NBV22" i="8"/>
  <c r="NBT21" i="8"/>
  <c r="NBT22" i="8"/>
  <c r="NBR21" i="8"/>
  <c r="NBR22" i="8"/>
  <c r="NBP21" i="8"/>
  <c r="NBP22" i="8"/>
  <c r="NBN21" i="8"/>
  <c r="NBN22" i="8"/>
  <c r="NBL21" i="8"/>
  <c r="NBL22" i="8"/>
  <c r="NBJ21" i="8"/>
  <c r="NBJ22" i="8"/>
  <c r="NBH21" i="8"/>
  <c r="NBH22" i="8"/>
  <c r="NBF21" i="8"/>
  <c r="NBF22" i="8"/>
  <c r="NBD21" i="8"/>
  <c r="NBD22" i="8"/>
  <c r="NBB21" i="8"/>
  <c r="NBB22" i="8"/>
  <c r="NAZ21" i="8"/>
  <c r="NAZ22" i="8"/>
  <c r="NAX21" i="8"/>
  <c r="NAX22" i="8"/>
  <c r="NAV21" i="8"/>
  <c r="NAV22" i="8"/>
  <c r="NAT21" i="8"/>
  <c r="NAT22" i="8"/>
  <c r="NAR21" i="8"/>
  <c r="NAR22" i="8"/>
  <c r="NAP21" i="8"/>
  <c r="NAP22" i="8"/>
  <c r="NAN21" i="8"/>
  <c r="NAN22" i="8"/>
  <c r="NAL21" i="8"/>
  <c r="NAL22" i="8"/>
  <c r="NAJ21" i="8"/>
  <c r="NAJ22" i="8"/>
  <c r="NAH21" i="8"/>
  <c r="NAH22" i="8"/>
  <c r="NAF21" i="8"/>
  <c r="NAF22" i="8"/>
  <c r="NAD21" i="8"/>
  <c r="NAD22" i="8"/>
  <c r="NAB21" i="8"/>
  <c r="NAB22" i="8"/>
  <c r="MZZ21" i="8"/>
  <c r="MZZ22" i="8"/>
  <c r="MZX21" i="8"/>
  <c r="MZX22" i="8"/>
  <c r="MZV21" i="8"/>
  <c r="MZV22" i="8"/>
  <c r="MZT21" i="8"/>
  <c r="MZT22" i="8"/>
  <c r="MZR21" i="8"/>
  <c r="MZR22" i="8"/>
  <c r="MZP21" i="8"/>
  <c r="MZP22" i="8"/>
  <c r="MZN21" i="8"/>
  <c r="MZN22" i="8"/>
  <c r="MZL21" i="8"/>
  <c r="MZL22" i="8"/>
  <c r="MZJ21" i="8"/>
  <c r="MZJ22" i="8"/>
  <c r="MZH21" i="8"/>
  <c r="MZH22" i="8"/>
  <c r="MZF21" i="8"/>
  <c r="MZF22" i="8"/>
  <c r="MZD21" i="8"/>
  <c r="MZD22" i="8"/>
  <c r="MZB21" i="8"/>
  <c r="MZB22" i="8"/>
  <c r="MYZ21" i="8"/>
  <c r="MYZ22" i="8"/>
  <c r="MYX21" i="8"/>
  <c r="MYX22" i="8"/>
  <c r="MYV21" i="8"/>
  <c r="MYV22" i="8"/>
  <c r="MYT21" i="8"/>
  <c r="MYT22" i="8"/>
  <c r="MYR21" i="8"/>
  <c r="MYR22" i="8"/>
  <c r="MYP21" i="8"/>
  <c r="MYP22" i="8"/>
  <c r="MYN21" i="8"/>
  <c r="MYN22" i="8"/>
  <c r="MYL21" i="8"/>
  <c r="MYL22" i="8"/>
  <c r="MYJ21" i="8"/>
  <c r="MYJ22" i="8"/>
  <c r="MYH21" i="8"/>
  <c r="MYH22" i="8"/>
  <c r="MYF21" i="8"/>
  <c r="MYF22" i="8"/>
  <c r="MYD21" i="8"/>
  <c r="MYD22" i="8"/>
  <c r="MYB21" i="8"/>
  <c r="MYB22" i="8"/>
  <c r="MXZ21" i="8"/>
  <c r="MXZ22" i="8"/>
  <c r="MXX21" i="8"/>
  <c r="MXX22" i="8"/>
  <c r="MXV21" i="8"/>
  <c r="MXV22" i="8"/>
  <c r="MXT21" i="8"/>
  <c r="MXT22" i="8"/>
  <c r="MXR21" i="8"/>
  <c r="MXR22" i="8"/>
  <c r="MXP21" i="8"/>
  <c r="MXP22" i="8"/>
  <c r="MXN21" i="8"/>
  <c r="MXN22" i="8"/>
  <c r="MXL21" i="8"/>
  <c r="MXL22" i="8"/>
  <c r="MXJ21" i="8"/>
  <c r="MXJ22" i="8"/>
  <c r="MXH21" i="8"/>
  <c r="MXH22" i="8"/>
  <c r="MXF21" i="8"/>
  <c r="MXF22" i="8"/>
  <c r="MXD21" i="8"/>
  <c r="MXD22" i="8"/>
  <c r="MXB21" i="8"/>
  <c r="MXB22" i="8"/>
  <c r="MWZ21" i="8"/>
  <c r="MWZ22" i="8"/>
  <c r="MWX21" i="8"/>
  <c r="MWX22" i="8"/>
  <c r="MWV21" i="8"/>
  <c r="MWV22" i="8"/>
  <c r="MWT21" i="8"/>
  <c r="MWT22" i="8"/>
  <c r="MWR21" i="8"/>
  <c r="MWR22" i="8"/>
  <c r="MWP21" i="8"/>
  <c r="MWP22" i="8"/>
  <c r="MWN21" i="8"/>
  <c r="MWN22" i="8"/>
  <c r="MWL21" i="8"/>
  <c r="MWL22" i="8"/>
  <c r="MWJ21" i="8"/>
  <c r="MWJ22" i="8"/>
  <c r="MWH21" i="8"/>
  <c r="MWH22" i="8"/>
  <c r="MWF21" i="8"/>
  <c r="MWF22" i="8"/>
  <c r="MWD21" i="8"/>
  <c r="MWD22" i="8"/>
  <c r="MWB21" i="8"/>
  <c r="MWB22" i="8"/>
  <c r="MVZ21" i="8"/>
  <c r="MVZ22" i="8"/>
  <c r="MVX21" i="8"/>
  <c r="MVX22" i="8"/>
  <c r="MVV21" i="8"/>
  <c r="MVV22" i="8"/>
  <c r="MVT21" i="8"/>
  <c r="MVT22" i="8"/>
  <c r="MVR21" i="8"/>
  <c r="MVR22" i="8"/>
  <c r="MVP21" i="8"/>
  <c r="MVP22" i="8"/>
  <c r="MVN21" i="8"/>
  <c r="MVN22" i="8"/>
  <c r="MVL21" i="8"/>
  <c r="MVL22" i="8"/>
  <c r="MVJ21" i="8"/>
  <c r="MVJ22" i="8"/>
  <c r="MVH21" i="8"/>
  <c r="MVH22" i="8"/>
  <c r="MVF21" i="8"/>
  <c r="MVF22" i="8"/>
  <c r="MVD21" i="8"/>
  <c r="MVD22" i="8"/>
  <c r="MVB21" i="8"/>
  <c r="MVB22" i="8"/>
  <c r="MUZ21" i="8"/>
  <c r="MUZ22" i="8"/>
  <c r="MUX21" i="8"/>
  <c r="MUX22" i="8"/>
  <c r="MUV21" i="8"/>
  <c r="MUV22" i="8"/>
  <c r="MUT21" i="8"/>
  <c r="MUT22" i="8"/>
  <c r="MUR21" i="8"/>
  <c r="MUR22" i="8"/>
  <c r="MUP21" i="8"/>
  <c r="MUP22" i="8"/>
  <c r="MUN21" i="8"/>
  <c r="MUN22" i="8"/>
  <c r="MUL21" i="8"/>
  <c r="MUL22" i="8"/>
  <c r="MUJ21" i="8"/>
  <c r="MUJ22" i="8"/>
  <c r="MUH21" i="8"/>
  <c r="MUH22" i="8"/>
  <c r="MUF21" i="8"/>
  <c r="MUF22" i="8"/>
  <c r="MUD21" i="8"/>
  <c r="MUD22" i="8"/>
  <c r="MUB21" i="8"/>
  <c r="MUB22" i="8"/>
  <c r="MTZ21" i="8"/>
  <c r="MTZ22" i="8"/>
  <c r="MTX21" i="8"/>
  <c r="MTX22" i="8"/>
  <c r="MTV21" i="8"/>
  <c r="MTV22" i="8"/>
  <c r="MTT21" i="8"/>
  <c r="MTT22" i="8"/>
  <c r="MTR21" i="8"/>
  <c r="MTR22" i="8"/>
  <c r="MTP21" i="8"/>
  <c r="MTP22" i="8"/>
  <c r="MTN21" i="8"/>
  <c r="MTN22" i="8"/>
  <c r="MTL21" i="8"/>
  <c r="MTL22" i="8"/>
  <c r="MTJ21" i="8"/>
  <c r="MTJ22" i="8"/>
  <c r="MTH21" i="8"/>
  <c r="MTH22" i="8"/>
  <c r="MTF21" i="8"/>
  <c r="MTF22" i="8"/>
  <c r="MTD21" i="8"/>
  <c r="MTD22" i="8"/>
  <c r="MTB21" i="8"/>
  <c r="MTB22" i="8"/>
  <c r="MSZ21" i="8"/>
  <c r="MSZ22" i="8"/>
  <c r="MSX21" i="8"/>
  <c r="MSX22" i="8"/>
  <c r="MSV21" i="8"/>
  <c r="MSV22" i="8"/>
  <c r="MST21" i="8"/>
  <c r="MST22" i="8"/>
  <c r="MSR21" i="8"/>
  <c r="MSR22" i="8"/>
  <c r="MSP21" i="8"/>
  <c r="MSP22" i="8"/>
  <c r="MSN21" i="8"/>
  <c r="MSN22" i="8"/>
  <c r="MSL21" i="8"/>
  <c r="MSL22" i="8"/>
  <c r="MSJ21" i="8"/>
  <c r="MSJ22" i="8"/>
  <c r="MSH21" i="8"/>
  <c r="MSH22" i="8"/>
  <c r="MSF21" i="8"/>
  <c r="MSF22" i="8"/>
  <c r="MSD21" i="8"/>
  <c r="MSD22" i="8"/>
  <c r="MSB21" i="8"/>
  <c r="MSB22" i="8"/>
  <c r="MRZ21" i="8"/>
  <c r="MRZ22" i="8"/>
  <c r="MRX21" i="8"/>
  <c r="MRX22" i="8"/>
  <c r="MRV21" i="8"/>
  <c r="MRV22" i="8"/>
  <c r="MRT21" i="8"/>
  <c r="MRT22" i="8"/>
  <c r="MRR21" i="8"/>
  <c r="MRR22" i="8"/>
  <c r="MRP21" i="8"/>
  <c r="MRP22" i="8"/>
  <c r="MRN21" i="8"/>
  <c r="MRN22" i="8"/>
  <c r="MRL21" i="8"/>
  <c r="MRL22" i="8"/>
  <c r="MRJ21" i="8"/>
  <c r="MRJ22" i="8"/>
  <c r="MRH21" i="8"/>
  <c r="MRH22" i="8"/>
  <c r="MRF21" i="8"/>
  <c r="MRF22" i="8"/>
  <c r="MRD21" i="8"/>
  <c r="MRD22" i="8"/>
  <c r="MRB21" i="8"/>
  <c r="MRB22" i="8"/>
  <c r="MQZ21" i="8"/>
  <c r="MQZ22" i="8"/>
  <c r="MQX21" i="8"/>
  <c r="MQX22" i="8"/>
  <c r="MQV21" i="8"/>
  <c r="MQV22" i="8"/>
  <c r="MQT21" i="8"/>
  <c r="MQT22" i="8"/>
  <c r="MQR21" i="8"/>
  <c r="MQR22" i="8"/>
  <c r="MQP21" i="8"/>
  <c r="MQP22" i="8"/>
  <c r="MQN21" i="8"/>
  <c r="MQN22" i="8"/>
  <c r="MQL21" i="8"/>
  <c r="MQL22" i="8"/>
  <c r="MQJ21" i="8"/>
  <c r="MQJ22" i="8"/>
  <c r="MQH21" i="8"/>
  <c r="MQH22" i="8"/>
  <c r="MQF21" i="8"/>
  <c r="MQF22" i="8"/>
  <c r="MQD21" i="8"/>
  <c r="MQD22" i="8"/>
  <c r="MQB21" i="8"/>
  <c r="MQB22" i="8"/>
  <c r="MPZ21" i="8"/>
  <c r="MPZ22" i="8"/>
  <c r="MPX21" i="8"/>
  <c r="MPX22" i="8"/>
  <c r="MPV21" i="8"/>
  <c r="MPV22" i="8"/>
  <c r="MPT21" i="8"/>
  <c r="MPT22" i="8"/>
  <c r="MPR21" i="8"/>
  <c r="MPR22" i="8"/>
  <c r="MPP21" i="8"/>
  <c r="MPP22" i="8"/>
  <c r="MPN21" i="8"/>
  <c r="MPN22" i="8"/>
  <c r="MPL21" i="8"/>
  <c r="MPL22" i="8"/>
  <c r="MPJ21" i="8"/>
  <c r="MPJ22" i="8"/>
  <c r="MPH21" i="8"/>
  <c r="MPH22" i="8"/>
  <c r="MPF21" i="8"/>
  <c r="MPF22" i="8"/>
  <c r="MPD21" i="8"/>
  <c r="MPD22" i="8"/>
  <c r="MPB21" i="8"/>
  <c r="MPB22" i="8"/>
  <c r="MOZ21" i="8"/>
  <c r="MOZ22" i="8"/>
  <c r="MOX21" i="8"/>
  <c r="MOX22" i="8"/>
  <c r="MOV21" i="8"/>
  <c r="MOV22" i="8"/>
  <c r="MOT21" i="8"/>
  <c r="MOT22" i="8"/>
  <c r="MOR21" i="8"/>
  <c r="MOR22" i="8"/>
  <c r="MOP21" i="8"/>
  <c r="MOP22" i="8"/>
  <c r="MON21" i="8"/>
  <c r="MON22" i="8"/>
  <c r="MOL21" i="8"/>
  <c r="MOL22" i="8"/>
  <c r="MOJ21" i="8"/>
  <c r="MOJ22" i="8"/>
  <c r="MOH21" i="8"/>
  <c r="MOH22" i="8"/>
  <c r="MOF21" i="8"/>
  <c r="MOF22" i="8"/>
  <c r="MOD21" i="8"/>
  <c r="MOD22" i="8"/>
  <c r="MOB21" i="8"/>
  <c r="MOB22" i="8"/>
  <c r="MNZ21" i="8"/>
  <c r="MNZ22" i="8"/>
  <c r="MNX21" i="8"/>
  <c r="MNX22" i="8"/>
  <c r="MNV21" i="8"/>
  <c r="MNV22" i="8"/>
  <c r="MNT21" i="8"/>
  <c r="MNT22" i="8"/>
  <c r="MNR21" i="8"/>
  <c r="MNR22" i="8"/>
  <c r="MNP21" i="8"/>
  <c r="MNP22" i="8"/>
  <c r="MNN21" i="8"/>
  <c r="MNN22" i="8"/>
  <c r="MNL21" i="8"/>
  <c r="MNL22" i="8"/>
  <c r="MNJ21" i="8"/>
  <c r="MNJ22" i="8"/>
  <c r="MNH21" i="8"/>
  <c r="MNH22" i="8"/>
  <c r="MNF21" i="8"/>
  <c r="MNF22" i="8"/>
  <c r="MND21" i="8"/>
  <c r="MND22" i="8"/>
  <c r="MNB21" i="8"/>
  <c r="MNB22" i="8"/>
  <c r="MMZ21" i="8"/>
  <c r="MMZ22" i="8"/>
  <c r="MMX21" i="8"/>
  <c r="MMX22" i="8"/>
  <c r="MMV21" i="8"/>
  <c r="MMV22" i="8"/>
  <c r="MMT21" i="8"/>
  <c r="MMT22" i="8"/>
  <c r="MMR21" i="8"/>
  <c r="MMR22" i="8"/>
  <c r="MMP21" i="8"/>
  <c r="MMP22" i="8"/>
  <c r="MMN21" i="8"/>
  <c r="MMN22" i="8"/>
  <c r="MML21" i="8"/>
  <c r="MML22" i="8"/>
  <c r="MMJ21" i="8"/>
  <c r="MMJ22" i="8"/>
  <c r="MMH21" i="8"/>
  <c r="MMH22" i="8"/>
  <c r="MMF21" i="8"/>
  <c r="MMF22" i="8"/>
  <c r="MMD21" i="8"/>
  <c r="MMD22" i="8"/>
  <c r="MMB21" i="8"/>
  <c r="MMB22" i="8"/>
  <c r="MLZ21" i="8"/>
  <c r="MLZ22" i="8"/>
  <c r="MLX21" i="8"/>
  <c r="MLX22" i="8"/>
  <c r="MLV21" i="8"/>
  <c r="MLV22" i="8"/>
  <c r="MLT21" i="8"/>
  <c r="MLT22" i="8"/>
  <c r="MLR21" i="8"/>
  <c r="MLR22" i="8"/>
  <c r="MLP21" i="8"/>
  <c r="MLP22" i="8"/>
  <c r="MLN21" i="8"/>
  <c r="MLN22" i="8"/>
  <c r="MLL21" i="8"/>
  <c r="MLL22" i="8"/>
  <c r="MLJ21" i="8"/>
  <c r="MLJ22" i="8"/>
  <c r="MLH21" i="8"/>
  <c r="MLH22" i="8"/>
  <c r="MLF21" i="8"/>
  <c r="MLF22" i="8"/>
  <c r="MLD21" i="8"/>
  <c r="MLD22" i="8"/>
  <c r="MLB21" i="8"/>
  <c r="MLB22" i="8"/>
  <c r="MKZ21" i="8"/>
  <c r="MKZ22" i="8"/>
  <c r="MKX21" i="8"/>
  <c r="MKX22" i="8"/>
  <c r="MKV21" i="8"/>
  <c r="MKV22" i="8"/>
  <c r="MKT21" i="8"/>
  <c r="MKT22" i="8"/>
  <c r="MKR21" i="8"/>
  <c r="MKR22" i="8"/>
  <c r="MKP21" i="8"/>
  <c r="MKP22" i="8"/>
  <c r="MKN21" i="8"/>
  <c r="MKN22" i="8"/>
  <c r="MKL21" i="8"/>
  <c r="MKL22" i="8"/>
  <c r="MKJ21" i="8"/>
  <c r="MKJ22" i="8"/>
  <c r="MKH21" i="8"/>
  <c r="MKH22" i="8"/>
  <c r="MKF21" i="8"/>
  <c r="MKF22" i="8"/>
  <c r="MKD21" i="8"/>
  <c r="MKD22" i="8"/>
  <c r="MKB21" i="8"/>
  <c r="MKB22" i="8"/>
  <c r="MJZ21" i="8"/>
  <c r="MJZ22" i="8"/>
  <c r="MJX21" i="8"/>
  <c r="MJX22" i="8"/>
  <c r="MJV21" i="8"/>
  <c r="MJV22" i="8"/>
  <c r="MJT21" i="8"/>
  <c r="MJT22" i="8"/>
  <c r="MJR21" i="8"/>
  <c r="MJR22" i="8"/>
  <c r="MJP21" i="8"/>
  <c r="MJP22" i="8"/>
  <c r="MJN21" i="8"/>
  <c r="MJN22" i="8"/>
  <c r="MJL21" i="8"/>
  <c r="MJL22" i="8"/>
  <c r="MJJ21" i="8"/>
  <c r="MJJ22" i="8"/>
  <c r="MJH21" i="8"/>
  <c r="MJH22" i="8"/>
  <c r="MJF21" i="8"/>
  <c r="MJF22" i="8"/>
  <c r="MJD21" i="8"/>
  <c r="MJD22" i="8"/>
  <c r="MJB21" i="8"/>
  <c r="MJB22" i="8"/>
  <c r="MIZ21" i="8"/>
  <c r="MIZ22" i="8"/>
  <c r="MIX21" i="8"/>
  <c r="MIX22" i="8"/>
  <c r="MIV21" i="8"/>
  <c r="MIV22" i="8"/>
  <c r="MIT21" i="8"/>
  <c r="MIT22" i="8"/>
  <c r="MIR21" i="8"/>
  <c r="MIR22" i="8"/>
  <c r="MIP21" i="8"/>
  <c r="MIP22" i="8"/>
  <c r="MIN21" i="8"/>
  <c r="MIN22" i="8"/>
  <c r="MIL21" i="8"/>
  <c r="MIL22" i="8"/>
  <c r="MIJ21" i="8"/>
  <c r="MIJ22" i="8"/>
  <c r="MIH21" i="8"/>
  <c r="MIH22" i="8"/>
  <c r="MIF21" i="8"/>
  <c r="MIF22" i="8"/>
  <c r="MID21" i="8"/>
  <c r="MID22" i="8"/>
  <c r="MIB21" i="8"/>
  <c r="MIB22" i="8"/>
  <c r="MHZ21" i="8"/>
  <c r="MHZ22" i="8"/>
  <c r="MHX21" i="8"/>
  <c r="MHX22" i="8"/>
  <c r="MHV21" i="8"/>
  <c r="MHV22" i="8"/>
  <c r="MHT21" i="8"/>
  <c r="MHT22" i="8"/>
  <c r="MHR21" i="8"/>
  <c r="MHR22" i="8"/>
  <c r="MHP21" i="8"/>
  <c r="MHP22" i="8"/>
  <c r="MHN21" i="8"/>
  <c r="MHN22" i="8"/>
  <c r="MHL21" i="8"/>
  <c r="MHL22" i="8"/>
  <c r="MHJ21" i="8"/>
  <c r="MHJ22" i="8"/>
  <c r="MHH21" i="8"/>
  <c r="MHH22" i="8"/>
  <c r="MHF21" i="8"/>
  <c r="MHF22" i="8"/>
  <c r="MHD21" i="8"/>
  <c r="MHD22" i="8"/>
  <c r="MHB21" i="8"/>
  <c r="MHB22" i="8"/>
  <c r="MGZ21" i="8"/>
  <c r="MGZ22" i="8"/>
  <c r="MGX21" i="8"/>
  <c r="MGX22" i="8"/>
  <c r="MGV21" i="8"/>
  <c r="MGV22" i="8"/>
  <c r="MGT21" i="8"/>
  <c r="MGT22" i="8"/>
  <c r="MGR21" i="8"/>
  <c r="MGR22" i="8"/>
  <c r="MGP21" i="8"/>
  <c r="MGP22" i="8"/>
  <c r="MGN21" i="8"/>
  <c r="MGN22" i="8"/>
  <c r="MGL21" i="8"/>
  <c r="MGL22" i="8"/>
  <c r="MGJ21" i="8"/>
  <c r="MGJ22" i="8"/>
  <c r="MGH21" i="8"/>
  <c r="MGH22" i="8"/>
  <c r="MGF21" i="8"/>
  <c r="MGF22" i="8"/>
  <c r="MGD21" i="8"/>
  <c r="MGD22" i="8"/>
  <c r="MGB21" i="8"/>
  <c r="MGB22" i="8"/>
  <c r="MFZ21" i="8"/>
  <c r="MFZ22" i="8"/>
  <c r="MFX21" i="8"/>
  <c r="MFX22" i="8"/>
  <c r="MFV21" i="8"/>
  <c r="MFV22" i="8"/>
  <c r="MFT21" i="8"/>
  <c r="MFT22" i="8"/>
  <c r="MFR21" i="8"/>
  <c r="MFR22" i="8"/>
  <c r="MFP21" i="8"/>
  <c r="MFP22" i="8"/>
  <c r="MFN21" i="8"/>
  <c r="MFN22" i="8"/>
  <c r="MFL21" i="8"/>
  <c r="MFL22" i="8"/>
  <c r="MFJ21" i="8"/>
  <c r="MFJ22" i="8"/>
  <c r="MFH21" i="8"/>
  <c r="MFH22" i="8"/>
  <c r="MFF21" i="8"/>
  <c r="MFF22" i="8"/>
  <c r="MFD21" i="8"/>
  <c r="MFD22" i="8"/>
  <c r="MFB21" i="8"/>
  <c r="MFB22" i="8"/>
  <c r="MEZ21" i="8"/>
  <c r="MEZ22" i="8"/>
  <c r="MEX21" i="8"/>
  <c r="MEX22" i="8"/>
  <c r="MEV21" i="8"/>
  <c r="MEV22" i="8"/>
  <c r="MET21" i="8"/>
  <c r="MET22" i="8"/>
  <c r="MER21" i="8"/>
  <c r="MER22" i="8"/>
  <c r="MEP21" i="8"/>
  <c r="MEP22" i="8"/>
  <c r="MEN21" i="8"/>
  <c r="MEN22" i="8"/>
  <c r="MEL21" i="8"/>
  <c r="MEL22" i="8"/>
  <c r="MEJ21" i="8"/>
  <c r="MEJ22" i="8"/>
  <c r="MEH21" i="8"/>
  <c r="MEH22" i="8"/>
  <c r="MEF21" i="8"/>
  <c r="MEF22" i="8"/>
  <c r="MED21" i="8"/>
  <c r="MED22" i="8"/>
  <c r="MEB21" i="8"/>
  <c r="MEB22" i="8"/>
  <c r="MDZ21" i="8"/>
  <c r="MDZ22" i="8"/>
  <c r="MDX21" i="8"/>
  <c r="MDX22" i="8"/>
  <c r="MDV21" i="8"/>
  <c r="MDV22" i="8"/>
  <c r="MDT21" i="8"/>
  <c r="MDT22" i="8"/>
  <c r="MDR21" i="8"/>
  <c r="MDR22" i="8"/>
  <c r="MDP21" i="8"/>
  <c r="MDP22" i="8"/>
  <c r="MDN21" i="8"/>
  <c r="MDN22" i="8"/>
  <c r="MDL21" i="8"/>
  <c r="MDL22" i="8"/>
  <c r="MDJ21" i="8"/>
  <c r="MDJ22" i="8"/>
  <c r="MDH21" i="8"/>
  <c r="MDH22" i="8"/>
  <c r="MDF21" i="8"/>
  <c r="MDF22" i="8"/>
  <c r="MDD21" i="8"/>
  <c r="MDD22" i="8"/>
  <c r="MDB21" i="8"/>
  <c r="MDB22" i="8"/>
  <c r="MCZ21" i="8"/>
  <c r="MCZ22" i="8"/>
  <c r="MCX21" i="8"/>
  <c r="MCX22" i="8"/>
  <c r="MCV21" i="8"/>
  <c r="MCV22" i="8"/>
  <c r="MCT21" i="8"/>
  <c r="MCT22" i="8"/>
  <c r="MCR21" i="8"/>
  <c r="MCR22" i="8"/>
  <c r="MCP21" i="8"/>
  <c r="MCP22" i="8"/>
  <c r="MCN21" i="8"/>
  <c r="MCN22" i="8"/>
  <c r="MCL21" i="8"/>
  <c r="MCL22" i="8"/>
  <c r="MCJ21" i="8"/>
  <c r="MCJ22" i="8"/>
  <c r="MCH21" i="8"/>
  <c r="MCH22" i="8"/>
  <c r="MCF21" i="8"/>
  <c r="MCF22" i="8"/>
  <c r="MCD21" i="8"/>
  <c r="MCD22" i="8"/>
  <c r="MCB21" i="8"/>
  <c r="MCB22" i="8"/>
  <c r="MBZ21" i="8"/>
  <c r="MBZ22" i="8"/>
  <c r="MBX21" i="8"/>
  <c r="MBX22" i="8"/>
  <c r="MBV21" i="8"/>
  <c r="MBV22" i="8"/>
  <c r="MBT21" i="8"/>
  <c r="MBT22" i="8"/>
  <c r="MBR21" i="8"/>
  <c r="MBR22" i="8"/>
  <c r="MBP21" i="8"/>
  <c r="MBP22" i="8"/>
  <c r="MBN21" i="8"/>
  <c r="MBN22" i="8"/>
  <c r="MBL21" i="8"/>
  <c r="MBL22" i="8"/>
  <c r="MBJ21" i="8"/>
  <c r="MBJ22" i="8"/>
  <c r="MBH21" i="8"/>
  <c r="MBH22" i="8"/>
  <c r="MBF21" i="8"/>
  <c r="MBF22" i="8"/>
  <c r="MBD21" i="8"/>
  <c r="MBD22" i="8"/>
  <c r="MBB21" i="8"/>
  <c r="MBB22" i="8"/>
  <c r="MAZ21" i="8"/>
  <c r="MAZ22" i="8"/>
  <c r="MAX21" i="8"/>
  <c r="MAX22" i="8"/>
  <c r="MAV21" i="8"/>
  <c r="MAV22" i="8"/>
  <c r="MAT21" i="8"/>
  <c r="MAT22" i="8"/>
  <c r="MAR21" i="8"/>
  <c r="MAR22" i="8"/>
  <c r="MAP21" i="8"/>
  <c r="MAP22" i="8"/>
  <c r="MAN21" i="8"/>
  <c r="MAN22" i="8"/>
  <c r="MAL21" i="8"/>
  <c r="MAL22" i="8"/>
  <c r="MAJ21" i="8"/>
  <c r="MAJ22" i="8"/>
  <c r="MAH21" i="8"/>
  <c r="MAH22" i="8"/>
  <c r="MAF21" i="8"/>
  <c r="MAF22" i="8"/>
  <c r="MAD21" i="8"/>
  <c r="MAD22" i="8"/>
  <c r="MAB21" i="8"/>
  <c r="MAB22" i="8"/>
  <c r="LZZ21" i="8"/>
  <c r="LZZ22" i="8"/>
  <c r="LZX21" i="8"/>
  <c r="LZX22" i="8"/>
  <c r="LZV21" i="8"/>
  <c r="LZV22" i="8"/>
  <c r="LZT21" i="8"/>
  <c r="LZT22" i="8"/>
  <c r="LZR21" i="8"/>
  <c r="LZR22" i="8"/>
  <c r="LZP21" i="8"/>
  <c r="LZP22" i="8"/>
  <c r="LZN21" i="8"/>
  <c r="LZN22" i="8"/>
  <c r="LZL21" i="8"/>
  <c r="LZL22" i="8"/>
  <c r="LZJ21" i="8"/>
  <c r="LZJ22" i="8"/>
  <c r="LZH21" i="8"/>
  <c r="LZH22" i="8"/>
  <c r="LZF21" i="8"/>
  <c r="LZF22" i="8"/>
  <c r="LZD21" i="8"/>
  <c r="LZD22" i="8"/>
  <c r="LZB21" i="8"/>
  <c r="LZB22" i="8"/>
  <c r="LYZ21" i="8"/>
  <c r="LYZ22" i="8"/>
  <c r="LYX21" i="8"/>
  <c r="LYX22" i="8"/>
  <c r="LYV21" i="8"/>
  <c r="LYV22" i="8"/>
  <c r="LYT21" i="8"/>
  <c r="LYT22" i="8"/>
  <c r="LYR21" i="8"/>
  <c r="LYR22" i="8"/>
  <c r="LYP21" i="8"/>
  <c r="LYP22" i="8"/>
  <c r="LYN21" i="8"/>
  <c r="LYN22" i="8"/>
  <c r="LYL21" i="8"/>
  <c r="LYL22" i="8"/>
  <c r="LYJ21" i="8"/>
  <c r="LYJ22" i="8"/>
  <c r="LYH21" i="8"/>
  <c r="LYH22" i="8"/>
  <c r="LYF21" i="8"/>
  <c r="LYF22" i="8"/>
  <c r="LYD21" i="8"/>
  <c r="LYD22" i="8"/>
  <c r="LYB21" i="8"/>
  <c r="LYB22" i="8"/>
  <c r="LXZ21" i="8"/>
  <c r="LXZ22" i="8"/>
  <c r="LXX21" i="8"/>
  <c r="LXX22" i="8"/>
  <c r="LXV21" i="8"/>
  <c r="LXV22" i="8"/>
  <c r="LXT21" i="8"/>
  <c r="LXT22" i="8"/>
  <c r="LXR21" i="8"/>
  <c r="LXR22" i="8"/>
  <c r="LXP21" i="8"/>
  <c r="LXP22" i="8"/>
  <c r="LXN21" i="8"/>
  <c r="LXN22" i="8"/>
  <c r="LXL21" i="8"/>
  <c r="LXL22" i="8"/>
  <c r="LXJ21" i="8"/>
  <c r="LXJ22" i="8"/>
  <c r="LXH21" i="8"/>
  <c r="LXH22" i="8"/>
  <c r="LXF21" i="8"/>
  <c r="LXF22" i="8"/>
  <c r="LXD21" i="8"/>
  <c r="LXD22" i="8"/>
  <c r="LXB21" i="8"/>
  <c r="LXB22" i="8"/>
  <c r="LWZ21" i="8"/>
  <c r="LWZ22" i="8"/>
  <c r="LWX21" i="8"/>
  <c r="LWX22" i="8"/>
  <c r="LWV21" i="8"/>
  <c r="LWV22" i="8"/>
  <c r="LWT21" i="8"/>
  <c r="LWT22" i="8"/>
  <c r="LWR21" i="8"/>
  <c r="LWR22" i="8"/>
  <c r="LWP21" i="8"/>
  <c r="LWP22" i="8"/>
  <c r="LWN21" i="8"/>
  <c r="LWN22" i="8"/>
  <c r="LWL21" i="8"/>
  <c r="LWL22" i="8"/>
  <c r="LWJ21" i="8"/>
  <c r="LWJ22" i="8"/>
  <c r="LWH21" i="8"/>
  <c r="LWH22" i="8"/>
  <c r="LWF21" i="8"/>
  <c r="LWF22" i="8"/>
  <c r="LWD21" i="8"/>
  <c r="LWD22" i="8"/>
  <c r="LWB21" i="8"/>
  <c r="LWB22" i="8"/>
  <c r="LVZ21" i="8"/>
  <c r="LVZ22" i="8"/>
  <c r="LVX21" i="8"/>
  <c r="LVX22" i="8"/>
  <c r="LVV21" i="8"/>
  <c r="LVV22" i="8"/>
  <c r="LVT21" i="8"/>
  <c r="LVT22" i="8"/>
  <c r="LVR21" i="8"/>
  <c r="LVR22" i="8"/>
  <c r="LVP21" i="8"/>
  <c r="LVP22" i="8"/>
  <c r="LVN21" i="8"/>
  <c r="LVN22" i="8"/>
  <c r="LVL21" i="8"/>
  <c r="LVL22" i="8"/>
  <c r="LVJ21" i="8"/>
  <c r="LVJ22" i="8"/>
  <c r="LVH21" i="8"/>
  <c r="LVH22" i="8"/>
  <c r="LVF21" i="8"/>
  <c r="LVF22" i="8"/>
  <c r="LVD21" i="8"/>
  <c r="LVD22" i="8"/>
  <c r="LVB21" i="8"/>
  <c r="LVB22" i="8"/>
  <c r="LUZ21" i="8"/>
  <c r="LUZ22" i="8"/>
  <c r="LUX21" i="8"/>
  <c r="LUX22" i="8"/>
  <c r="LUV21" i="8"/>
  <c r="LUV22" i="8"/>
  <c r="LUT21" i="8"/>
  <c r="LUT22" i="8"/>
  <c r="LUR21" i="8"/>
  <c r="LUR22" i="8"/>
  <c r="LUP21" i="8"/>
  <c r="LUP22" i="8"/>
  <c r="LUN21" i="8"/>
  <c r="LUN22" i="8"/>
  <c r="LUL21" i="8"/>
  <c r="LUL22" i="8"/>
  <c r="LUJ21" i="8"/>
  <c r="LUJ22" i="8"/>
  <c r="LUH21" i="8"/>
  <c r="LUH22" i="8"/>
  <c r="LUF21" i="8"/>
  <c r="LUF22" i="8"/>
  <c r="LUD21" i="8"/>
  <c r="LUD22" i="8"/>
  <c r="LUB21" i="8"/>
  <c r="LUB22" i="8"/>
  <c r="LTZ21" i="8"/>
  <c r="LTZ22" i="8"/>
  <c r="LTX21" i="8"/>
  <c r="LTX22" i="8"/>
  <c r="LTV21" i="8"/>
  <c r="LTV22" i="8"/>
  <c r="LTT21" i="8"/>
  <c r="LTT22" i="8"/>
  <c r="LTR21" i="8"/>
  <c r="LTR22" i="8"/>
  <c r="LTP21" i="8"/>
  <c r="LTP22" i="8"/>
  <c r="LTN21" i="8"/>
  <c r="LTN22" i="8"/>
  <c r="LTL21" i="8"/>
  <c r="LTL22" i="8"/>
  <c r="LTJ21" i="8"/>
  <c r="LTJ22" i="8"/>
  <c r="LTH21" i="8"/>
  <c r="LTH22" i="8"/>
  <c r="LTF21" i="8"/>
  <c r="LTF22" i="8"/>
  <c r="LTD21" i="8"/>
  <c r="LTD22" i="8"/>
  <c r="LTB21" i="8"/>
  <c r="LTB22" i="8"/>
  <c r="LSZ21" i="8"/>
  <c r="LSZ22" i="8"/>
  <c r="LSX21" i="8"/>
  <c r="LSX22" i="8"/>
  <c r="LSV21" i="8"/>
  <c r="LSV22" i="8"/>
  <c r="LST21" i="8"/>
  <c r="LST22" i="8"/>
  <c r="LSR21" i="8"/>
  <c r="LSR22" i="8"/>
  <c r="LSP21" i="8"/>
  <c r="LSP22" i="8"/>
  <c r="LSN21" i="8"/>
  <c r="LSN22" i="8"/>
  <c r="LSL21" i="8"/>
  <c r="LSL22" i="8"/>
  <c r="LSJ21" i="8"/>
  <c r="LSJ22" i="8"/>
  <c r="LSH21" i="8"/>
  <c r="LSH22" i="8"/>
  <c r="LSF21" i="8"/>
  <c r="LSF22" i="8"/>
  <c r="LSD21" i="8"/>
  <c r="LSD22" i="8"/>
  <c r="LSB21" i="8"/>
  <c r="LSB22" i="8"/>
  <c r="LRZ21" i="8"/>
  <c r="LRZ22" i="8"/>
  <c r="LRX21" i="8"/>
  <c r="LRX22" i="8"/>
  <c r="LRV21" i="8"/>
  <c r="LRV22" i="8"/>
  <c r="LRT21" i="8"/>
  <c r="LRT22" i="8"/>
  <c r="LRR21" i="8"/>
  <c r="LRR22" i="8"/>
  <c r="LRP21" i="8"/>
  <c r="LRP22" i="8"/>
  <c r="LRN21" i="8"/>
  <c r="LRN22" i="8"/>
  <c r="LRL21" i="8"/>
  <c r="LRL22" i="8"/>
  <c r="LRJ21" i="8"/>
  <c r="LRJ22" i="8"/>
  <c r="LRH21" i="8"/>
  <c r="LRH22" i="8"/>
  <c r="LRF21" i="8"/>
  <c r="LRF22" i="8"/>
  <c r="LRD21" i="8"/>
  <c r="LRD22" i="8"/>
  <c r="LRB21" i="8"/>
  <c r="LRB22" i="8"/>
  <c r="LQZ21" i="8"/>
  <c r="LQZ22" i="8"/>
  <c r="LQX21" i="8"/>
  <c r="LQX22" i="8"/>
  <c r="LQV21" i="8"/>
  <c r="LQV22" i="8"/>
  <c r="LQT21" i="8"/>
  <c r="LQT22" i="8"/>
  <c r="LQR21" i="8"/>
  <c r="LQR22" i="8"/>
  <c r="LQP21" i="8"/>
  <c r="LQP22" i="8"/>
  <c r="LQN21" i="8"/>
  <c r="LQN22" i="8"/>
  <c r="LQL21" i="8"/>
  <c r="LQL22" i="8"/>
  <c r="LQJ21" i="8"/>
  <c r="LQJ22" i="8"/>
  <c r="LQH21" i="8"/>
  <c r="LQH22" i="8"/>
  <c r="LQF21" i="8"/>
  <c r="LQF22" i="8"/>
  <c r="LQD21" i="8"/>
  <c r="LQD22" i="8"/>
  <c r="LQB21" i="8"/>
  <c r="LQB22" i="8"/>
  <c r="LPZ21" i="8"/>
  <c r="LPZ22" i="8"/>
  <c r="LPX21" i="8"/>
  <c r="LPX22" i="8"/>
  <c r="LPV21" i="8"/>
  <c r="LPV22" i="8"/>
  <c r="LPT21" i="8"/>
  <c r="LPT22" i="8"/>
  <c r="LPR21" i="8"/>
  <c r="LPR22" i="8"/>
  <c r="LPP21" i="8"/>
  <c r="LPP22" i="8"/>
  <c r="LPN21" i="8"/>
  <c r="LPN22" i="8"/>
  <c r="LPL21" i="8"/>
  <c r="LPL22" i="8"/>
  <c r="LPJ21" i="8"/>
  <c r="LPJ22" i="8"/>
  <c r="LPH21" i="8"/>
  <c r="LPH22" i="8"/>
  <c r="LPF21" i="8"/>
  <c r="LPF22" i="8"/>
  <c r="LPD21" i="8"/>
  <c r="LPD22" i="8"/>
  <c r="LPB21" i="8"/>
  <c r="LPB22" i="8"/>
  <c r="LOZ21" i="8"/>
  <c r="LOZ22" i="8"/>
  <c r="LOX21" i="8"/>
  <c r="LOX22" i="8"/>
  <c r="LOV21" i="8"/>
  <c r="LOV22" i="8"/>
  <c r="LOT21" i="8"/>
  <c r="LOT22" i="8"/>
  <c r="LOR21" i="8"/>
  <c r="LOR22" i="8"/>
  <c r="LOP21" i="8"/>
  <c r="LOP22" i="8"/>
  <c r="LON21" i="8"/>
  <c r="LON22" i="8"/>
  <c r="LOL21" i="8"/>
  <c r="LOL22" i="8"/>
  <c r="LOJ21" i="8"/>
  <c r="LOJ22" i="8"/>
  <c r="LOH21" i="8"/>
  <c r="LOH22" i="8"/>
  <c r="LOF21" i="8"/>
  <c r="LOF22" i="8"/>
  <c r="LOD21" i="8"/>
  <c r="LOD22" i="8"/>
  <c r="LOB21" i="8"/>
  <c r="LOB22" i="8"/>
  <c r="LNZ21" i="8"/>
  <c r="LNZ22" i="8"/>
  <c r="LNX21" i="8"/>
  <c r="LNX22" i="8"/>
  <c r="LNV21" i="8"/>
  <c r="LNV22" i="8"/>
  <c r="LNT21" i="8"/>
  <c r="LNT22" i="8"/>
  <c r="LNR21" i="8"/>
  <c r="LNR22" i="8"/>
  <c r="LNP21" i="8"/>
  <c r="LNP22" i="8"/>
  <c r="LNN21" i="8"/>
  <c r="LNN22" i="8"/>
  <c r="LNL21" i="8"/>
  <c r="LNL22" i="8"/>
  <c r="LNJ21" i="8"/>
  <c r="LNJ22" i="8"/>
  <c r="LNH21" i="8"/>
  <c r="LNH22" i="8"/>
  <c r="LNF21" i="8"/>
  <c r="LNF22" i="8"/>
  <c r="LND21" i="8"/>
  <c r="LND22" i="8"/>
  <c r="LNB21" i="8"/>
  <c r="LNB22" i="8"/>
  <c r="LMZ21" i="8"/>
  <c r="LMZ22" i="8"/>
  <c r="LMX21" i="8"/>
  <c r="LMX22" i="8"/>
  <c r="LMV21" i="8"/>
  <c r="LMV22" i="8"/>
  <c r="LMT21" i="8"/>
  <c r="LMT22" i="8"/>
  <c r="LMR21" i="8"/>
  <c r="LMR22" i="8"/>
  <c r="LMP21" i="8"/>
  <c r="LMP22" i="8"/>
  <c r="LMN21" i="8"/>
  <c r="LMN22" i="8"/>
  <c r="LML21" i="8"/>
  <c r="LML22" i="8"/>
  <c r="LMJ21" i="8"/>
  <c r="LMJ22" i="8"/>
  <c r="LMH21" i="8"/>
  <c r="LMH22" i="8"/>
  <c r="LMF21" i="8"/>
  <c r="LMF22" i="8"/>
  <c r="LMD21" i="8"/>
  <c r="LMD22" i="8"/>
  <c r="LMB21" i="8"/>
  <c r="LMB22" i="8"/>
  <c r="LLZ21" i="8"/>
  <c r="LLZ22" i="8"/>
  <c r="LLX21" i="8"/>
  <c r="LLX22" i="8"/>
  <c r="LLV21" i="8"/>
  <c r="LLV22" i="8"/>
  <c r="LLT21" i="8"/>
  <c r="LLT22" i="8"/>
  <c r="LLR21" i="8"/>
  <c r="LLR22" i="8"/>
  <c r="LLP21" i="8"/>
  <c r="LLP22" i="8"/>
  <c r="LLN21" i="8"/>
  <c r="LLN22" i="8"/>
  <c r="LLL21" i="8"/>
  <c r="LLL22" i="8"/>
  <c r="LLJ21" i="8"/>
  <c r="LLJ22" i="8"/>
  <c r="LLH21" i="8"/>
  <c r="LLH22" i="8"/>
  <c r="LLF21" i="8"/>
  <c r="LLF22" i="8"/>
  <c r="LLD21" i="8"/>
  <c r="LLD22" i="8"/>
  <c r="LLB21" i="8"/>
  <c r="LLB22" i="8"/>
  <c r="LKZ21" i="8"/>
  <c r="LKZ22" i="8"/>
  <c r="LKX21" i="8"/>
  <c r="LKX22" i="8"/>
  <c r="LKV21" i="8"/>
  <c r="LKV22" i="8"/>
  <c r="LKT21" i="8"/>
  <c r="LKT22" i="8"/>
  <c r="LKR21" i="8"/>
  <c r="LKR22" i="8"/>
  <c r="LKP21" i="8"/>
  <c r="LKP22" i="8"/>
  <c r="LKN21" i="8"/>
  <c r="LKN22" i="8"/>
  <c r="LKL21" i="8"/>
  <c r="LKL22" i="8"/>
  <c r="LKJ21" i="8"/>
  <c r="LKJ22" i="8"/>
  <c r="LKH21" i="8"/>
  <c r="LKH22" i="8"/>
  <c r="LKF21" i="8"/>
  <c r="LKF22" i="8"/>
  <c r="LKD21" i="8"/>
  <c r="LKD22" i="8"/>
  <c r="LKB21" i="8"/>
  <c r="LKB22" i="8"/>
  <c r="LJZ21" i="8"/>
  <c r="LJZ22" i="8"/>
  <c r="LJX21" i="8"/>
  <c r="LJX22" i="8"/>
  <c r="LJV21" i="8"/>
  <c r="LJV22" i="8"/>
  <c r="LJT21" i="8"/>
  <c r="LJT22" i="8"/>
  <c r="LJR21" i="8"/>
  <c r="LJR22" i="8"/>
  <c r="LJP21" i="8"/>
  <c r="LJP22" i="8"/>
  <c r="LJN21" i="8"/>
  <c r="LJN22" i="8"/>
  <c r="LJL21" i="8"/>
  <c r="LJL22" i="8"/>
  <c r="LJJ21" i="8"/>
  <c r="LJJ22" i="8"/>
  <c r="LJH21" i="8"/>
  <c r="LJH22" i="8"/>
  <c r="LJF21" i="8"/>
  <c r="LJF22" i="8"/>
  <c r="LJD21" i="8"/>
  <c r="LJD22" i="8"/>
  <c r="LJB21" i="8"/>
  <c r="LJB22" i="8"/>
  <c r="LIZ21" i="8"/>
  <c r="LIZ22" i="8"/>
  <c r="LIX21" i="8"/>
  <c r="LIX22" i="8"/>
  <c r="LIV21" i="8"/>
  <c r="LIV22" i="8"/>
  <c r="LIT21" i="8"/>
  <c r="LIT22" i="8"/>
  <c r="LIR21" i="8"/>
  <c r="LIR22" i="8"/>
  <c r="LIP21" i="8"/>
  <c r="LIP22" i="8"/>
  <c r="LIN21" i="8"/>
  <c r="LIN22" i="8"/>
  <c r="LIL21" i="8"/>
  <c r="LIL22" i="8"/>
  <c r="LIJ21" i="8"/>
  <c r="LIJ22" i="8"/>
  <c r="LIH21" i="8"/>
  <c r="LIH22" i="8"/>
  <c r="LIF21" i="8"/>
  <c r="LIF22" i="8"/>
  <c r="LID21" i="8"/>
  <c r="LID22" i="8"/>
  <c r="LIB21" i="8"/>
  <c r="LIB22" i="8"/>
  <c r="LHZ21" i="8"/>
  <c r="LHZ22" i="8"/>
  <c r="LHX21" i="8"/>
  <c r="LHX22" i="8"/>
  <c r="LHV21" i="8"/>
  <c r="LHV22" i="8"/>
  <c r="LHT21" i="8"/>
  <c r="LHT22" i="8"/>
  <c r="LHR21" i="8"/>
  <c r="LHR22" i="8"/>
  <c r="LHP21" i="8"/>
  <c r="LHP22" i="8"/>
  <c r="LHN21" i="8"/>
  <c r="LHN22" i="8"/>
  <c r="LHL21" i="8"/>
  <c r="LHL22" i="8"/>
  <c r="LHJ21" i="8"/>
  <c r="LHJ22" i="8"/>
  <c r="LHH21" i="8"/>
  <c r="LHH22" i="8"/>
  <c r="LHF21" i="8"/>
  <c r="LHF22" i="8"/>
  <c r="LHD21" i="8"/>
  <c r="LHD22" i="8"/>
  <c r="LHB21" i="8"/>
  <c r="LHB22" i="8"/>
  <c r="LGZ21" i="8"/>
  <c r="LGZ22" i="8"/>
  <c r="LGX21" i="8"/>
  <c r="LGX22" i="8"/>
  <c r="LGV21" i="8"/>
  <c r="LGV22" i="8"/>
  <c r="LGT21" i="8"/>
  <c r="LGT22" i="8"/>
  <c r="LGR21" i="8"/>
  <c r="LGR22" i="8"/>
  <c r="LGP21" i="8"/>
  <c r="LGP22" i="8"/>
  <c r="LGN21" i="8"/>
  <c r="LGN22" i="8"/>
  <c r="LGL21" i="8"/>
  <c r="LGL22" i="8"/>
  <c r="LGJ21" i="8"/>
  <c r="LGJ22" i="8"/>
  <c r="LGH21" i="8"/>
  <c r="LGH22" i="8"/>
  <c r="LGF21" i="8"/>
  <c r="LGF22" i="8"/>
  <c r="LGD21" i="8"/>
  <c r="LGD22" i="8"/>
  <c r="LGB21" i="8"/>
  <c r="LGB22" i="8"/>
  <c r="LFZ21" i="8"/>
  <c r="LFZ22" i="8"/>
  <c r="LFX21" i="8"/>
  <c r="LFX22" i="8"/>
  <c r="LFV21" i="8"/>
  <c r="LFV22" i="8"/>
  <c r="LFT21" i="8"/>
  <c r="LFT22" i="8"/>
  <c r="LFR21" i="8"/>
  <c r="LFR22" i="8"/>
  <c r="LFP21" i="8"/>
  <c r="LFP22" i="8"/>
  <c r="LFN21" i="8"/>
  <c r="LFN22" i="8"/>
  <c r="LFL21" i="8"/>
  <c r="LFL22" i="8"/>
  <c r="LFJ21" i="8"/>
  <c r="LFJ22" i="8"/>
  <c r="LFH21" i="8"/>
  <c r="LFH22" i="8"/>
  <c r="LFF21" i="8"/>
  <c r="LFF22" i="8"/>
  <c r="LFD21" i="8"/>
  <c r="LFD22" i="8"/>
  <c r="LFB21" i="8"/>
  <c r="LFB22" i="8"/>
  <c r="LEZ21" i="8"/>
  <c r="LEZ22" i="8"/>
  <c r="LEX21" i="8"/>
  <c r="LEX22" i="8"/>
  <c r="LEV21" i="8"/>
  <c r="LEV22" i="8"/>
  <c r="LET21" i="8"/>
  <c r="LET22" i="8"/>
  <c r="LER21" i="8"/>
  <c r="LER22" i="8"/>
  <c r="LEP21" i="8"/>
  <c r="LEP22" i="8"/>
  <c r="LEN21" i="8"/>
  <c r="LEN22" i="8"/>
  <c r="LEL21" i="8"/>
  <c r="LEL22" i="8"/>
  <c r="LEJ21" i="8"/>
  <c r="LEJ22" i="8"/>
  <c r="LEH21" i="8"/>
  <c r="LEH22" i="8"/>
  <c r="LEF21" i="8"/>
  <c r="LEF22" i="8"/>
  <c r="LED21" i="8"/>
  <c r="LED22" i="8"/>
  <c r="LEB21" i="8"/>
  <c r="LEB22" i="8"/>
  <c r="LDZ21" i="8"/>
  <c r="LDZ22" i="8"/>
  <c r="LDX21" i="8"/>
  <c r="LDX22" i="8"/>
  <c r="LDV21" i="8"/>
  <c r="LDV22" i="8"/>
  <c r="LDT21" i="8"/>
  <c r="LDT22" i="8"/>
  <c r="LDR21" i="8"/>
  <c r="LDR22" i="8"/>
  <c r="LDP21" i="8"/>
  <c r="LDP22" i="8"/>
  <c r="LDN21" i="8"/>
  <c r="LDN22" i="8"/>
  <c r="LDL21" i="8"/>
  <c r="LDL22" i="8"/>
  <c r="LDJ21" i="8"/>
  <c r="LDJ22" i="8"/>
  <c r="LDH21" i="8"/>
  <c r="LDH22" i="8"/>
  <c r="LDF21" i="8"/>
  <c r="LDF22" i="8"/>
  <c r="LDD21" i="8"/>
  <c r="LDD22" i="8"/>
  <c r="LDB21" i="8"/>
  <c r="LDB22" i="8"/>
  <c r="LCZ21" i="8"/>
  <c r="LCZ22" i="8"/>
  <c r="LCX21" i="8"/>
  <c r="LCX22" i="8"/>
  <c r="LCV21" i="8"/>
  <c r="LCV22" i="8"/>
  <c r="LCT21" i="8"/>
  <c r="LCT22" i="8"/>
  <c r="LCR21" i="8"/>
  <c r="LCR22" i="8"/>
  <c r="LCP21" i="8"/>
  <c r="LCP22" i="8"/>
  <c r="LCN21" i="8"/>
  <c r="LCN22" i="8"/>
  <c r="LCL21" i="8"/>
  <c r="LCL22" i="8"/>
  <c r="LCJ21" i="8"/>
  <c r="LCJ22" i="8"/>
  <c r="LCH21" i="8"/>
  <c r="LCH22" i="8"/>
  <c r="LCF21" i="8"/>
  <c r="LCF22" i="8"/>
  <c r="LCD21" i="8"/>
  <c r="LCD22" i="8"/>
  <c r="LCB21" i="8"/>
  <c r="LCB22" i="8"/>
  <c r="LBZ21" i="8"/>
  <c r="LBZ22" i="8"/>
  <c r="LBX21" i="8"/>
  <c r="LBX22" i="8"/>
  <c r="LBV21" i="8"/>
  <c r="LBV22" i="8"/>
  <c r="LBT21" i="8"/>
  <c r="LBT22" i="8"/>
  <c r="LBR21" i="8"/>
  <c r="LBR22" i="8"/>
  <c r="LBP21" i="8"/>
  <c r="LBP22" i="8"/>
  <c r="LBN21" i="8"/>
  <c r="LBN22" i="8"/>
  <c r="LBL21" i="8"/>
  <c r="LBL22" i="8"/>
  <c r="LBJ21" i="8"/>
  <c r="LBJ22" i="8"/>
  <c r="LBH21" i="8"/>
  <c r="LBH22" i="8"/>
  <c r="LBF21" i="8"/>
  <c r="LBF22" i="8"/>
  <c r="LBD21" i="8"/>
  <c r="LBD22" i="8"/>
  <c r="LBB21" i="8"/>
  <c r="LBB22" i="8"/>
  <c r="LAZ21" i="8"/>
  <c r="LAZ22" i="8"/>
  <c r="LAX21" i="8"/>
  <c r="LAX22" i="8"/>
  <c r="LAV21" i="8"/>
  <c r="LAV22" i="8"/>
  <c r="LAT21" i="8"/>
  <c r="LAT22" i="8"/>
  <c r="LAR21" i="8"/>
  <c r="LAR22" i="8"/>
  <c r="LAP21" i="8"/>
  <c r="LAP22" i="8"/>
  <c r="LAN21" i="8"/>
  <c r="LAN22" i="8"/>
  <c r="LAL21" i="8"/>
  <c r="LAL22" i="8"/>
  <c r="LAJ21" i="8"/>
  <c r="LAJ22" i="8"/>
  <c r="LAH21" i="8"/>
  <c r="LAH22" i="8"/>
  <c r="LAF21" i="8"/>
  <c r="LAF22" i="8"/>
  <c r="LAD21" i="8"/>
  <c r="LAD22" i="8"/>
  <c r="LAB21" i="8"/>
  <c r="LAB22" i="8"/>
  <c r="KZZ21" i="8"/>
  <c r="KZZ22" i="8"/>
  <c r="KZX21" i="8"/>
  <c r="KZX22" i="8"/>
  <c r="KZV21" i="8"/>
  <c r="KZV22" i="8"/>
  <c r="KZT21" i="8"/>
  <c r="KZT22" i="8"/>
  <c r="KZR21" i="8"/>
  <c r="KZR22" i="8"/>
  <c r="KZP21" i="8"/>
  <c r="KZP22" i="8"/>
  <c r="KZN21" i="8"/>
  <c r="KZN22" i="8"/>
  <c r="KZL21" i="8"/>
  <c r="KZL22" i="8"/>
  <c r="KZJ21" i="8"/>
  <c r="KZJ22" i="8"/>
  <c r="KZH21" i="8"/>
  <c r="KZH22" i="8"/>
  <c r="KZF21" i="8"/>
  <c r="KZF22" i="8"/>
  <c r="KZD21" i="8"/>
  <c r="KZD22" i="8"/>
  <c r="KZB21" i="8"/>
  <c r="KZB22" i="8"/>
  <c r="KYZ21" i="8"/>
  <c r="KYZ22" i="8"/>
  <c r="KYX21" i="8"/>
  <c r="KYX22" i="8"/>
  <c r="KYV21" i="8"/>
  <c r="KYV22" i="8"/>
  <c r="KYT21" i="8"/>
  <c r="KYT22" i="8"/>
  <c r="KYR21" i="8"/>
  <c r="KYR22" i="8"/>
  <c r="KYP21" i="8"/>
  <c r="KYP22" i="8"/>
  <c r="KYN21" i="8"/>
  <c r="KYN22" i="8"/>
  <c r="KYL21" i="8"/>
  <c r="KYL22" i="8"/>
  <c r="KYJ21" i="8"/>
  <c r="KYJ22" i="8"/>
  <c r="KYH21" i="8"/>
  <c r="KYH22" i="8"/>
  <c r="KYF21" i="8"/>
  <c r="KYF22" i="8"/>
  <c r="KYD21" i="8"/>
  <c r="KYD22" i="8"/>
  <c r="KYB21" i="8"/>
  <c r="KYB22" i="8"/>
  <c r="KXZ21" i="8"/>
  <c r="KXZ22" i="8"/>
  <c r="KXX21" i="8"/>
  <c r="KXX22" i="8"/>
  <c r="KXV21" i="8"/>
  <c r="KXV22" i="8"/>
  <c r="KXT21" i="8"/>
  <c r="KXT22" i="8"/>
  <c r="KXR21" i="8"/>
  <c r="KXR22" i="8"/>
  <c r="KXP21" i="8"/>
  <c r="KXP22" i="8"/>
  <c r="KXN21" i="8"/>
  <c r="KXN22" i="8"/>
  <c r="KXL21" i="8"/>
  <c r="KXL22" i="8"/>
  <c r="KXJ21" i="8"/>
  <c r="KXJ22" i="8"/>
  <c r="KXH21" i="8"/>
  <c r="KXH22" i="8"/>
  <c r="KXF21" i="8"/>
  <c r="KXF22" i="8"/>
  <c r="KXD21" i="8"/>
  <c r="KXD22" i="8"/>
  <c r="KXB21" i="8"/>
  <c r="KXB22" i="8"/>
  <c r="KWZ21" i="8"/>
  <c r="KWZ22" i="8"/>
  <c r="KWX21" i="8"/>
  <c r="KWX22" i="8"/>
  <c r="KWV21" i="8"/>
  <c r="KWV22" i="8"/>
  <c r="KWT21" i="8"/>
  <c r="KWT22" i="8"/>
  <c r="KWR21" i="8"/>
  <c r="KWR22" i="8"/>
  <c r="KWP21" i="8"/>
  <c r="KWP22" i="8"/>
  <c r="KWN21" i="8"/>
  <c r="KWN22" i="8"/>
  <c r="KWL21" i="8"/>
  <c r="KWL22" i="8"/>
  <c r="KWJ21" i="8"/>
  <c r="KWJ22" i="8"/>
  <c r="KWH21" i="8"/>
  <c r="KWH22" i="8"/>
  <c r="KWF21" i="8"/>
  <c r="KWF22" i="8"/>
  <c r="KWD21" i="8"/>
  <c r="KWD22" i="8"/>
  <c r="KWB21" i="8"/>
  <c r="KWB22" i="8"/>
  <c r="KVZ21" i="8"/>
  <c r="KVZ22" i="8"/>
  <c r="KVX21" i="8"/>
  <c r="KVX22" i="8"/>
  <c r="KVV21" i="8"/>
  <c r="KVV22" i="8"/>
  <c r="KVT21" i="8"/>
  <c r="KVT22" i="8"/>
  <c r="KVR21" i="8"/>
  <c r="KVR22" i="8"/>
  <c r="KVP21" i="8"/>
  <c r="KVP22" i="8"/>
  <c r="KVN21" i="8"/>
  <c r="KVN22" i="8"/>
  <c r="KVL21" i="8"/>
  <c r="KVL22" i="8"/>
  <c r="KVJ21" i="8"/>
  <c r="KVJ22" i="8"/>
  <c r="KVH21" i="8"/>
  <c r="KVH22" i="8"/>
  <c r="KVF21" i="8"/>
  <c r="KVF22" i="8"/>
  <c r="KVD21" i="8"/>
  <c r="KVD22" i="8"/>
  <c r="KVB21" i="8"/>
  <c r="KVB22" i="8"/>
  <c r="KUZ21" i="8"/>
  <c r="KUZ22" i="8"/>
  <c r="KUX21" i="8"/>
  <c r="KUX22" i="8"/>
  <c r="KUV21" i="8"/>
  <c r="KUV22" i="8"/>
  <c r="KUT21" i="8"/>
  <c r="KUT22" i="8"/>
  <c r="KUR21" i="8"/>
  <c r="KUR22" i="8"/>
  <c r="KUP21" i="8"/>
  <c r="KUP22" i="8"/>
  <c r="KUN21" i="8"/>
  <c r="KUN22" i="8"/>
  <c r="KUL21" i="8"/>
  <c r="KUL22" i="8"/>
  <c r="KUJ21" i="8"/>
  <c r="KUJ22" i="8"/>
  <c r="KUH21" i="8"/>
  <c r="KUH22" i="8"/>
  <c r="KUF21" i="8"/>
  <c r="KUF22" i="8"/>
  <c r="KUD21" i="8"/>
  <c r="KUD22" i="8"/>
  <c r="KUB21" i="8"/>
  <c r="KUB22" i="8"/>
  <c r="KTZ21" i="8"/>
  <c r="KTZ22" i="8"/>
  <c r="KTX21" i="8"/>
  <c r="KTX22" i="8"/>
  <c r="KTV21" i="8"/>
  <c r="KTV22" i="8"/>
  <c r="KTT21" i="8"/>
  <c r="KTT22" i="8"/>
  <c r="KTR21" i="8"/>
  <c r="KTR22" i="8"/>
  <c r="KTP21" i="8"/>
  <c r="KTP22" i="8"/>
  <c r="KTN21" i="8"/>
  <c r="KTN22" i="8"/>
  <c r="KTL21" i="8"/>
  <c r="KTL22" i="8"/>
  <c r="KTJ21" i="8"/>
  <c r="KTJ22" i="8"/>
  <c r="KTH21" i="8"/>
  <c r="KTH22" i="8"/>
  <c r="KTF21" i="8"/>
  <c r="KTF22" i="8"/>
  <c r="KTD21" i="8"/>
  <c r="KTD22" i="8"/>
  <c r="KTB21" i="8"/>
  <c r="KTB22" i="8"/>
  <c r="KSZ21" i="8"/>
  <c r="KSZ22" i="8"/>
  <c r="KSX21" i="8"/>
  <c r="KSX22" i="8"/>
  <c r="KSV21" i="8"/>
  <c r="KSV22" i="8"/>
  <c r="KST21" i="8"/>
  <c r="KST22" i="8"/>
  <c r="KSR21" i="8"/>
  <c r="KSR22" i="8"/>
  <c r="KSP21" i="8"/>
  <c r="KSP22" i="8"/>
  <c r="KSN21" i="8"/>
  <c r="KSN22" i="8"/>
  <c r="KSL21" i="8"/>
  <c r="KSL22" i="8"/>
  <c r="KSJ21" i="8"/>
  <c r="KSJ22" i="8"/>
  <c r="KSH21" i="8"/>
  <c r="KSH22" i="8"/>
  <c r="KSF21" i="8"/>
  <c r="KSF22" i="8"/>
  <c r="KSD21" i="8"/>
  <c r="KSD22" i="8"/>
  <c r="KSB21" i="8"/>
  <c r="KSB22" i="8"/>
  <c r="KRZ21" i="8"/>
  <c r="KRZ22" i="8"/>
  <c r="KRX21" i="8"/>
  <c r="KRX22" i="8"/>
  <c r="KRV21" i="8"/>
  <c r="KRV22" i="8"/>
  <c r="KRT21" i="8"/>
  <c r="KRT22" i="8"/>
  <c r="KRR21" i="8"/>
  <c r="KRR22" i="8"/>
  <c r="KRP21" i="8"/>
  <c r="KRP22" i="8"/>
  <c r="KRN21" i="8"/>
  <c r="KRN22" i="8"/>
  <c r="KRL21" i="8"/>
  <c r="KRL22" i="8"/>
  <c r="KRJ21" i="8"/>
  <c r="KRJ22" i="8"/>
  <c r="KRH21" i="8"/>
  <c r="KRH22" i="8"/>
  <c r="KRF21" i="8"/>
  <c r="KRF22" i="8"/>
  <c r="KRD21" i="8"/>
  <c r="KRD22" i="8"/>
  <c r="KRB21" i="8"/>
  <c r="KRB22" i="8"/>
  <c r="KQZ21" i="8"/>
  <c r="KQZ22" i="8"/>
  <c r="KQX21" i="8"/>
  <c r="KQX22" i="8"/>
  <c r="KQV21" i="8"/>
  <c r="KQV22" i="8"/>
  <c r="KQT21" i="8"/>
  <c r="KQT22" i="8"/>
  <c r="KQR21" i="8"/>
  <c r="KQR22" i="8"/>
  <c r="KQP21" i="8"/>
  <c r="KQP22" i="8"/>
  <c r="KQN21" i="8"/>
  <c r="KQN22" i="8"/>
  <c r="KQL21" i="8"/>
  <c r="KQL22" i="8"/>
  <c r="KQJ21" i="8"/>
  <c r="KQJ22" i="8"/>
  <c r="KQH21" i="8"/>
  <c r="KQH22" i="8"/>
  <c r="KQF21" i="8"/>
  <c r="KQF22" i="8"/>
  <c r="KQD21" i="8"/>
  <c r="KQD22" i="8"/>
  <c r="KQB21" i="8"/>
  <c r="KQB22" i="8"/>
  <c r="KPZ21" i="8"/>
  <c r="KPZ22" i="8"/>
  <c r="KPX21" i="8"/>
  <c r="KPX22" i="8"/>
  <c r="KPV21" i="8"/>
  <c r="KPV22" i="8"/>
  <c r="KPT21" i="8"/>
  <c r="KPT22" i="8"/>
  <c r="KPR21" i="8"/>
  <c r="KPR22" i="8"/>
  <c r="KPP21" i="8"/>
  <c r="KPP22" i="8"/>
  <c r="KPN21" i="8"/>
  <c r="KPN22" i="8"/>
  <c r="KPL21" i="8"/>
  <c r="KPL22" i="8"/>
  <c r="KPJ21" i="8"/>
  <c r="KPJ22" i="8"/>
  <c r="KPH21" i="8"/>
  <c r="KPH22" i="8"/>
  <c r="KPF21" i="8"/>
  <c r="KPF22" i="8"/>
  <c r="KPD21" i="8"/>
  <c r="KPD22" i="8"/>
  <c r="KPB21" i="8"/>
  <c r="KPB22" i="8"/>
  <c r="KOZ21" i="8"/>
  <c r="KOZ22" i="8"/>
  <c r="KOX21" i="8"/>
  <c r="KOX22" i="8"/>
  <c r="KOV21" i="8"/>
  <c r="KOV22" i="8"/>
  <c r="KOT21" i="8"/>
  <c r="KOT22" i="8"/>
  <c r="KOR21" i="8"/>
  <c r="KOR22" i="8"/>
  <c r="KOP21" i="8"/>
  <c r="KOP22" i="8"/>
  <c r="KON21" i="8"/>
  <c r="KON22" i="8"/>
  <c r="KOL21" i="8"/>
  <c r="KOL22" i="8"/>
  <c r="KOJ21" i="8"/>
  <c r="KOJ22" i="8"/>
  <c r="KOH21" i="8"/>
  <c r="KOH22" i="8"/>
  <c r="KOF21" i="8"/>
  <c r="KOF22" i="8"/>
  <c r="KOD21" i="8"/>
  <c r="KOD22" i="8"/>
  <c r="KOB21" i="8"/>
  <c r="KOB22" i="8"/>
  <c r="KNZ21" i="8"/>
  <c r="KNZ22" i="8"/>
  <c r="KNX21" i="8"/>
  <c r="KNX22" i="8"/>
  <c r="KNV21" i="8"/>
  <c r="KNV22" i="8"/>
  <c r="KNT21" i="8"/>
  <c r="KNT22" i="8"/>
  <c r="KNR21" i="8"/>
  <c r="KNR22" i="8"/>
  <c r="KNP21" i="8"/>
  <c r="KNP22" i="8"/>
  <c r="KNN21" i="8"/>
  <c r="KNN22" i="8"/>
  <c r="KNL21" i="8"/>
  <c r="KNL22" i="8"/>
  <c r="KNJ21" i="8"/>
  <c r="KNJ22" i="8"/>
  <c r="KNH21" i="8"/>
  <c r="KNH22" i="8"/>
  <c r="KNF21" i="8"/>
  <c r="KNF22" i="8"/>
  <c r="KND21" i="8"/>
  <c r="KND22" i="8"/>
  <c r="KNB21" i="8"/>
  <c r="KNB22" i="8"/>
  <c r="KMZ21" i="8"/>
  <c r="KMZ22" i="8"/>
  <c r="KMX21" i="8"/>
  <c r="KMX22" i="8"/>
  <c r="KMV21" i="8"/>
  <c r="KMV22" i="8"/>
  <c r="KMT21" i="8"/>
  <c r="KMT22" i="8"/>
  <c r="KMR21" i="8"/>
  <c r="KMR22" i="8"/>
  <c r="KMP21" i="8"/>
  <c r="KMP22" i="8"/>
  <c r="KMN21" i="8"/>
  <c r="KMN22" i="8"/>
  <c r="KML21" i="8"/>
  <c r="KML22" i="8"/>
  <c r="KMJ21" i="8"/>
  <c r="KMJ22" i="8"/>
  <c r="KMH21" i="8"/>
  <c r="KMH22" i="8"/>
  <c r="KMF21" i="8"/>
  <c r="KMF22" i="8"/>
  <c r="KMD21" i="8"/>
  <c r="KMD22" i="8"/>
  <c r="KMB21" i="8"/>
  <c r="KMB22" i="8"/>
  <c r="KLZ21" i="8"/>
  <c r="KLZ22" i="8"/>
  <c r="KLX21" i="8"/>
  <c r="KLX22" i="8"/>
  <c r="KLV21" i="8"/>
  <c r="KLV22" i="8"/>
  <c r="KLT21" i="8"/>
  <c r="KLT22" i="8"/>
  <c r="KLR21" i="8"/>
  <c r="KLR22" i="8"/>
  <c r="KLP21" i="8"/>
  <c r="KLP22" i="8"/>
  <c r="KLN21" i="8"/>
  <c r="KLN22" i="8"/>
  <c r="KLL21" i="8"/>
  <c r="KLL22" i="8"/>
  <c r="KLJ21" i="8"/>
  <c r="KLJ22" i="8"/>
  <c r="KLH21" i="8"/>
  <c r="KLH22" i="8"/>
  <c r="KLF21" i="8"/>
  <c r="KLF22" i="8"/>
  <c r="KLD21" i="8"/>
  <c r="KLD22" i="8"/>
  <c r="KLB21" i="8"/>
  <c r="KLB22" i="8"/>
  <c r="KKZ21" i="8"/>
  <c r="KKZ22" i="8"/>
  <c r="KKX21" i="8"/>
  <c r="KKX22" i="8"/>
  <c r="KKV21" i="8"/>
  <c r="KKV22" i="8"/>
  <c r="KKT21" i="8"/>
  <c r="KKT22" i="8"/>
  <c r="KKR21" i="8"/>
  <c r="KKR22" i="8"/>
  <c r="KKP21" i="8"/>
  <c r="KKP22" i="8"/>
  <c r="KKN21" i="8"/>
  <c r="KKN22" i="8"/>
  <c r="KKL21" i="8"/>
  <c r="KKL22" i="8"/>
  <c r="KKJ21" i="8"/>
  <c r="KKJ22" i="8"/>
  <c r="KKH21" i="8"/>
  <c r="KKH22" i="8"/>
  <c r="KKF21" i="8"/>
  <c r="KKF22" i="8"/>
  <c r="KKD21" i="8"/>
  <c r="KKD22" i="8"/>
  <c r="KKB21" i="8"/>
  <c r="KKB22" i="8"/>
  <c r="KJZ21" i="8"/>
  <c r="KJZ22" i="8"/>
  <c r="KJX21" i="8"/>
  <c r="KJX22" i="8"/>
  <c r="KJV21" i="8"/>
  <c r="KJV22" i="8"/>
  <c r="KJT21" i="8"/>
  <c r="KJT22" i="8"/>
  <c r="KJR21" i="8"/>
  <c r="KJR22" i="8"/>
  <c r="KJP21" i="8"/>
  <c r="KJP22" i="8"/>
  <c r="KJN21" i="8"/>
  <c r="KJN22" i="8"/>
  <c r="KJL21" i="8"/>
  <c r="KJL22" i="8"/>
  <c r="KJJ21" i="8"/>
  <c r="KJJ22" i="8"/>
  <c r="KJH21" i="8"/>
  <c r="KJH22" i="8"/>
  <c r="KJF21" i="8"/>
  <c r="KJF22" i="8"/>
  <c r="KJD21" i="8"/>
  <c r="KJD22" i="8"/>
  <c r="KJB21" i="8"/>
  <c r="KJB22" i="8"/>
  <c r="KIZ21" i="8"/>
  <c r="KIZ22" i="8"/>
  <c r="KIX21" i="8"/>
  <c r="KIX22" i="8"/>
  <c r="KIV21" i="8"/>
  <c r="KIV22" i="8"/>
  <c r="KIT21" i="8"/>
  <c r="KIT22" i="8"/>
  <c r="KIR21" i="8"/>
  <c r="KIR22" i="8"/>
  <c r="KIP21" i="8"/>
  <c r="KIP22" i="8"/>
  <c r="KIN21" i="8"/>
  <c r="KIN22" i="8"/>
  <c r="KIL21" i="8"/>
  <c r="KIL22" i="8"/>
  <c r="KIJ21" i="8"/>
  <c r="KIJ22" i="8"/>
  <c r="KIH21" i="8"/>
  <c r="KIH22" i="8"/>
  <c r="KIF21" i="8"/>
  <c r="KIF22" i="8"/>
  <c r="KID21" i="8"/>
  <c r="KID22" i="8"/>
  <c r="KIB21" i="8"/>
  <c r="KIB22" i="8"/>
  <c r="KHZ21" i="8"/>
  <c r="KHZ22" i="8"/>
  <c r="KHX21" i="8"/>
  <c r="KHX22" i="8"/>
  <c r="KHV21" i="8"/>
  <c r="KHV22" i="8"/>
  <c r="KHT21" i="8"/>
  <c r="KHT22" i="8"/>
  <c r="KHR21" i="8"/>
  <c r="KHR22" i="8"/>
  <c r="KHP21" i="8"/>
  <c r="KHP22" i="8"/>
  <c r="KHN21" i="8"/>
  <c r="KHN22" i="8"/>
  <c r="KHL21" i="8"/>
  <c r="KHL22" i="8"/>
  <c r="KHJ21" i="8"/>
  <c r="KHJ22" i="8"/>
  <c r="KHH21" i="8"/>
  <c r="KHH22" i="8"/>
  <c r="KHF21" i="8"/>
  <c r="KHF22" i="8"/>
  <c r="KHD21" i="8"/>
  <c r="KHD22" i="8"/>
  <c r="KHB21" i="8"/>
  <c r="KHB22" i="8"/>
  <c r="KGZ21" i="8"/>
  <c r="KGZ22" i="8"/>
  <c r="KGX21" i="8"/>
  <c r="KGX22" i="8"/>
  <c r="KGV21" i="8"/>
  <c r="KGV22" i="8"/>
  <c r="KGT21" i="8"/>
  <c r="KGT22" i="8"/>
  <c r="KGR21" i="8"/>
  <c r="KGR22" i="8"/>
  <c r="KGP21" i="8"/>
  <c r="KGP22" i="8"/>
  <c r="KGN21" i="8"/>
  <c r="KGN22" i="8"/>
  <c r="KGL21" i="8"/>
  <c r="KGL22" i="8"/>
  <c r="KGJ21" i="8"/>
  <c r="KGJ22" i="8"/>
  <c r="KGH21" i="8"/>
  <c r="KGH22" i="8"/>
  <c r="KGF21" i="8"/>
  <c r="KGF22" i="8"/>
  <c r="KGD21" i="8"/>
  <c r="KGD22" i="8"/>
  <c r="KGB21" i="8"/>
  <c r="KGB22" i="8"/>
  <c r="KFZ21" i="8"/>
  <c r="KFZ22" i="8"/>
  <c r="KFX21" i="8"/>
  <c r="KFX22" i="8"/>
  <c r="KFV21" i="8"/>
  <c r="KFV22" i="8"/>
  <c r="KFT21" i="8"/>
  <c r="KFT22" i="8"/>
  <c r="KFR21" i="8"/>
  <c r="KFR22" i="8"/>
  <c r="KFP21" i="8"/>
  <c r="KFP22" i="8"/>
  <c r="KFN21" i="8"/>
  <c r="KFN22" i="8"/>
  <c r="KFL21" i="8"/>
  <c r="KFL22" i="8"/>
  <c r="KFJ21" i="8"/>
  <c r="KFJ22" i="8"/>
  <c r="KFH21" i="8"/>
  <c r="KFH22" i="8"/>
  <c r="KFF21" i="8"/>
  <c r="KFF22" i="8"/>
  <c r="KFD21" i="8"/>
  <c r="KFD22" i="8"/>
  <c r="KFB21" i="8"/>
  <c r="KFB22" i="8"/>
  <c r="KEZ21" i="8"/>
  <c r="KEZ22" i="8"/>
  <c r="KEX21" i="8"/>
  <c r="KEX22" i="8"/>
  <c r="KEV21" i="8"/>
  <c r="KEV22" i="8"/>
  <c r="KET21" i="8"/>
  <c r="KET22" i="8"/>
  <c r="KER21" i="8"/>
  <c r="KER22" i="8"/>
  <c r="KEP21" i="8"/>
  <c r="KEP22" i="8"/>
  <c r="KEN21" i="8"/>
  <c r="KEN22" i="8"/>
  <c r="KEL21" i="8"/>
  <c r="KEL22" i="8"/>
  <c r="KEJ21" i="8"/>
  <c r="KEJ22" i="8"/>
  <c r="KEH21" i="8"/>
  <c r="KEH22" i="8"/>
  <c r="KEF21" i="8"/>
  <c r="KEF22" i="8"/>
  <c r="KED21" i="8"/>
  <c r="KED22" i="8"/>
  <c r="KEB21" i="8"/>
  <c r="KEB22" i="8"/>
  <c r="KDZ21" i="8"/>
  <c r="KDZ22" i="8"/>
  <c r="KDX21" i="8"/>
  <c r="KDX22" i="8"/>
  <c r="KDV21" i="8"/>
  <c r="KDV22" i="8"/>
  <c r="KDT21" i="8"/>
  <c r="KDT22" i="8"/>
  <c r="KDR21" i="8"/>
  <c r="KDR22" i="8"/>
  <c r="KDP21" i="8"/>
  <c r="KDP22" i="8"/>
  <c r="KDN21" i="8"/>
  <c r="KDN22" i="8"/>
  <c r="KDL21" i="8"/>
  <c r="KDL22" i="8"/>
  <c r="KDJ21" i="8"/>
  <c r="KDJ22" i="8"/>
  <c r="KDH21" i="8"/>
  <c r="KDH22" i="8"/>
  <c r="KDF21" i="8"/>
  <c r="KDF22" i="8"/>
  <c r="KDD21" i="8"/>
  <c r="KDD22" i="8"/>
  <c r="KDB21" i="8"/>
  <c r="KDB22" i="8"/>
  <c r="KCZ21" i="8"/>
  <c r="KCZ22" i="8"/>
  <c r="KCX21" i="8"/>
  <c r="KCX22" i="8"/>
  <c r="KCV21" i="8"/>
  <c r="KCV22" i="8"/>
  <c r="KCT21" i="8"/>
  <c r="KCT22" i="8"/>
  <c r="KCR21" i="8"/>
  <c r="KCR22" i="8"/>
  <c r="KCP21" i="8"/>
  <c r="KCP22" i="8"/>
  <c r="KCN21" i="8"/>
  <c r="KCN22" i="8"/>
  <c r="KCL21" i="8"/>
  <c r="KCL22" i="8"/>
  <c r="KCJ21" i="8"/>
  <c r="KCJ22" i="8"/>
  <c r="KCH21" i="8"/>
  <c r="KCH22" i="8"/>
  <c r="KCF21" i="8"/>
  <c r="KCF22" i="8"/>
  <c r="KCD21" i="8"/>
  <c r="KCD22" i="8"/>
  <c r="KCB21" i="8"/>
  <c r="KCB22" i="8"/>
  <c r="KBZ21" i="8"/>
  <c r="KBZ22" i="8"/>
  <c r="KBX21" i="8"/>
  <c r="KBX22" i="8"/>
  <c r="KBV21" i="8"/>
  <c r="KBV22" i="8"/>
  <c r="KBT21" i="8"/>
  <c r="KBT22" i="8"/>
  <c r="KBR21" i="8"/>
  <c r="KBR22" i="8"/>
  <c r="KBP21" i="8"/>
  <c r="KBP22" i="8"/>
  <c r="KBN21" i="8"/>
  <c r="KBN22" i="8"/>
  <c r="KBL21" i="8"/>
  <c r="KBL22" i="8"/>
  <c r="KBJ21" i="8"/>
  <c r="KBJ22" i="8"/>
  <c r="KBH21" i="8"/>
  <c r="KBH22" i="8"/>
  <c r="KBF21" i="8"/>
  <c r="KBF22" i="8"/>
  <c r="KBD21" i="8"/>
  <c r="KBD22" i="8"/>
  <c r="KBB21" i="8"/>
  <c r="KBB22" i="8"/>
  <c r="KAZ21" i="8"/>
  <c r="KAZ22" i="8"/>
  <c r="KAX21" i="8"/>
  <c r="KAX22" i="8"/>
  <c r="KAV21" i="8"/>
  <c r="KAV22" i="8"/>
  <c r="KAT21" i="8"/>
  <c r="KAT22" i="8"/>
  <c r="KAR21" i="8"/>
  <c r="KAR22" i="8"/>
  <c r="KAP21" i="8"/>
  <c r="KAP22" i="8"/>
  <c r="KAN21" i="8"/>
  <c r="KAN22" i="8"/>
  <c r="KAL21" i="8"/>
  <c r="KAL22" i="8"/>
  <c r="KAJ21" i="8"/>
  <c r="KAJ22" i="8"/>
  <c r="KAH21" i="8"/>
  <c r="KAH22" i="8"/>
  <c r="KAF21" i="8"/>
  <c r="KAF22" i="8"/>
  <c r="KAD21" i="8"/>
  <c r="KAD22" i="8"/>
  <c r="KAB21" i="8"/>
  <c r="KAB22" i="8"/>
  <c r="JZZ21" i="8"/>
  <c r="JZZ22" i="8"/>
  <c r="JZX21" i="8"/>
  <c r="JZX22" i="8"/>
  <c r="JZV21" i="8"/>
  <c r="JZV22" i="8"/>
  <c r="JZT21" i="8"/>
  <c r="JZT22" i="8"/>
  <c r="JZR21" i="8"/>
  <c r="JZR22" i="8"/>
  <c r="JZP21" i="8"/>
  <c r="JZP22" i="8"/>
  <c r="JZN21" i="8"/>
  <c r="JZN22" i="8"/>
  <c r="JZL21" i="8"/>
  <c r="JZL22" i="8"/>
  <c r="JZJ21" i="8"/>
  <c r="JZJ22" i="8"/>
  <c r="JZH21" i="8"/>
  <c r="JZH22" i="8"/>
  <c r="JZF21" i="8"/>
  <c r="JZF22" i="8"/>
  <c r="JZD21" i="8"/>
  <c r="JZD22" i="8"/>
  <c r="JZB21" i="8"/>
  <c r="JZB22" i="8"/>
  <c r="JYZ21" i="8"/>
  <c r="JYZ22" i="8"/>
  <c r="JYX21" i="8"/>
  <c r="JYX22" i="8"/>
  <c r="JYV21" i="8"/>
  <c r="JYV22" i="8"/>
  <c r="JYT21" i="8"/>
  <c r="JYT22" i="8"/>
  <c r="JYR21" i="8"/>
  <c r="JYR22" i="8"/>
  <c r="JYP21" i="8"/>
  <c r="JYP22" i="8"/>
  <c r="JYN21" i="8"/>
  <c r="JYN22" i="8"/>
  <c r="JYL21" i="8"/>
  <c r="JYL22" i="8"/>
  <c r="JYJ21" i="8"/>
  <c r="JYJ22" i="8"/>
  <c r="JYH21" i="8"/>
  <c r="JYH22" i="8"/>
  <c r="JYF21" i="8"/>
  <c r="JYF22" i="8"/>
  <c r="JYD21" i="8"/>
  <c r="JYD22" i="8"/>
  <c r="JYB21" i="8"/>
  <c r="JYB22" i="8"/>
  <c r="JXZ21" i="8"/>
  <c r="JXZ22" i="8"/>
  <c r="JXX21" i="8"/>
  <c r="JXX22" i="8"/>
  <c r="JXV21" i="8"/>
  <c r="JXV22" i="8"/>
  <c r="JXT21" i="8"/>
  <c r="JXT22" i="8"/>
  <c r="JXR21" i="8"/>
  <c r="JXR22" i="8"/>
  <c r="JXP21" i="8"/>
  <c r="JXP22" i="8"/>
  <c r="JXN21" i="8"/>
  <c r="JXN22" i="8"/>
  <c r="JXL21" i="8"/>
  <c r="JXL22" i="8"/>
  <c r="JXJ21" i="8"/>
  <c r="JXJ22" i="8"/>
  <c r="JXH21" i="8"/>
  <c r="JXH22" i="8"/>
  <c r="JXF21" i="8"/>
  <c r="JXF22" i="8"/>
  <c r="JXD21" i="8"/>
  <c r="JXD22" i="8"/>
  <c r="JXB21" i="8"/>
  <c r="JXB22" i="8"/>
  <c r="JWZ21" i="8"/>
  <c r="JWZ22" i="8"/>
  <c r="JWX21" i="8"/>
  <c r="JWX22" i="8"/>
  <c r="JWV21" i="8"/>
  <c r="JWV22" i="8"/>
  <c r="JWT21" i="8"/>
  <c r="JWT22" i="8"/>
  <c r="JWR21" i="8"/>
  <c r="JWR22" i="8"/>
  <c r="JWP21" i="8"/>
  <c r="JWP22" i="8"/>
  <c r="JWN21" i="8"/>
  <c r="JWN22" i="8"/>
  <c r="JWL21" i="8"/>
  <c r="JWL22" i="8"/>
  <c r="JWJ21" i="8"/>
  <c r="JWJ22" i="8"/>
  <c r="JWH21" i="8"/>
  <c r="JWH22" i="8"/>
  <c r="JWF21" i="8"/>
  <c r="JWF22" i="8"/>
  <c r="JWD21" i="8"/>
  <c r="JWD22" i="8"/>
  <c r="JWB21" i="8"/>
  <c r="JWB22" i="8"/>
  <c r="JVZ21" i="8"/>
  <c r="JVZ22" i="8"/>
  <c r="JVX21" i="8"/>
  <c r="JVX22" i="8"/>
  <c r="JVV21" i="8"/>
  <c r="JVV22" i="8"/>
  <c r="JVT21" i="8"/>
  <c r="JVT22" i="8"/>
  <c r="JVR21" i="8"/>
  <c r="JVR22" i="8"/>
  <c r="JVP21" i="8"/>
  <c r="JVP22" i="8"/>
  <c r="JVN21" i="8"/>
  <c r="JVN22" i="8"/>
  <c r="JVL21" i="8"/>
  <c r="JVL22" i="8"/>
  <c r="JVJ21" i="8"/>
  <c r="JVJ22" i="8"/>
  <c r="JVH21" i="8"/>
  <c r="JVH22" i="8"/>
  <c r="JVF21" i="8"/>
  <c r="JVF22" i="8"/>
  <c r="JVD21" i="8"/>
  <c r="JVD22" i="8"/>
  <c r="JVB21" i="8"/>
  <c r="JVB22" i="8"/>
  <c r="JUZ21" i="8"/>
  <c r="JUZ22" i="8"/>
  <c r="JUX21" i="8"/>
  <c r="JUX22" i="8"/>
  <c r="JUV21" i="8"/>
  <c r="JUV22" i="8"/>
  <c r="JUT21" i="8"/>
  <c r="JUT22" i="8"/>
  <c r="JUR21" i="8"/>
  <c r="JUR22" i="8"/>
  <c r="JUP21" i="8"/>
  <c r="JUP22" i="8"/>
  <c r="JUN21" i="8"/>
  <c r="JUN22" i="8"/>
  <c r="JUL21" i="8"/>
  <c r="JUL22" i="8"/>
  <c r="JUJ21" i="8"/>
  <c r="JUJ22" i="8"/>
  <c r="JUH21" i="8"/>
  <c r="JUH22" i="8"/>
  <c r="JUF21" i="8"/>
  <c r="JUF22" i="8"/>
  <c r="JUD21" i="8"/>
  <c r="JUD22" i="8"/>
  <c r="JUB21" i="8"/>
  <c r="JUB22" i="8"/>
  <c r="JTZ21" i="8"/>
  <c r="JTZ22" i="8"/>
  <c r="JTX21" i="8"/>
  <c r="JTX22" i="8"/>
  <c r="JTV21" i="8"/>
  <c r="JTV22" i="8"/>
  <c r="JTT21" i="8"/>
  <c r="JTT22" i="8"/>
  <c r="JTR21" i="8"/>
  <c r="JTR22" i="8"/>
  <c r="JTP21" i="8"/>
  <c r="JTP22" i="8"/>
  <c r="JTN21" i="8"/>
  <c r="JTN22" i="8"/>
  <c r="JTL21" i="8"/>
  <c r="JTL22" i="8"/>
  <c r="JTJ21" i="8"/>
  <c r="JTJ22" i="8"/>
  <c r="JTH21" i="8"/>
  <c r="JTH22" i="8"/>
  <c r="JTF21" i="8"/>
  <c r="JTF22" i="8"/>
  <c r="JTD21" i="8"/>
  <c r="JTD22" i="8"/>
  <c r="JTB21" i="8"/>
  <c r="JTB22" i="8"/>
  <c r="JSZ21" i="8"/>
  <c r="JSZ22" i="8"/>
  <c r="JSX21" i="8"/>
  <c r="JSX22" i="8"/>
  <c r="JSV21" i="8"/>
  <c r="JSV22" i="8"/>
  <c r="JST21" i="8"/>
  <c r="JST22" i="8"/>
  <c r="JSR21" i="8"/>
  <c r="JSR22" i="8"/>
  <c r="JSP21" i="8"/>
  <c r="JSP22" i="8"/>
  <c r="JSN21" i="8"/>
  <c r="JSN22" i="8"/>
  <c r="JSL21" i="8"/>
  <c r="JSL22" i="8"/>
  <c r="JSJ21" i="8"/>
  <c r="JSJ22" i="8"/>
  <c r="JSH21" i="8"/>
  <c r="JSH22" i="8"/>
  <c r="JSF21" i="8"/>
  <c r="JSF22" i="8"/>
  <c r="JSD21" i="8"/>
  <c r="JSD22" i="8"/>
  <c r="JSB21" i="8"/>
  <c r="JSB22" i="8"/>
  <c r="JRZ21" i="8"/>
  <c r="JRZ22" i="8"/>
  <c r="JRX21" i="8"/>
  <c r="JRX22" i="8"/>
  <c r="JRV21" i="8"/>
  <c r="JRV22" i="8"/>
  <c r="JRT21" i="8"/>
  <c r="JRT22" i="8"/>
  <c r="JRR21" i="8"/>
  <c r="JRR22" i="8"/>
  <c r="JRP21" i="8"/>
  <c r="JRP22" i="8"/>
  <c r="JRN21" i="8"/>
  <c r="JRN22" i="8"/>
  <c r="JRL21" i="8"/>
  <c r="JRL22" i="8"/>
  <c r="JRJ21" i="8"/>
  <c r="JRJ22" i="8"/>
  <c r="JRH21" i="8"/>
  <c r="JRH22" i="8"/>
  <c r="JRF21" i="8"/>
  <c r="JRF22" i="8"/>
  <c r="JRD21" i="8"/>
  <c r="JRD22" i="8"/>
  <c r="JRB21" i="8"/>
  <c r="JRB22" i="8"/>
  <c r="JQZ21" i="8"/>
  <c r="JQZ22" i="8"/>
  <c r="JQX21" i="8"/>
  <c r="JQX22" i="8"/>
  <c r="JQV21" i="8"/>
  <c r="JQV22" i="8"/>
  <c r="JQT21" i="8"/>
  <c r="JQT22" i="8"/>
  <c r="JQR21" i="8"/>
  <c r="JQR22" i="8"/>
  <c r="JQP21" i="8"/>
  <c r="JQP22" i="8"/>
  <c r="JQN21" i="8"/>
  <c r="JQN22" i="8"/>
  <c r="JQL21" i="8"/>
  <c r="JQL22" i="8"/>
  <c r="JQJ21" i="8"/>
  <c r="JQJ22" i="8"/>
  <c r="JQH21" i="8"/>
  <c r="JQH22" i="8"/>
  <c r="JQF21" i="8"/>
  <c r="JQF22" i="8"/>
  <c r="JQD21" i="8"/>
  <c r="JQD22" i="8"/>
  <c r="JQB21" i="8"/>
  <c r="JQB22" i="8"/>
  <c r="JPZ21" i="8"/>
  <c r="JPZ22" i="8"/>
  <c r="JPX21" i="8"/>
  <c r="JPX22" i="8"/>
  <c r="JPV21" i="8"/>
  <c r="JPV22" i="8"/>
  <c r="JPT21" i="8"/>
  <c r="JPT22" i="8"/>
  <c r="JPR21" i="8"/>
  <c r="JPR22" i="8"/>
  <c r="JPP21" i="8"/>
  <c r="JPP22" i="8"/>
  <c r="JPN21" i="8"/>
  <c r="JPN22" i="8"/>
  <c r="JPL21" i="8"/>
  <c r="JPL22" i="8"/>
  <c r="JPJ21" i="8"/>
  <c r="JPJ22" i="8"/>
  <c r="JPH21" i="8"/>
  <c r="JPH22" i="8"/>
  <c r="JPF21" i="8"/>
  <c r="JPF22" i="8"/>
  <c r="JPD21" i="8"/>
  <c r="JPD22" i="8"/>
  <c r="JPB21" i="8"/>
  <c r="JPB22" i="8"/>
  <c r="JOZ21" i="8"/>
  <c r="JOZ22" i="8"/>
  <c r="JOX21" i="8"/>
  <c r="JOX22" i="8"/>
  <c r="JOV21" i="8"/>
  <c r="JOV22" i="8"/>
  <c r="JOT21" i="8"/>
  <c r="JOT22" i="8"/>
  <c r="JOR21" i="8"/>
  <c r="JOR22" i="8"/>
  <c r="JOP21" i="8"/>
  <c r="JOP22" i="8"/>
  <c r="JON21" i="8"/>
  <c r="JON22" i="8"/>
  <c r="JOL21" i="8"/>
  <c r="JOL22" i="8"/>
  <c r="JOJ21" i="8"/>
  <c r="JOJ22" i="8"/>
  <c r="JOH21" i="8"/>
  <c r="JOH22" i="8"/>
  <c r="JOF21" i="8"/>
  <c r="JOF22" i="8"/>
  <c r="JOD21" i="8"/>
  <c r="JOD22" i="8"/>
  <c r="JOB21" i="8"/>
  <c r="JOB22" i="8"/>
  <c r="JNZ21" i="8"/>
  <c r="JNZ22" i="8"/>
  <c r="JNX21" i="8"/>
  <c r="JNX22" i="8"/>
  <c r="JNV21" i="8"/>
  <c r="JNV22" i="8"/>
  <c r="JNT21" i="8"/>
  <c r="JNT22" i="8"/>
  <c r="JNR21" i="8"/>
  <c r="JNR22" i="8"/>
  <c r="JNP21" i="8"/>
  <c r="JNP22" i="8"/>
  <c r="JNN21" i="8"/>
  <c r="JNN22" i="8"/>
  <c r="JNL21" i="8"/>
  <c r="JNL22" i="8"/>
  <c r="JNJ21" i="8"/>
  <c r="JNJ22" i="8"/>
  <c r="JNH21" i="8"/>
  <c r="JNH22" i="8"/>
  <c r="JNF21" i="8"/>
  <c r="JNF22" i="8"/>
  <c r="JND21" i="8"/>
  <c r="JND22" i="8"/>
  <c r="JNB21" i="8"/>
  <c r="JNB22" i="8"/>
  <c r="JMZ21" i="8"/>
  <c r="JMZ22" i="8"/>
  <c r="JMX21" i="8"/>
  <c r="JMX22" i="8"/>
  <c r="JMV21" i="8"/>
  <c r="JMV22" i="8"/>
  <c r="JMT21" i="8"/>
  <c r="JMT22" i="8"/>
  <c r="JMR21" i="8"/>
  <c r="JMR22" i="8"/>
  <c r="JMP21" i="8"/>
  <c r="JMP22" i="8"/>
  <c r="JMN21" i="8"/>
  <c r="JMN22" i="8"/>
  <c r="JML21" i="8"/>
  <c r="JML22" i="8"/>
  <c r="JMJ21" i="8"/>
  <c r="JMJ22" i="8"/>
  <c r="JMH21" i="8"/>
  <c r="JMH22" i="8"/>
  <c r="JMF21" i="8"/>
  <c r="JMF22" i="8"/>
  <c r="JMD21" i="8"/>
  <c r="JMD22" i="8"/>
  <c r="JMB21" i="8"/>
  <c r="JMB22" i="8"/>
  <c r="JLZ21" i="8"/>
  <c r="JLZ22" i="8"/>
  <c r="JLX21" i="8"/>
  <c r="JLX22" i="8"/>
  <c r="JLV21" i="8"/>
  <c r="JLV22" i="8"/>
  <c r="JLT21" i="8"/>
  <c r="JLT22" i="8"/>
  <c r="JLR21" i="8"/>
  <c r="JLR22" i="8"/>
  <c r="JLP21" i="8"/>
  <c r="JLP22" i="8"/>
  <c r="JLN21" i="8"/>
  <c r="JLN22" i="8"/>
  <c r="JLL21" i="8"/>
  <c r="JLL22" i="8"/>
  <c r="JLJ21" i="8"/>
  <c r="JLJ22" i="8"/>
  <c r="JLH21" i="8"/>
  <c r="JLH22" i="8"/>
  <c r="JLF21" i="8"/>
  <c r="JLF22" i="8"/>
  <c r="JLD21" i="8"/>
  <c r="JLD22" i="8"/>
  <c r="JLB21" i="8"/>
  <c r="JLB22" i="8"/>
  <c r="JKZ21" i="8"/>
  <c r="JKZ22" i="8"/>
  <c r="JKX21" i="8"/>
  <c r="JKX22" i="8"/>
  <c r="JKV21" i="8"/>
  <c r="JKV22" i="8"/>
  <c r="JKT21" i="8"/>
  <c r="JKT22" i="8"/>
  <c r="JKR21" i="8"/>
  <c r="JKR22" i="8"/>
  <c r="JKP21" i="8"/>
  <c r="JKP22" i="8"/>
  <c r="JKN21" i="8"/>
  <c r="JKN22" i="8"/>
  <c r="JKL21" i="8"/>
  <c r="JKL22" i="8"/>
  <c r="JKJ21" i="8"/>
  <c r="JKJ22" i="8"/>
  <c r="JKH21" i="8"/>
  <c r="JKH22" i="8"/>
  <c r="JKF21" i="8"/>
  <c r="JKF22" i="8"/>
  <c r="JKD21" i="8"/>
  <c r="JKD22" i="8"/>
  <c r="JKB21" i="8"/>
  <c r="JKB22" i="8"/>
  <c r="JJZ21" i="8"/>
  <c r="JJZ22" i="8"/>
  <c r="JJX21" i="8"/>
  <c r="JJX22" i="8"/>
  <c r="JJV21" i="8"/>
  <c r="JJV22" i="8"/>
  <c r="JJT21" i="8"/>
  <c r="JJT22" i="8"/>
  <c r="JJR21" i="8"/>
  <c r="JJR22" i="8"/>
  <c r="JJP21" i="8"/>
  <c r="JJP22" i="8"/>
  <c r="JJN21" i="8"/>
  <c r="JJN22" i="8"/>
  <c r="JJL21" i="8"/>
  <c r="JJL22" i="8"/>
  <c r="JJJ21" i="8"/>
  <c r="JJJ22" i="8"/>
  <c r="JJH21" i="8"/>
  <c r="JJH22" i="8"/>
  <c r="JJF21" i="8"/>
  <c r="JJF22" i="8"/>
  <c r="JJD21" i="8"/>
  <c r="JJD22" i="8"/>
  <c r="JJB21" i="8"/>
  <c r="JJB22" i="8"/>
  <c r="JIZ21" i="8"/>
  <c r="JIZ22" i="8"/>
  <c r="JIX21" i="8"/>
  <c r="JIX22" i="8"/>
  <c r="JIV21" i="8"/>
  <c r="JIV22" i="8"/>
  <c r="JIT21" i="8"/>
  <c r="JIT22" i="8"/>
  <c r="JIR21" i="8"/>
  <c r="JIR22" i="8"/>
  <c r="JIP21" i="8"/>
  <c r="JIP22" i="8"/>
  <c r="JIN21" i="8"/>
  <c r="JIN22" i="8"/>
  <c r="JIL21" i="8"/>
  <c r="JIL22" i="8"/>
  <c r="JIJ21" i="8"/>
  <c r="JIJ22" i="8"/>
  <c r="JIH21" i="8"/>
  <c r="JIH22" i="8"/>
  <c r="JIF21" i="8"/>
  <c r="JIF22" i="8"/>
  <c r="JID21" i="8"/>
  <c r="JID22" i="8"/>
  <c r="JIB21" i="8"/>
  <c r="JIB22" i="8"/>
  <c r="JHZ21" i="8"/>
  <c r="JHZ22" i="8"/>
  <c r="JHX21" i="8"/>
  <c r="JHX22" i="8"/>
  <c r="JHV21" i="8"/>
  <c r="JHV22" i="8"/>
  <c r="JHT21" i="8"/>
  <c r="JHT22" i="8"/>
  <c r="JHR21" i="8"/>
  <c r="JHR22" i="8"/>
  <c r="JHP21" i="8"/>
  <c r="JHP22" i="8"/>
  <c r="JHN21" i="8"/>
  <c r="JHN22" i="8"/>
  <c r="JHL21" i="8"/>
  <c r="JHL22" i="8"/>
  <c r="JHJ21" i="8"/>
  <c r="JHJ22" i="8"/>
  <c r="JHH21" i="8"/>
  <c r="JHH22" i="8"/>
  <c r="JHF21" i="8"/>
  <c r="JHF22" i="8"/>
  <c r="JHD21" i="8"/>
  <c r="JHD22" i="8"/>
  <c r="JHB21" i="8"/>
  <c r="JHB22" i="8"/>
  <c r="JGZ21" i="8"/>
  <c r="JGZ22" i="8"/>
  <c r="JGX21" i="8"/>
  <c r="JGX22" i="8"/>
  <c r="JGV21" i="8"/>
  <c r="JGV22" i="8"/>
  <c r="JGT21" i="8"/>
  <c r="JGT22" i="8"/>
  <c r="JGR21" i="8"/>
  <c r="JGR22" i="8"/>
  <c r="JGP21" i="8"/>
  <c r="JGP22" i="8"/>
  <c r="JGN21" i="8"/>
  <c r="JGN22" i="8"/>
  <c r="JGL21" i="8"/>
  <c r="JGL22" i="8"/>
  <c r="JGJ21" i="8"/>
  <c r="JGJ22" i="8"/>
  <c r="JGH21" i="8"/>
  <c r="JGH22" i="8"/>
  <c r="JGF21" i="8"/>
  <c r="JGF22" i="8"/>
  <c r="JGD21" i="8"/>
  <c r="JGD22" i="8"/>
  <c r="JGB21" i="8"/>
  <c r="JGB22" i="8"/>
  <c r="JFZ21" i="8"/>
  <c r="JFZ22" i="8"/>
  <c r="JFX21" i="8"/>
  <c r="JFX22" i="8"/>
  <c r="JFV21" i="8"/>
  <c r="JFV22" i="8"/>
  <c r="JFT21" i="8"/>
  <c r="JFT22" i="8"/>
  <c r="JFR21" i="8"/>
  <c r="JFR22" i="8"/>
  <c r="JFP21" i="8"/>
  <c r="JFP22" i="8"/>
  <c r="JFN21" i="8"/>
  <c r="JFN22" i="8"/>
  <c r="JFL21" i="8"/>
  <c r="JFL22" i="8"/>
  <c r="JFJ21" i="8"/>
  <c r="JFJ22" i="8"/>
  <c r="JFH21" i="8"/>
  <c r="JFH22" i="8"/>
  <c r="JFF21" i="8"/>
  <c r="JFF22" i="8"/>
  <c r="JFD21" i="8"/>
  <c r="JFD22" i="8"/>
  <c r="JFB21" i="8"/>
  <c r="JFB22" i="8"/>
  <c r="JEZ21" i="8"/>
  <c r="JEZ22" i="8"/>
  <c r="JEX21" i="8"/>
  <c r="JEX22" i="8"/>
  <c r="JEV21" i="8"/>
  <c r="JEV22" i="8"/>
  <c r="JET21" i="8"/>
  <c r="JET22" i="8"/>
  <c r="JER21" i="8"/>
  <c r="JER22" i="8"/>
  <c r="JEP21" i="8"/>
  <c r="JEP22" i="8"/>
  <c r="JEN21" i="8"/>
  <c r="JEN22" i="8"/>
  <c r="JEL21" i="8"/>
  <c r="JEL22" i="8"/>
  <c r="JEJ21" i="8"/>
  <c r="JEJ22" i="8"/>
  <c r="JEH21" i="8"/>
  <c r="JEH22" i="8"/>
  <c r="JEF21" i="8"/>
  <c r="JEF22" i="8"/>
  <c r="JED21" i="8"/>
  <c r="JED22" i="8"/>
  <c r="JEB21" i="8"/>
  <c r="JEB22" i="8"/>
  <c r="JDZ21" i="8"/>
  <c r="JDZ22" i="8"/>
  <c r="JDX21" i="8"/>
  <c r="JDX22" i="8"/>
  <c r="JDV21" i="8"/>
  <c r="JDV22" i="8"/>
  <c r="JDT21" i="8"/>
  <c r="JDT22" i="8"/>
  <c r="JDR21" i="8"/>
  <c r="JDR22" i="8"/>
  <c r="JDP21" i="8"/>
  <c r="JDP22" i="8"/>
  <c r="JDN21" i="8"/>
  <c r="JDN22" i="8"/>
  <c r="JDL21" i="8"/>
  <c r="JDL22" i="8"/>
  <c r="JDJ21" i="8"/>
  <c r="JDJ22" i="8"/>
  <c r="JDH21" i="8"/>
  <c r="JDH22" i="8"/>
  <c r="JDF21" i="8"/>
  <c r="JDF22" i="8"/>
  <c r="JDD21" i="8"/>
  <c r="JDD22" i="8"/>
  <c r="JDB21" i="8"/>
  <c r="JDB22" i="8"/>
  <c r="JCZ21" i="8"/>
  <c r="JCZ22" i="8"/>
  <c r="JCX21" i="8"/>
  <c r="JCX22" i="8"/>
  <c r="JCV21" i="8"/>
  <c r="JCV22" i="8"/>
  <c r="JCT21" i="8"/>
  <c r="JCT22" i="8"/>
  <c r="JCR21" i="8"/>
  <c r="JCR22" i="8"/>
  <c r="JCP21" i="8"/>
  <c r="JCP22" i="8"/>
  <c r="JCN21" i="8"/>
  <c r="JCN22" i="8"/>
  <c r="JCL21" i="8"/>
  <c r="JCL22" i="8"/>
  <c r="JCJ21" i="8"/>
  <c r="JCJ22" i="8"/>
  <c r="JCH21" i="8"/>
  <c r="JCH22" i="8"/>
  <c r="JCF21" i="8"/>
  <c r="JCF22" i="8"/>
  <c r="JCD21" i="8"/>
  <c r="JCD22" i="8"/>
  <c r="JCB21" i="8"/>
  <c r="JCB22" i="8"/>
  <c r="JBZ21" i="8"/>
  <c r="JBZ22" i="8"/>
  <c r="JBX21" i="8"/>
  <c r="JBX22" i="8"/>
  <c r="JBV21" i="8"/>
  <c r="JBV22" i="8"/>
  <c r="JBT21" i="8"/>
  <c r="JBT22" i="8"/>
  <c r="JBR21" i="8"/>
  <c r="JBR22" i="8"/>
  <c r="JBP21" i="8"/>
  <c r="JBP22" i="8"/>
  <c r="JBN21" i="8"/>
  <c r="JBN22" i="8"/>
  <c r="JBL21" i="8"/>
  <c r="JBL22" i="8"/>
  <c r="JBJ21" i="8"/>
  <c r="JBJ22" i="8"/>
  <c r="JBH21" i="8"/>
  <c r="JBH22" i="8"/>
  <c r="JBF21" i="8"/>
  <c r="JBF22" i="8"/>
  <c r="JBD21" i="8"/>
  <c r="JBD22" i="8"/>
  <c r="JBB21" i="8"/>
  <c r="JBB22" i="8"/>
  <c r="JAZ21" i="8"/>
  <c r="JAZ22" i="8"/>
  <c r="JAX21" i="8"/>
  <c r="JAX22" i="8"/>
  <c r="JAV21" i="8"/>
  <c r="JAV22" i="8"/>
  <c r="JAT21" i="8"/>
  <c r="JAT22" i="8"/>
  <c r="JAR21" i="8"/>
  <c r="JAR22" i="8"/>
  <c r="JAP21" i="8"/>
  <c r="JAP22" i="8"/>
  <c r="JAN21" i="8"/>
  <c r="JAN22" i="8"/>
  <c r="JAL21" i="8"/>
  <c r="JAL22" i="8"/>
  <c r="JAJ21" i="8"/>
  <c r="JAJ22" i="8"/>
  <c r="JAH21" i="8"/>
  <c r="JAH22" i="8"/>
  <c r="JAF21" i="8"/>
  <c r="JAF22" i="8"/>
  <c r="JAD21" i="8"/>
  <c r="JAD22" i="8"/>
  <c r="JAB21" i="8"/>
  <c r="JAB22" i="8"/>
  <c r="IZZ21" i="8"/>
  <c r="IZZ22" i="8"/>
  <c r="IZX21" i="8"/>
  <c r="IZX22" i="8"/>
  <c r="IZV21" i="8"/>
  <c r="IZV22" i="8"/>
  <c r="IZT21" i="8"/>
  <c r="IZT22" i="8"/>
  <c r="IZR21" i="8"/>
  <c r="IZR22" i="8"/>
  <c r="IZP21" i="8"/>
  <c r="IZP22" i="8"/>
  <c r="IZN21" i="8"/>
  <c r="IZN22" i="8"/>
  <c r="IZL21" i="8"/>
  <c r="IZL22" i="8"/>
  <c r="IZJ21" i="8"/>
  <c r="IZJ22" i="8"/>
  <c r="IZH21" i="8"/>
  <c r="IZH22" i="8"/>
  <c r="IZF21" i="8"/>
  <c r="IZF22" i="8"/>
  <c r="IZD21" i="8"/>
  <c r="IZD22" i="8"/>
  <c r="IZB21" i="8"/>
  <c r="IZB22" i="8"/>
  <c r="IYZ21" i="8"/>
  <c r="IYZ22" i="8"/>
  <c r="IYX21" i="8"/>
  <c r="IYX22" i="8"/>
  <c r="IYV21" i="8"/>
  <c r="IYV22" i="8"/>
  <c r="IYT21" i="8"/>
  <c r="IYT22" i="8"/>
  <c r="IYR21" i="8"/>
  <c r="IYR22" i="8"/>
  <c r="IYP21" i="8"/>
  <c r="IYP22" i="8"/>
  <c r="IYN21" i="8"/>
  <c r="IYN22" i="8"/>
  <c r="IYL21" i="8"/>
  <c r="IYL22" i="8"/>
  <c r="IYJ21" i="8"/>
  <c r="IYJ22" i="8"/>
  <c r="IYH21" i="8"/>
  <c r="IYH22" i="8"/>
  <c r="IYF21" i="8"/>
  <c r="IYF22" i="8"/>
  <c r="IYD21" i="8"/>
  <c r="IYD22" i="8"/>
  <c r="IYB21" i="8"/>
  <c r="IYB22" i="8"/>
  <c r="IXZ21" i="8"/>
  <c r="IXZ22" i="8"/>
  <c r="IXX21" i="8"/>
  <c r="IXX22" i="8"/>
  <c r="IXV21" i="8"/>
  <c r="IXV22" i="8"/>
  <c r="IXT21" i="8"/>
  <c r="IXT22" i="8"/>
  <c r="IXR21" i="8"/>
  <c r="IXR22" i="8"/>
  <c r="IXP21" i="8"/>
  <c r="IXP22" i="8"/>
  <c r="IXN21" i="8"/>
  <c r="IXN22" i="8"/>
  <c r="IXL21" i="8"/>
  <c r="IXL22" i="8"/>
  <c r="IXJ21" i="8"/>
  <c r="IXJ22" i="8"/>
  <c r="IXH21" i="8"/>
  <c r="IXH22" i="8"/>
  <c r="IXF21" i="8"/>
  <c r="IXF22" i="8"/>
  <c r="IXD21" i="8"/>
  <c r="IXD22" i="8"/>
  <c r="IXB21" i="8"/>
  <c r="IXB22" i="8"/>
  <c r="IWZ21" i="8"/>
  <c r="IWZ22" i="8"/>
  <c r="IWX21" i="8"/>
  <c r="IWX22" i="8"/>
  <c r="IWV21" i="8"/>
  <c r="IWV22" i="8"/>
  <c r="IWT21" i="8"/>
  <c r="IWT22" i="8"/>
  <c r="IWR21" i="8"/>
  <c r="IWR22" i="8"/>
  <c r="IWP21" i="8"/>
  <c r="IWP22" i="8"/>
  <c r="IWN21" i="8"/>
  <c r="IWN22" i="8"/>
  <c r="IWL21" i="8"/>
  <c r="IWL22" i="8"/>
  <c r="IWJ21" i="8"/>
  <c r="IWJ22" i="8"/>
  <c r="IWH21" i="8"/>
  <c r="IWH22" i="8"/>
  <c r="IWF21" i="8"/>
  <c r="IWF22" i="8"/>
  <c r="IWD21" i="8"/>
  <c r="IWD22" i="8"/>
  <c r="IWB21" i="8"/>
  <c r="IWB22" i="8"/>
  <c r="IVZ21" i="8"/>
  <c r="IVZ22" i="8"/>
  <c r="IVX21" i="8"/>
  <c r="IVX22" i="8"/>
  <c r="IVV21" i="8"/>
  <c r="IVV22" i="8"/>
  <c r="IVT21" i="8"/>
  <c r="IVT22" i="8"/>
  <c r="IVR21" i="8"/>
  <c r="IVR22" i="8"/>
  <c r="IVP21" i="8"/>
  <c r="IVP22" i="8"/>
  <c r="IVN21" i="8"/>
  <c r="IVN22" i="8"/>
  <c r="IVL21" i="8"/>
  <c r="IVL22" i="8"/>
  <c r="IVJ21" i="8"/>
  <c r="IVJ22" i="8"/>
  <c r="IVH21" i="8"/>
  <c r="IVH22" i="8"/>
  <c r="IVF21" i="8"/>
  <c r="IVF22" i="8"/>
  <c r="IVD21" i="8"/>
  <c r="IVD22" i="8"/>
  <c r="IVB21" i="8"/>
  <c r="IVB22" i="8"/>
  <c r="IUZ21" i="8"/>
  <c r="IUZ22" i="8"/>
  <c r="IUX21" i="8"/>
  <c r="IUX22" i="8"/>
  <c r="IUV21" i="8"/>
  <c r="IUV22" i="8"/>
  <c r="IUT21" i="8"/>
  <c r="IUT22" i="8"/>
  <c r="IUR21" i="8"/>
  <c r="IUR22" i="8"/>
  <c r="IUP21" i="8"/>
  <c r="IUP22" i="8"/>
  <c r="IUN21" i="8"/>
  <c r="IUN22" i="8"/>
  <c r="IUL21" i="8"/>
  <c r="IUL22" i="8"/>
  <c r="IUJ21" i="8"/>
  <c r="IUJ22" i="8"/>
  <c r="IUH21" i="8"/>
  <c r="IUH22" i="8"/>
  <c r="IUF21" i="8"/>
  <c r="IUF22" i="8"/>
  <c r="IUD21" i="8"/>
  <c r="IUD22" i="8"/>
  <c r="IUB21" i="8"/>
  <c r="IUB22" i="8"/>
  <c r="ITZ21" i="8"/>
  <c r="ITZ22" i="8"/>
  <c r="ITX21" i="8"/>
  <c r="ITX22" i="8"/>
  <c r="ITV21" i="8"/>
  <c r="ITV22" i="8"/>
  <c r="ITT21" i="8"/>
  <c r="ITT22" i="8"/>
  <c r="ITR21" i="8"/>
  <c r="ITR22" i="8"/>
  <c r="ITP21" i="8"/>
  <c r="ITP22" i="8"/>
  <c r="ITN21" i="8"/>
  <c r="ITN22" i="8"/>
  <c r="ITL21" i="8"/>
  <c r="ITL22" i="8"/>
  <c r="ITJ21" i="8"/>
  <c r="ITJ22" i="8"/>
  <c r="ITH21" i="8"/>
  <c r="ITH22" i="8"/>
  <c r="ITF21" i="8"/>
  <c r="ITF22" i="8"/>
  <c r="ITD21" i="8"/>
  <c r="ITD22" i="8"/>
  <c r="ITB21" i="8"/>
  <c r="ITB22" i="8"/>
  <c r="ISZ21" i="8"/>
  <c r="ISZ22" i="8"/>
  <c r="ISX21" i="8"/>
  <c r="ISX22" i="8"/>
  <c r="ISV21" i="8"/>
  <c r="ISV22" i="8"/>
  <c r="IST21" i="8"/>
  <c r="IST22" i="8"/>
  <c r="ISR21" i="8"/>
  <c r="ISR22" i="8"/>
  <c r="ISP21" i="8"/>
  <c r="ISP22" i="8"/>
  <c r="ISN21" i="8"/>
  <c r="ISN22" i="8"/>
  <c r="ISL21" i="8"/>
  <c r="ISL22" i="8"/>
  <c r="ISJ21" i="8"/>
  <c r="ISJ22" i="8"/>
  <c r="ISH21" i="8"/>
  <c r="ISH22" i="8"/>
  <c r="ISF21" i="8"/>
  <c r="ISF22" i="8"/>
  <c r="ISD21" i="8"/>
  <c r="ISD22" i="8"/>
  <c r="ISB21" i="8"/>
  <c r="ISB22" i="8"/>
  <c r="IRZ21" i="8"/>
  <c r="IRZ22" i="8"/>
  <c r="IRX21" i="8"/>
  <c r="IRX22" i="8"/>
  <c r="IRV21" i="8"/>
  <c r="IRV22" i="8"/>
  <c r="IRT21" i="8"/>
  <c r="IRT22" i="8"/>
  <c r="IRR21" i="8"/>
  <c r="IRR22" i="8"/>
  <c r="IRP21" i="8"/>
  <c r="IRP22" i="8"/>
  <c r="IRN21" i="8"/>
  <c r="IRN22" i="8"/>
  <c r="IRL21" i="8"/>
  <c r="IRL22" i="8"/>
  <c r="IRJ21" i="8"/>
  <c r="IRJ22" i="8"/>
  <c r="IRH21" i="8"/>
  <c r="IRH22" i="8"/>
  <c r="IRF21" i="8"/>
  <c r="IRF22" i="8"/>
  <c r="IRD21" i="8"/>
  <c r="IRD22" i="8"/>
  <c r="IRB21" i="8"/>
  <c r="IRB22" i="8"/>
  <c r="IQZ21" i="8"/>
  <c r="IQZ22" i="8"/>
  <c r="IQX21" i="8"/>
  <c r="IQX22" i="8"/>
  <c r="IQV21" i="8"/>
  <c r="IQV22" i="8"/>
  <c r="IQT21" i="8"/>
  <c r="IQT22" i="8"/>
  <c r="IQR21" i="8"/>
  <c r="IQR22" i="8"/>
  <c r="IQP21" i="8"/>
  <c r="IQP22" i="8"/>
  <c r="IQN21" i="8"/>
  <c r="IQN22" i="8"/>
  <c r="IQL21" i="8"/>
  <c r="IQL22" i="8"/>
  <c r="IQJ21" i="8"/>
  <c r="IQJ22" i="8"/>
  <c r="IQH21" i="8"/>
  <c r="IQH22" i="8"/>
  <c r="IQF21" i="8"/>
  <c r="IQF22" i="8"/>
  <c r="IQD21" i="8"/>
  <c r="IQD22" i="8"/>
  <c r="IQB21" i="8"/>
  <c r="IQB22" i="8"/>
  <c r="IPZ21" i="8"/>
  <c r="IPZ22" i="8"/>
  <c r="IPX21" i="8"/>
  <c r="IPX22" i="8"/>
  <c r="IPV21" i="8"/>
  <c r="IPV22" i="8"/>
  <c r="IPT21" i="8"/>
  <c r="IPT22" i="8"/>
  <c r="IPR21" i="8"/>
  <c r="IPR22" i="8"/>
  <c r="IPP21" i="8"/>
  <c r="IPP22" i="8"/>
  <c r="IPN21" i="8"/>
  <c r="IPN22" i="8"/>
  <c r="IPL21" i="8"/>
  <c r="IPL22" i="8"/>
  <c r="IPJ21" i="8"/>
  <c r="IPJ22" i="8"/>
  <c r="IPH21" i="8"/>
  <c r="IPH22" i="8"/>
  <c r="IPF21" i="8"/>
  <c r="IPF22" i="8"/>
  <c r="IPD21" i="8"/>
  <c r="IPD22" i="8"/>
  <c r="IPB21" i="8"/>
  <c r="IPB22" i="8"/>
  <c r="IOZ21" i="8"/>
  <c r="IOZ22" i="8"/>
  <c r="IOX21" i="8"/>
  <c r="IOX22" i="8"/>
  <c r="IOV21" i="8"/>
  <c r="IOV22" i="8"/>
  <c r="IOT21" i="8"/>
  <c r="IOT22" i="8"/>
  <c r="IOR21" i="8"/>
  <c r="IOR22" i="8"/>
  <c r="IOP21" i="8"/>
  <c r="IOP22" i="8"/>
  <c r="ION21" i="8"/>
  <c r="ION22" i="8"/>
  <c r="IOL21" i="8"/>
  <c r="IOL22" i="8"/>
  <c r="IOJ21" i="8"/>
  <c r="IOJ22" i="8"/>
  <c r="IOH21" i="8"/>
  <c r="IOH22" i="8"/>
  <c r="IOF21" i="8"/>
  <c r="IOF22" i="8"/>
  <c r="IOD21" i="8"/>
  <c r="IOD22" i="8"/>
  <c r="IOB21" i="8"/>
  <c r="IOB22" i="8"/>
  <c r="INZ21" i="8"/>
  <c r="INZ22" i="8"/>
  <c r="INX21" i="8"/>
  <c r="INX22" i="8"/>
  <c r="INV21" i="8"/>
  <c r="INV22" i="8"/>
  <c r="INT21" i="8"/>
  <c r="INT22" i="8"/>
  <c r="INR21" i="8"/>
  <c r="INR22" i="8"/>
  <c r="INP21" i="8"/>
  <c r="INP22" i="8"/>
  <c r="INN21" i="8"/>
  <c r="INN22" i="8"/>
  <c r="INL21" i="8"/>
  <c r="INL22" i="8"/>
  <c r="INJ21" i="8"/>
  <c r="INJ22" i="8"/>
  <c r="INH21" i="8"/>
  <c r="INH22" i="8"/>
  <c r="INF21" i="8"/>
  <c r="INF22" i="8"/>
  <c r="IND21" i="8"/>
  <c r="IND22" i="8"/>
  <c r="INB21" i="8"/>
  <c r="INB22" i="8"/>
  <c r="IMZ21" i="8"/>
  <c r="IMZ22" i="8"/>
  <c r="IMX21" i="8"/>
  <c r="IMX22" i="8"/>
  <c r="IMV21" i="8"/>
  <c r="IMV22" i="8"/>
  <c r="IMT21" i="8"/>
  <c r="IMT22" i="8"/>
  <c r="IMR21" i="8"/>
  <c r="IMR22" i="8"/>
  <c r="IMP21" i="8"/>
  <c r="IMP22" i="8"/>
  <c r="IMN21" i="8"/>
  <c r="IMN22" i="8"/>
  <c r="IML21" i="8"/>
  <c r="IML22" i="8"/>
  <c r="IMJ21" i="8"/>
  <c r="IMJ22" i="8"/>
  <c r="IMH21" i="8"/>
  <c r="IMH22" i="8"/>
  <c r="IMF21" i="8"/>
  <c r="IMF22" i="8"/>
  <c r="IMD21" i="8"/>
  <c r="IMD22" i="8"/>
  <c r="IMB21" i="8"/>
  <c r="IMB22" i="8"/>
  <c r="ILZ21" i="8"/>
  <c r="ILZ22" i="8"/>
  <c r="ILX21" i="8"/>
  <c r="ILX22" i="8"/>
  <c r="ILV21" i="8"/>
  <c r="ILV22" i="8"/>
  <c r="ILT21" i="8"/>
  <c r="ILT22" i="8"/>
  <c r="ILR21" i="8"/>
  <c r="ILR22" i="8"/>
  <c r="ILP21" i="8"/>
  <c r="ILP22" i="8"/>
  <c r="ILN21" i="8"/>
  <c r="ILN22" i="8"/>
  <c r="ILL21" i="8"/>
  <c r="ILL22" i="8"/>
  <c r="ILJ21" i="8"/>
  <c r="ILJ22" i="8"/>
  <c r="ILH21" i="8"/>
  <c r="ILH22" i="8"/>
  <c r="ILF21" i="8"/>
  <c r="ILF22" i="8"/>
  <c r="ILD21" i="8"/>
  <c r="ILD22" i="8"/>
  <c r="ILB21" i="8"/>
  <c r="ILB22" i="8"/>
  <c r="IKZ21" i="8"/>
  <c r="IKZ22" i="8"/>
  <c r="IKX21" i="8"/>
  <c r="IKX22" i="8"/>
  <c r="IKV21" i="8"/>
  <c r="IKV22" i="8"/>
  <c r="IKT21" i="8"/>
  <c r="IKT22" i="8"/>
  <c r="IKR21" i="8"/>
  <c r="IKR22" i="8"/>
  <c r="IKP21" i="8"/>
  <c r="IKP22" i="8"/>
  <c r="IKN21" i="8"/>
  <c r="IKN22" i="8"/>
  <c r="IKL21" i="8"/>
  <c r="IKL22" i="8"/>
  <c r="IKJ21" i="8"/>
  <c r="IKJ22" i="8"/>
  <c r="IKH21" i="8"/>
  <c r="IKH22" i="8"/>
  <c r="IKF21" i="8"/>
  <c r="IKF22" i="8"/>
  <c r="IKD21" i="8"/>
  <c r="IKD22" i="8"/>
  <c r="IKB21" i="8"/>
  <c r="IKB22" i="8"/>
  <c r="IJZ21" i="8"/>
  <c r="IJZ22" i="8"/>
  <c r="IJX21" i="8"/>
  <c r="IJX22" i="8"/>
  <c r="IJV21" i="8"/>
  <c r="IJV22" i="8"/>
  <c r="IJT21" i="8"/>
  <c r="IJT22" i="8"/>
  <c r="IJR21" i="8"/>
  <c r="IJR22" i="8"/>
  <c r="IJP21" i="8"/>
  <c r="IJP22" i="8"/>
  <c r="IJN21" i="8"/>
  <c r="IJN22" i="8"/>
  <c r="IJL21" i="8"/>
  <c r="IJL22" i="8"/>
  <c r="IJJ21" i="8"/>
  <c r="IJJ22" i="8"/>
  <c r="IJH21" i="8"/>
  <c r="IJH22" i="8"/>
  <c r="IJF21" i="8"/>
  <c r="IJF22" i="8"/>
  <c r="IJD21" i="8"/>
  <c r="IJD22" i="8"/>
  <c r="IJB21" i="8"/>
  <c r="IJB22" i="8"/>
  <c r="IIZ21" i="8"/>
  <c r="IIZ22" i="8"/>
  <c r="IIX21" i="8"/>
  <c r="IIX22" i="8"/>
  <c r="IIV21" i="8"/>
  <c r="IIV22" i="8"/>
  <c r="IIT21" i="8"/>
  <c r="IIT22" i="8"/>
  <c r="IIR21" i="8"/>
  <c r="IIR22" i="8"/>
  <c r="IIP21" i="8"/>
  <c r="IIP22" i="8"/>
  <c r="IIN21" i="8"/>
  <c r="IIN22" i="8"/>
  <c r="IIL21" i="8"/>
  <c r="IIL22" i="8"/>
  <c r="IIJ21" i="8"/>
  <c r="IIJ22" i="8"/>
  <c r="IIH21" i="8"/>
  <c r="IIH22" i="8"/>
  <c r="IIF21" i="8"/>
  <c r="IIF22" i="8"/>
  <c r="IID21" i="8"/>
  <c r="IID22" i="8"/>
  <c r="IIB21" i="8"/>
  <c r="IIB22" i="8"/>
  <c r="IHZ21" i="8"/>
  <c r="IHZ22" i="8"/>
  <c r="IHX21" i="8"/>
  <c r="IHX22" i="8"/>
  <c r="IHV21" i="8"/>
  <c r="IHV22" i="8"/>
  <c r="IHT21" i="8"/>
  <c r="IHT22" i="8"/>
  <c r="IHR21" i="8"/>
  <c r="IHR22" i="8"/>
  <c r="IHP21" i="8"/>
  <c r="IHP22" i="8"/>
  <c r="IHN21" i="8"/>
  <c r="IHN22" i="8"/>
  <c r="IHL21" i="8"/>
  <c r="IHL22" i="8"/>
  <c r="IHJ21" i="8"/>
  <c r="IHJ22" i="8"/>
  <c r="IHH21" i="8"/>
  <c r="IHH22" i="8"/>
  <c r="IHF21" i="8"/>
  <c r="IHF22" i="8"/>
  <c r="IHD21" i="8"/>
  <c r="IHD22" i="8"/>
  <c r="IHB21" i="8"/>
  <c r="IHB22" i="8"/>
  <c r="IGZ21" i="8"/>
  <c r="IGZ22" i="8"/>
  <c r="IGX21" i="8"/>
  <c r="IGX22" i="8"/>
  <c r="IGV21" i="8"/>
  <c r="IGV22" i="8"/>
  <c r="IGT21" i="8"/>
  <c r="IGT22" i="8"/>
  <c r="IGR21" i="8"/>
  <c r="IGR22" i="8"/>
  <c r="IGP21" i="8"/>
  <c r="IGP22" i="8"/>
  <c r="IGN21" i="8"/>
  <c r="IGN22" i="8"/>
  <c r="IGL21" i="8"/>
  <c r="IGL22" i="8"/>
  <c r="IGJ21" i="8"/>
  <c r="IGJ22" i="8"/>
  <c r="IGH21" i="8"/>
  <c r="IGH22" i="8"/>
  <c r="IGF21" i="8"/>
  <c r="IGF22" i="8"/>
  <c r="IGD21" i="8"/>
  <c r="IGD22" i="8"/>
  <c r="IGB21" i="8"/>
  <c r="IGB22" i="8"/>
  <c r="IFZ21" i="8"/>
  <c r="IFZ22" i="8"/>
  <c r="IFX21" i="8"/>
  <c r="IFX22" i="8"/>
  <c r="IFV21" i="8"/>
  <c r="IFV22" i="8"/>
  <c r="IFT21" i="8"/>
  <c r="IFT22" i="8"/>
  <c r="IFR21" i="8"/>
  <c r="IFR22" i="8"/>
  <c r="IFP21" i="8"/>
  <c r="IFP22" i="8"/>
  <c r="IFN21" i="8"/>
  <c r="IFN22" i="8"/>
  <c r="IFL21" i="8"/>
  <c r="IFL22" i="8"/>
  <c r="IFJ21" i="8"/>
  <c r="IFJ22" i="8"/>
  <c r="IFH21" i="8"/>
  <c r="IFH22" i="8"/>
  <c r="IFF21" i="8"/>
  <c r="IFF22" i="8"/>
  <c r="IFD21" i="8"/>
  <c r="IFD22" i="8"/>
  <c r="IFB21" i="8"/>
  <c r="IFB22" i="8"/>
  <c r="IEZ21" i="8"/>
  <c r="IEZ22" i="8"/>
  <c r="IEX21" i="8"/>
  <c r="IEX22" i="8"/>
  <c r="IEV21" i="8"/>
  <c r="IEV22" i="8"/>
  <c r="IET21" i="8"/>
  <c r="IET22" i="8"/>
  <c r="IER21" i="8"/>
  <c r="IER22" i="8"/>
  <c r="IEP21" i="8"/>
  <c r="IEP22" i="8"/>
  <c r="IEN21" i="8"/>
  <c r="IEN22" i="8"/>
  <c r="IEL21" i="8"/>
  <c r="IEL22" i="8"/>
  <c r="IEJ21" i="8"/>
  <c r="IEJ22" i="8"/>
  <c r="IEH21" i="8"/>
  <c r="IEH22" i="8"/>
  <c r="IEF21" i="8"/>
  <c r="IEF22" i="8"/>
  <c r="IED21" i="8"/>
  <c r="IED22" i="8"/>
  <c r="IEB21" i="8"/>
  <c r="IEB22" i="8"/>
  <c r="IDZ21" i="8"/>
  <c r="IDZ22" i="8"/>
  <c r="IDX21" i="8"/>
  <c r="IDX22" i="8"/>
  <c r="IDV21" i="8"/>
  <c r="IDV22" i="8"/>
  <c r="IDT21" i="8"/>
  <c r="IDT22" i="8"/>
  <c r="IDR21" i="8"/>
  <c r="IDR22" i="8"/>
  <c r="IDP21" i="8"/>
  <c r="IDP22" i="8"/>
  <c r="IDN21" i="8"/>
  <c r="IDN22" i="8"/>
  <c r="IDL21" i="8"/>
  <c r="IDL22" i="8"/>
  <c r="IDJ21" i="8"/>
  <c r="IDJ22" i="8"/>
  <c r="IDH21" i="8"/>
  <c r="IDH22" i="8"/>
  <c r="IDF21" i="8"/>
  <c r="IDF22" i="8"/>
  <c r="IDD21" i="8"/>
  <c r="IDD22" i="8"/>
  <c r="IDB21" i="8"/>
  <c r="IDB22" i="8"/>
  <c r="ICZ21" i="8"/>
  <c r="ICZ22" i="8"/>
  <c r="ICX21" i="8"/>
  <c r="ICX22" i="8"/>
  <c r="ICV21" i="8"/>
  <c r="ICV22" i="8"/>
  <c r="ICT21" i="8"/>
  <c r="ICT22" i="8"/>
  <c r="ICR21" i="8"/>
  <c r="ICR22" i="8"/>
  <c r="ICP21" i="8"/>
  <c r="ICP22" i="8"/>
  <c r="ICN21" i="8"/>
  <c r="ICN22" i="8"/>
  <c r="ICL21" i="8"/>
  <c r="ICL22" i="8"/>
  <c r="ICJ21" i="8"/>
  <c r="ICJ22" i="8"/>
  <c r="ICH21" i="8"/>
  <c r="ICH22" i="8"/>
  <c r="ICF21" i="8"/>
  <c r="ICF22" i="8"/>
  <c r="ICD21" i="8"/>
  <c r="ICD22" i="8"/>
  <c r="ICB21" i="8"/>
  <c r="ICB22" i="8"/>
  <c r="IBZ21" i="8"/>
  <c r="IBZ22" i="8"/>
  <c r="IBX21" i="8"/>
  <c r="IBX22" i="8"/>
  <c r="IBV21" i="8"/>
  <c r="IBV22" i="8"/>
  <c r="IBT21" i="8"/>
  <c r="IBT22" i="8"/>
  <c r="IBR21" i="8"/>
  <c r="IBR22" i="8"/>
  <c r="IBP21" i="8"/>
  <c r="IBP22" i="8"/>
  <c r="IBN21" i="8"/>
  <c r="IBN22" i="8"/>
  <c r="IBL21" i="8"/>
  <c r="IBL22" i="8"/>
  <c r="IBJ21" i="8"/>
  <c r="IBJ22" i="8"/>
  <c r="IBH21" i="8"/>
  <c r="IBH22" i="8"/>
  <c r="IBF21" i="8"/>
  <c r="IBF22" i="8"/>
  <c r="IBD21" i="8"/>
  <c r="IBD22" i="8"/>
  <c r="IBB21" i="8"/>
  <c r="IBB22" i="8"/>
  <c r="IAZ21" i="8"/>
  <c r="IAZ22" i="8"/>
  <c r="IAX21" i="8"/>
  <c r="IAX22" i="8"/>
  <c r="IAV21" i="8"/>
  <c r="IAV22" i="8"/>
  <c r="IAT21" i="8"/>
  <c r="IAT22" i="8"/>
  <c r="IAR21" i="8"/>
  <c r="IAR22" i="8"/>
  <c r="IAP21" i="8"/>
  <c r="IAP22" i="8"/>
  <c r="IAN21" i="8"/>
  <c r="IAN22" i="8"/>
  <c r="IAL21" i="8"/>
  <c r="IAL22" i="8"/>
  <c r="IAJ21" i="8"/>
  <c r="IAJ22" i="8"/>
  <c r="IAH21" i="8"/>
  <c r="IAH22" i="8"/>
  <c r="IAF21" i="8"/>
  <c r="IAF22" i="8"/>
  <c r="IAD21" i="8"/>
  <c r="IAD22" i="8"/>
  <c r="IAB21" i="8"/>
  <c r="IAB22" i="8"/>
  <c r="HZZ21" i="8"/>
  <c r="HZZ22" i="8"/>
  <c r="HZX21" i="8"/>
  <c r="HZX22" i="8"/>
  <c r="HZV21" i="8"/>
  <c r="HZV22" i="8"/>
  <c r="HZT21" i="8"/>
  <c r="HZT22" i="8"/>
  <c r="HZR21" i="8"/>
  <c r="HZR22" i="8"/>
  <c r="HZP21" i="8"/>
  <c r="HZP22" i="8"/>
  <c r="HZN21" i="8"/>
  <c r="HZN22" i="8"/>
  <c r="HZL21" i="8"/>
  <c r="HZL22" i="8"/>
  <c r="HZJ21" i="8"/>
  <c r="HZJ22" i="8"/>
  <c r="HZH21" i="8"/>
  <c r="HZH22" i="8"/>
  <c r="HZF21" i="8"/>
  <c r="HZF22" i="8"/>
  <c r="HZD21" i="8"/>
  <c r="HZD22" i="8"/>
  <c r="HZB21" i="8"/>
  <c r="HZB22" i="8"/>
  <c r="HYZ21" i="8"/>
  <c r="HYZ22" i="8"/>
  <c r="HYX21" i="8"/>
  <c r="HYX22" i="8"/>
  <c r="HYV21" i="8"/>
  <c r="HYV22" i="8"/>
  <c r="HYT21" i="8"/>
  <c r="HYT22" i="8"/>
  <c r="HYR21" i="8"/>
  <c r="HYR22" i="8"/>
  <c r="HYP21" i="8"/>
  <c r="HYP22" i="8"/>
  <c r="HYN21" i="8"/>
  <c r="HYN22" i="8"/>
  <c r="HYL21" i="8"/>
  <c r="HYL22" i="8"/>
  <c r="HYJ21" i="8"/>
  <c r="HYJ22" i="8"/>
  <c r="HYH21" i="8"/>
  <c r="HYH22" i="8"/>
  <c r="HYF21" i="8"/>
  <c r="HYF22" i="8"/>
  <c r="HYD21" i="8"/>
  <c r="HYD22" i="8"/>
  <c r="HYB21" i="8"/>
  <c r="HYB22" i="8"/>
  <c r="HXZ21" i="8"/>
  <c r="HXZ22" i="8"/>
  <c r="HXX21" i="8"/>
  <c r="HXX22" i="8"/>
  <c r="HXV21" i="8"/>
  <c r="HXV22" i="8"/>
  <c r="HXT21" i="8"/>
  <c r="HXT22" i="8"/>
  <c r="HXR21" i="8"/>
  <c r="HXR22" i="8"/>
  <c r="HXP21" i="8"/>
  <c r="HXP22" i="8"/>
  <c r="HXN21" i="8"/>
  <c r="HXN22" i="8"/>
  <c r="HXL21" i="8"/>
  <c r="HXL22" i="8"/>
  <c r="HXJ21" i="8"/>
  <c r="HXJ22" i="8"/>
  <c r="HXH21" i="8"/>
  <c r="HXH22" i="8"/>
  <c r="HXF21" i="8"/>
  <c r="HXF22" i="8"/>
  <c r="HXD21" i="8"/>
  <c r="HXD22" i="8"/>
  <c r="HXB21" i="8"/>
  <c r="HXB22" i="8"/>
  <c r="HWZ21" i="8"/>
  <c r="HWZ22" i="8"/>
  <c r="HWX21" i="8"/>
  <c r="HWX22" i="8"/>
  <c r="HWV21" i="8"/>
  <c r="HWV22" i="8"/>
  <c r="HWT21" i="8"/>
  <c r="HWT22" i="8"/>
  <c r="HWR21" i="8"/>
  <c r="HWR22" i="8"/>
  <c r="HWP21" i="8"/>
  <c r="HWP22" i="8"/>
  <c r="HWN21" i="8"/>
  <c r="HWN22" i="8"/>
  <c r="HWL21" i="8"/>
  <c r="HWL22" i="8"/>
  <c r="HWJ21" i="8"/>
  <c r="HWJ22" i="8"/>
  <c r="HWH21" i="8"/>
  <c r="HWH22" i="8"/>
  <c r="HWF21" i="8"/>
  <c r="HWF22" i="8"/>
  <c r="HWD21" i="8"/>
  <c r="HWD22" i="8"/>
  <c r="HWB21" i="8"/>
  <c r="HWB22" i="8"/>
  <c r="HVZ21" i="8"/>
  <c r="HVZ22" i="8"/>
  <c r="HVX21" i="8"/>
  <c r="HVX22" i="8"/>
  <c r="HVV21" i="8"/>
  <c r="HVV22" i="8"/>
  <c r="HVT21" i="8"/>
  <c r="HVT22" i="8"/>
  <c r="HVR21" i="8"/>
  <c r="HVR22" i="8"/>
  <c r="HVP21" i="8"/>
  <c r="HVP22" i="8"/>
  <c r="HVN21" i="8"/>
  <c r="HVN22" i="8"/>
  <c r="HVL21" i="8"/>
  <c r="HVL22" i="8"/>
  <c r="HVJ21" i="8"/>
  <c r="HVJ22" i="8"/>
  <c r="HVH21" i="8"/>
  <c r="HVH22" i="8"/>
  <c r="HVF21" i="8"/>
  <c r="HVF22" i="8"/>
  <c r="HVD21" i="8"/>
  <c r="HVD22" i="8"/>
  <c r="HVB21" i="8"/>
  <c r="HVB22" i="8"/>
  <c r="HUZ21" i="8"/>
  <c r="HUZ22" i="8"/>
  <c r="HUX21" i="8"/>
  <c r="HUX22" i="8"/>
  <c r="HUV21" i="8"/>
  <c r="HUV22" i="8"/>
  <c r="HUT21" i="8"/>
  <c r="HUT22" i="8"/>
  <c r="HUR21" i="8"/>
  <c r="HUR22" i="8"/>
  <c r="HUP21" i="8"/>
  <c r="HUP22" i="8"/>
  <c r="HUN21" i="8"/>
  <c r="HUN22" i="8"/>
  <c r="HUL21" i="8"/>
  <c r="HUL22" i="8"/>
  <c r="HUJ21" i="8"/>
  <c r="HUJ22" i="8"/>
  <c r="HUH21" i="8"/>
  <c r="HUH22" i="8"/>
  <c r="HUF21" i="8"/>
  <c r="HUF22" i="8"/>
  <c r="HUD21" i="8"/>
  <c r="HUD22" i="8"/>
  <c r="HUB21" i="8"/>
  <c r="HUB22" i="8"/>
  <c r="HTZ21" i="8"/>
  <c r="HTZ22" i="8"/>
  <c r="HTX21" i="8"/>
  <c r="HTX22" i="8"/>
  <c r="HTV21" i="8"/>
  <c r="HTV22" i="8"/>
  <c r="HTT21" i="8"/>
  <c r="HTT22" i="8"/>
  <c r="HTR21" i="8"/>
  <c r="HTR22" i="8"/>
  <c r="HTP21" i="8"/>
  <c r="HTP22" i="8"/>
  <c r="HTN21" i="8"/>
  <c r="HTN22" i="8"/>
  <c r="HTL21" i="8"/>
  <c r="HTL22" i="8"/>
  <c r="HTJ21" i="8"/>
  <c r="HTJ22" i="8"/>
  <c r="HTH21" i="8"/>
  <c r="HTH22" i="8"/>
  <c r="HTF21" i="8"/>
  <c r="HTF22" i="8"/>
  <c r="HTD21" i="8"/>
  <c r="HTD22" i="8"/>
  <c r="HTB21" i="8"/>
  <c r="HTB22" i="8"/>
  <c r="HSZ21" i="8"/>
  <c r="HSZ22" i="8"/>
  <c r="HSX21" i="8"/>
  <c r="HSX22" i="8"/>
  <c r="HSV21" i="8"/>
  <c r="HSV22" i="8"/>
  <c r="HST21" i="8"/>
  <c r="HST22" i="8"/>
  <c r="HSR21" i="8"/>
  <c r="HSR22" i="8"/>
  <c r="HSP21" i="8"/>
  <c r="HSP22" i="8"/>
  <c r="HSN21" i="8"/>
  <c r="HSN22" i="8"/>
  <c r="HSL21" i="8"/>
  <c r="HSL22" i="8"/>
  <c r="HSJ21" i="8"/>
  <c r="HSJ22" i="8"/>
  <c r="HSH21" i="8"/>
  <c r="HSH22" i="8"/>
  <c r="HSF21" i="8"/>
  <c r="HSF22" i="8"/>
  <c r="HSD21" i="8"/>
  <c r="HSD22" i="8"/>
  <c r="HSB21" i="8"/>
  <c r="HSB22" i="8"/>
  <c r="HRZ21" i="8"/>
  <c r="HRZ22" i="8"/>
  <c r="HRX21" i="8"/>
  <c r="HRX22" i="8"/>
  <c r="HRV21" i="8"/>
  <c r="HRV22" i="8"/>
  <c r="HRT21" i="8"/>
  <c r="HRT22" i="8"/>
  <c r="HRR21" i="8"/>
  <c r="HRR22" i="8"/>
  <c r="HRP21" i="8"/>
  <c r="HRP22" i="8"/>
  <c r="HRN21" i="8"/>
  <c r="HRN22" i="8"/>
  <c r="HRL21" i="8"/>
  <c r="HRL22" i="8"/>
  <c r="HRJ21" i="8"/>
  <c r="HRJ22" i="8"/>
  <c r="HRH21" i="8"/>
  <c r="HRH22" i="8"/>
  <c r="HRF21" i="8"/>
  <c r="HRF22" i="8"/>
  <c r="HRD21" i="8"/>
  <c r="HRD22" i="8"/>
  <c r="HRB21" i="8"/>
  <c r="HRB22" i="8"/>
  <c r="HQZ21" i="8"/>
  <c r="HQZ22" i="8"/>
  <c r="HQX21" i="8"/>
  <c r="HQX22" i="8"/>
  <c r="HQV21" i="8"/>
  <c r="HQV22" i="8"/>
  <c r="HQT21" i="8"/>
  <c r="HQT22" i="8"/>
  <c r="HQR21" i="8"/>
  <c r="HQR22" i="8"/>
  <c r="HQP21" i="8"/>
  <c r="HQP22" i="8"/>
  <c r="HQN21" i="8"/>
  <c r="HQN22" i="8"/>
  <c r="HQL21" i="8"/>
  <c r="HQL22" i="8"/>
  <c r="HQJ21" i="8"/>
  <c r="HQJ22" i="8"/>
  <c r="HQH21" i="8"/>
  <c r="HQH22" i="8"/>
  <c r="HQF21" i="8"/>
  <c r="HQF22" i="8"/>
  <c r="HQD21" i="8"/>
  <c r="HQD22" i="8"/>
  <c r="HQB21" i="8"/>
  <c r="HQB22" i="8"/>
  <c r="HPZ21" i="8"/>
  <c r="HPZ22" i="8"/>
  <c r="HPX21" i="8"/>
  <c r="HPX22" i="8"/>
  <c r="HPV21" i="8"/>
  <c r="HPV22" i="8"/>
  <c r="HPT21" i="8"/>
  <c r="HPT22" i="8"/>
  <c r="HPR21" i="8"/>
  <c r="HPR22" i="8"/>
  <c r="HPP21" i="8"/>
  <c r="HPP22" i="8"/>
  <c r="HPN21" i="8"/>
  <c r="HPN22" i="8"/>
  <c r="HPL21" i="8"/>
  <c r="HPL22" i="8"/>
  <c r="HPJ21" i="8"/>
  <c r="HPJ22" i="8"/>
  <c r="HPH21" i="8"/>
  <c r="HPH22" i="8"/>
  <c r="HPF21" i="8"/>
  <c r="HPF22" i="8"/>
  <c r="HPD21" i="8"/>
  <c r="HPD22" i="8"/>
  <c r="HPB21" i="8"/>
  <c r="HPB22" i="8"/>
  <c r="HOZ21" i="8"/>
  <c r="HOZ22" i="8"/>
  <c r="HOX21" i="8"/>
  <c r="HOX22" i="8"/>
  <c r="HOV21" i="8"/>
  <c r="HOV22" i="8"/>
  <c r="HOT21" i="8"/>
  <c r="HOT22" i="8"/>
  <c r="HOR21" i="8"/>
  <c r="HOR22" i="8"/>
  <c r="HOP21" i="8"/>
  <c r="HOP22" i="8"/>
  <c r="HON21" i="8"/>
  <c r="HON22" i="8"/>
  <c r="HOL21" i="8"/>
  <c r="HOL22" i="8"/>
  <c r="HOJ21" i="8"/>
  <c r="HOJ22" i="8"/>
  <c r="HOH21" i="8"/>
  <c r="HOH22" i="8"/>
  <c r="HOF21" i="8"/>
  <c r="HOF22" i="8"/>
  <c r="HOD21" i="8"/>
  <c r="HOD22" i="8"/>
  <c r="HOB21" i="8"/>
  <c r="HOB22" i="8"/>
  <c r="HNZ21" i="8"/>
  <c r="HNZ22" i="8"/>
  <c r="HNX21" i="8"/>
  <c r="HNX22" i="8"/>
  <c r="HNV21" i="8"/>
  <c r="HNV22" i="8"/>
  <c r="HNT21" i="8"/>
  <c r="HNT22" i="8"/>
  <c r="HNR21" i="8"/>
  <c r="HNR22" i="8"/>
  <c r="HNP21" i="8"/>
  <c r="HNP22" i="8"/>
  <c r="HNN21" i="8"/>
  <c r="HNN22" i="8"/>
  <c r="HNL21" i="8"/>
  <c r="HNL22" i="8"/>
  <c r="HNJ21" i="8"/>
  <c r="HNJ22" i="8"/>
  <c r="HNH21" i="8"/>
  <c r="HNH22" i="8"/>
  <c r="HNF21" i="8"/>
  <c r="HNF22" i="8"/>
  <c r="HND21" i="8"/>
  <c r="HND22" i="8"/>
  <c r="HNB21" i="8"/>
  <c r="HNB22" i="8"/>
  <c r="HMZ21" i="8"/>
  <c r="HMZ22" i="8"/>
  <c r="HMX21" i="8"/>
  <c r="HMX22" i="8"/>
  <c r="HMV21" i="8"/>
  <c r="HMV22" i="8"/>
  <c r="HMT21" i="8"/>
  <c r="HMT22" i="8"/>
  <c r="HMR21" i="8"/>
  <c r="HMR22" i="8"/>
  <c r="HMP21" i="8"/>
  <c r="HMP22" i="8"/>
  <c r="HMN21" i="8"/>
  <c r="HMN22" i="8"/>
  <c r="HML21" i="8"/>
  <c r="HML22" i="8"/>
  <c r="HMJ21" i="8"/>
  <c r="HMJ22" i="8"/>
  <c r="HMH21" i="8"/>
  <c r="HMH22" i="8"/>
  <c r="HMF21" i="8"/>
  <c r="HMF22" i="8"/>
  <c r="HMD21" i="8"/>
  <c r="HMD22" i="8"/>
  <c r="HMB21" i="8"/>
  <c r="HMB22" i="8"/>
  <c r="HLZ21" i="8"/>
  <c r="HLZ22" i="8"/>
  <c r="HLX21" i="8"/>
  <c r="HLX22" i="8"/>
  <c r="HLV21" i="8"/>
  <c r="HLV22" i="8"/>
  <c r="HLT21" i="8"/>
  <c r="HLT22" i="8"/>
  <c r="HLR21" i="8"/>
  <c r="HLR22" i="8"/>
  <c r="HLP21" i="8"/>
  <c r="HLP22" i="8"/>
  <c r="HLN21" i="8"/>
  <c r="HLN22" i="8"/>
  <c r="HLL21" i="8"/>
  <c r="HLL22" i="8"/>
  <c r="HLJ21" i="8"/>
  <c r="HLJ22" i="8"/>
  <c r="HLH21" i="8"/>
  <c r="HLH22" i="8"/>
  <c r="HLF21" i="8"/>
  <c r="HLF22" i="8"/>
  <c r="HLD21" i="8"/>
  <c r="HLD22" i="8"/>
  <c r="HLB21" i="8"/>
  <c r="HLB22" i="8"/>
  <c r="HKZ21" i="8"/>
  <c r="HKZ22" i="8"/>
  <c r="HKX21" i="8"/>
  <c r="HKX22" i="8"/>
  <c r="HKV21" i="8"/>
  <c r="HKV22" i="8"/>
  <c r="HKT21" i="8"/>
  <c r="HKT22" i="8"/>
  <c r="HKR21" i="8"/>
  <c r="HKR22" i="8"/>
  <c r="HKP21" i="8"/>
  <c r="HKP22" i="8"/>
  <c r="HKN21" i="8"/>
  <c r="HKN22" i="8"/>
  <c r="HKL21" i="8"/>
  <c r="HKL22" i="8"/>
  <c r="HKJ21" i="8"/>
  <c r="HKJ22" i="8"/>
  <c r="HKH21" i="8"/>
  <c r="HKH22" i="8"/>
  <c r="HKF21" i="8"/>
  <c r="HKF22" i="8"/>
  <c r="HKD21" i="8"/>
  <c r="HKD22" i="8"/>
  <c r="HKB21" i="8"/>
  <c r="HKB22" i="8"/>
  <c r="HJZ21" i="8"/>
  <c r="HJZ22" i="8"/>
  <c r="HJX21" i="8"/>
  <c r="HJX22" i="8"/>
  <c r="HJV21" i="8"/>
  <c r="HJV22" i="8"/>
  <c r="HJT21" i="8"/>
  <c r="HJT22" i="8"/>
  <c r="HJR21" i="8"/>
  <c r="HJR22" i="8"/>
  <c r="HJP21" i="8"/>
  <c r="HJP22" i="8"/>
  <c r="HJN21" i="8"/>
  <c r="HJN22" i="8"/>
  <c r="HJL21" i="8"/>
  <c r="HJL22" i="8"/>
  <c r="HJJ21" i="8"/>
  <c r="HJJ22" i="8"/>
  <c r="HJH21" i="8"/>
  <c r="HJH22" i="8"/>
  <c r="HJF21" i="8"/>
  <c r="HJF22" i="8"/>
  <c r="HJD21" i="8"/>
  <c r="HJD22" i="8"/>
  <c r="HJB21" i="8"/>
  <c r="HJB22" i="8"/>
  <c r="HIZ21" i="8"/>
  <c r="HIZ22" i="8"/>
  <c r="HIX21" i="8"/>
  <c r="HIX22" i="8"/>
  <c r="HIV21" i="8"/>
  <c r="HIV22" i="8"/>
  <c r="HIT21" i="8"/>
  <c r="HIT22" i="8"/>
  <c r="HIR21" i="8"/>
  <c r="HIR22" i="8"/>
  <c r="HIP21" i="8"/>
  <c r="HIP22" i="8"/>
  <c r="HIN21" i="8"/>
  <c r="HIN22" i="8"/>
  <c r="HIL21" i="8"/>
  <c r="HIL22" i="8"/>
  <c r="HIJ21" i="8"/>
  <c r="HIJ22" i="8"/>
  <c r="HIH21" i="8"/>
  <c r="HIH22" i="8"/>
  <c r="HIF21" i="8"/>
  <c r="HIF22" i="8"/>
  <c r="HID21" i="8"/>
  <c r="HID22" i="8"/>
  <c r="HIB21" i="8"/>
  <c r="HIB22" i="8"/>
  <c r="HHZ21" i="8"/>
  <c r="HHZ22" i="8"/>
  <c r="HHX21" i="8"/>
  <c r="HHX22" i="8"/>
  <c r="HHV21" i="8"/>
  <c r="HHV22" i="8"/>
  <c r="HHT21" i="8"/>
  <c r="HHT22" i="8"/>
  <c r="HHR21" i="8"/>
  <c r="HHR22" i="8"/>
  <c r="HHP21" i="8"/>
  <c r="HHP22" i="8"/>
  <c r="HHN21" i="8"/>
  <c r="HHN22" i="8"/>
  <c r="HHL21" i="8"/>
  <c r="HHL22" i="8"/>
  <c r="HHJ21" i="8"/>
  <c r="HHJ22" i="8"/>
  <c r="HHH21" i="8"/>
  <c r="HHH22" i="8"/>
  <c r="HHF21" i="8"/>
  <c r="HHF22" i="8"/>
  <c r="HHD21" i="8"/>
  <c r="HHD22" i="8"/>
  <c r="HHB21" i="8"/>
  <c r="HHB22" i="8"/>
  <c r="HGZ21" i="8"/>
  <c r="HGZ22" i="8"/>
  <c r="HGX21" i="8"/>
  <c r="HGX22" i="8"/>
  <c r="HGV21" i="8"/>
  <c r="HGV22" i="8"/>
  <c r="HGT21" i="8"/>
  <c r="HGT22" i="8"/>
  <c r="HGR21" i="8"/>
  <c r="HGR22" i="8"/>
  <c r="HGP21" i="8"/>
  <c r="HGP22" i="8"/>
  <c r="HGN21" i="8"/>
  <c r="HGN22" i="8"/>
  <c r="HGL21" i="8"/>
  <c r="HGL22" i="8"/>
  <c r="HGJ21" i="8"/>
  <c r="HGJ22" i="8"/>
  <c r="HGH21" i="8"/>
  <c r="HGH22" i="8"/>
  <c r="HGF21" i="8"/>
  <c r="HGF22" i="8"/>
  <c r="HGD21" i="8"/>
  <c r="HGD22" i="8"/>
  <c r="HGB21" i="8"/>
  <c r="HGB22" i="8"/>
  <c r="HFZ21" i="8"/>
  <c r="HFZ22" i="8"/>
  <c r="HFX21" i="8"/>
  <c r="HFX22" i="8"/>
  <c r="HFV21" i="8"/>
  <c r="HFV22" i="8"/>
  <c r="HFT21" i="8"/>
  <c r="HFT22" i="8"/>
  <c r="HFR21" i="8"/>
  <c r="HFR22" i="8"/>
  <c r="HFP21" i="8"/>
  <c r="HFP22" i="8"/>
  <c r="HFN21" i="8"/>
  <c r="HFN22" i="8"/>
  <c r="HFL21" i="8"/>
  <c r="HFL22" i="8"/>
  <c r="HFJ21" i="8"/>
  <c r="HFJ22" i="8"/>
  <c r="HFH21" i="8"/>
  <c r="HFH22" i="8"/>
  <c r="HFF21" i="8"/>
  <c r="HFF22" i="8"/>
  <c r="HFD21" i="8"/>
  <c r="HFD22" i="8"/>
  <c r="HFB21" i="8"/>
  <c r="HFB22" i="8"/>
  <c r="HEZ21" i="8"/>
  <c r="HEZ22" i="8"/>
  <c r="HEX21" i="8"/>
  <c r="HEX22" i="8"/>
  <c r="HEV21" i="8"/>
  <c r="HEV22" i="8"/>
  <c r="HET21" i="8"/>
  <c r="HET22" i="8"/>
  <c r="HER21" i="8"/>
  <c r="HER22" i="8"/>
  <c r="HEP21" i="8"/>
  <c r="HEP22" i="8"/>
  <c r="HEN21" i="8"/>
  <c r="HEN22" i="8"/>
  <c r="HEL21" i="8"/>
  <c r="HEL22" i="8"/>
  <c r="HEJ21" i="8"/>
  <c r="HEJ22" i="8"/>
  <c r="HEH21" i="8"/>
  <c r="HEH22" i="8"/>
  <c r="HEF21" i="8"/>
  <c r="HEF22" i="8"/>
  <c r="HED21" i="8"/>
  <c r="HED22" i="8"/>
  <c r="HEB21" i="8"/>
  <c r="HEB22" i="8"/>
  <c r="HDZ21" i="8"/>
  <c r="HDZ22" i="8"/>
  <c r="HDX21" i="8"/>
  <c r="HDX22" i="8"/>
  <c r="HDV21" i="8"/>
  <c r="HDV22" i="8"/>
  <c r="HDT21" i="8"/>
  <c r="HDT22" i="8"/>
  <c r="HDR21" i="8"/>
  <c r="HDR22" i="8"/>
  <c r="HDP21" i="8"/>
  <c r="HDP22" i="8"/>
  <c r="HDN21" i="8"/>
  <c r="HDN22" i="8"/>
  <c r="HDL21" i="8"/>
  <c r="HDL22" i="8"/>
  <c r="HDJ21" i="8"/>
  <c r="HDJ22" i="8"/>
  <c r="HDH21" i="8"/>
  <c r="HDH22" i="8"/>
  <c r="HDF21" i="8"/>
  <c r="HDF22" i="8"/>
  <c r="HDD21" i="8"/>
  <c r="HDD22" i="8"/>
  <c r="HDB21" i="8"/>
  <c r="HDB22" i="8"/>
  <c r="HCZ21" i="8"/>
  <c r="HCZ22" i="8"/>
  <c r="HCX21" i="8"/>
  <c r="HCX22" i="8"/>
  <c r="HCV21" i="8"/>
  <c r="HCV22" i="8"/>
  <c r="HCT21" i="8"/>
  <c r="HCT22" i="8"/>
  <c r="HCR21" i="8"/>
  <c r="HCR22" i="8"/>
  <c r="HCP21" i="8"/>
  <c r="HCP22" i="8"/>
  <c r="HCN21" i="8"/>
  <c r="HCN22" i="8"/>
  <c r="HCL21" i="8"/>
  <c r="HCL22" i="8"/>
  <c r="HCJ21" i="8"/>
  <c r="HCJ22" i="8"/>
  <c r="HCH21" i="8"/>
  <c r="HCH22" i="8"/>
  <c r="HCF21" i="8"/>
  <c r="HCF22" i="8"/>
  <c r="HCD21" i="8"/>
  <c r="HCD22" i="8"/>
  <c r="HCB21" i="8"/>
  <c r="HCB22" i="8"/>
  <c r="HBZ21" i="8"/>
  <c r="HBZ22" i="8"/>
  <c r="HBX21" i="8"/>
  <c r="HBX22" i="8"/>
  <c r="HBV21" i="8"/>
  <c r="HBV22" i="8"/>
  <c r="HBT21" i="8"/>
  <c r="HBT22" i="8"/>
  <c r="HBR21" i="8"/>
  <c r="HBR22" i="8"/>
  <c r="HBP21" i="8"/>
  <c r="HBP22" i="8"/>
  <c r="HBN21" i="8"/>
  <c r="HBN22" i="8"/>
  <c r="HBL21" i="8"/>
  <c r="HBL22" i="8"/>
  <c r="HBJ21" i="8"/>
  <c r="HBJ22" i="8"/>
  <c r="HBH21" i="8"/>
  <c r="HBH22" i="8"/>
  <c r="HBF21" i="8"/>
  <c r="HBF22" i="8"/>
  <c r="HBD21" i="8"/>
  <c r="HBD22" i="8"/>
  <c r="HBB21" i="8"/>
  <c r="HBB22" i="8"/>
  <c r="HAZ21" i="8"/>
  <c r="HAZ22" i="8"/>
  <c r="HAX21" i="8"/>
  <c r="HAX22" i="8"/>
  <c r="HAV21" i="8"/>
  <c r="HAV22" i="8"/>
  <c r="HAT21" i="8"/>
  <c r="HAT22" i="8"/>
  <c r="HAR21" i="8"/>
  <c r="HAR22" i="8"/>
  <c r="HAP21" i="8"/>
  <c r="HAP22" i="8"/>
  <c r="HAN21" i="8"/>
  <c r="HAN22" i="8"/>
  <c r="HAL21" i="8"/>
  <c r="HAL22" i="8"/>
  <c r="HAJ21" i="8"/>
  <c r="HAJ22" i="8"/>
  <c r="HAH21" i="8"/>
  <c r="HAH22" i="8"/>
  <c r="HAF21" i="8"/>
  <c r="HAF22" i="8"/>
  <c r="HAD21" i="8"/>
  <c r="HAD22" i="8"/>
  <c r="HAB21" i="8"/>
  <c r="HAB22" i="8"/>
  <c r="GZZ21" i="8"/>
  <c r="GZZ22" i="8"/>
  <c r="GZX21" i="8"/>
  <c r="GZX22" i="8"/>
  <c r="GZV21" i="8"/>
  <c r="GZV22" i="8"/>
  <c r="GZT21" i="8"/>
  <c r="GZT22" i="8"/>
  <c r="GZR21" i="8"/>
  <c r="GZR22" i="8"/>
  <c r="GZP21" i="8"/>
  <c r="GZP22" i="8"/>
  <c r="GZN21" i="8"/>
  <c r="GZN22" i="8"/>
  <c r="GZL21" i="8"/>
  <c r="GZL22" i="8"/>
  <c r="GZJ21" i="8"/>
  <c r="GZJ22" i="8"/>
  <c r="GZH21" i="8"/>
  <c r="GZH22" i="8"/>
  <c r="GZF21" i="8"/>
  <c r="GZF22" i="8"/>
  <c r="GZD21" i="8"/>
  <c r="GZD22" i="8"/>
  <c r="GZB21" i="8"/>
  <c r="GZB22" i="8"/>
  <c r="GYZ21" i="8"/>
  <c r="GYZ22" i="8"/>
  <c r="GYX21" i="8"/>
  <c r="GYX22" i="8"/>
  <c r="GYV21" i="8"/>
  <c r="GYV22" i="8"/>
  <c r="GYT21" i="8"/>
  <c r="GYT22" i="8"/>
  <c r="GYR21" i="8"/>
  <c r="GYR22" i="8"/>
  <c r="GYP21" i="8"/>
  <c r="GYP22" i="8"/>
  <c r="GYN21" i="8"/>
  <c r="GYN22" i="8"/>
  <c r="GYL21" i="8"/>
  <c r="GYL22" i="8"/>
  <c r="GYJ21" i="8"/>
  <c r="GYJ22" i="8"/>
  <c r="GYH21" i="8"/>
  <c r="GYH22" i="8"/>
  <c r="GYF21" i="8"/>
  <c r="GYF22" i="8"/>
  <c r="GYD21" i="8"/>
  <c r="GYD22" i="8"/>
  <c r="GYB21" i="8"/>
  <c r="GYB22" i="8"/>
  <c r="GXZ21" i="8"/>
  <c r="GXZ22" i="8"/>
  <c r="GXX21" i="8"/>
  <c r="GXX22" i="8"/>
  <c r="GXV21" i="8"/>
  <c r="GXV22" i="8"/>
  <c r="GXT21" i="8"/>
  <c r="GXT22" i="8"/>
  <c r="GXR21" i="8"/>
  <c r="GXR22" i="8"/>
  <c r="GXP21" i="8"/>
  <c r="GXP22" i="8"/>
  <c r="GXN21" i="8"/>
  <c r="GXN22" i="8"/>
  <c r="GXL21" i="8"/>
  <c r="GXL22" i="8"/>
  <c r="GXJ21" i="8"/>
  <c r="GXJ22" i="8"/>
  <c r="GXH21" i="8"/>
  <c r="GXH22" i="8"/>
  <c r="GXF21" i="8"/>
  <c r="GXF22" i="8"/>
  <c r="GXD21" i="8"/>
  <c r="GXD22" i="8"/>
  <c r="GXB21" i="8"/>
  <c r="GXB22" i="8"/>
  <c r="GWZ21" i="8"/>
  <c r="GWZ22" i="8"/>
  <c r="GWX21" i="8"/>
  <c r="GWX22" i="8"/>
  <c r="GWV21" i="8"/>
  <c r="GWV22" i="8"/>
  <c r="GWT21" i="8"/>
  <c r="GWT22" i="8"/>
  <c r="GWR21" i="8"/>
  <c r="GWR22" i="8"/>
  <c r="GWP21" i="8"/>
  <c r="GWP22" i="8"/>
  <c r="GWN21" i="8"/>
  <c r="GWN22" i="8"/>
  <c r="GWL21" i="8"/>
  <c r="GWL22" i="8"/>
  <c r="GWJ21" i="8"/>
  <c r="GWJ22" i="8"/>
  <c r="GWH21" i="8"/>
  <c r="GWH22" i="8"/>
  <c r="GWF21" i="8"/>
  <c r="GWF22" i="8"/>
  <c r="GWD21" i="8"/>
  <c r="GWD22" i="8"/>
  <c r="GWB21" i="8"/>
  <c r="GWB22" i="8"/>
  <c r="GVZ21" i="8"/>
  <c r="GVZ22" i="8"/>
  <c r="GVX21" i="8"/>
  <c r="GVX22" i="8"/>
  <c r="GVV21" i="8"/>
  <c r="GVV22" i="8"/>
  <c r="GVT21" i="8"/>
  <c r="GVT22" i="8"/>
  <c r="GVR21" i="8"/>
  <c r="GVR22" i="8"/>
  <c r="GVP21" i="8"/>
  <c r="GVP22" i="8"/>
  <c r="GVN21" i="8"/>
  <c r="GVN22" i="8"/>
  <c r="GVL21" i="8"/>
  <c r="GVL22" i="8"/>
  <c r="GVJ21" i="8"/>
  <c r="GVJ22" i="8"/>
  <c r="GVH21" i="8"/>
  <c r="GVH22" i="8"/>
  <c r="GVF21" i="8"/>
  <c r="GVF22" i="8"/>
  <c r="GVD21" i="8"/>
  <c r="GVD22" i="8"/>
  <c r="GVB21" i="8"/>
  <c r="GVB22" i="8"/>
  <c r="GUZ21" i="8"/>
  <c r="GUZ22" i="8"/>
  <c r="GUX21" i="8"/>
  <c r="GUX22" i="8"/>
  <c r="GUV21" i="8"/>
  <c r="GUV22" i="8"/>
  <c r="GUT21" i="8"/>
  <c r="GUT22" i="8"/>
  <c r="GUR21" i="8"/>
  <c r="GUR22" i="8"/>
  <c r="GUP21" i="8"/>
  <c r="GUP22" i="8"/>
  <c r="GUN21" i="8"/>
  <c r="GUN22" i="8"/>
  <c r="GUL21" i="8"/>
  <c r="GUL22" i="8"/>
  <c r="GUJ21" i="8"/>
  <c r="GUJ22" i="8"/>
  <c r="GUH21" i="8"/>
  <c r="GUH22" i="8"/>
  <c r="GUF21" i="8"/>
  <c r="GUF22" i="8"/>
  <c r="GUD21" i="8"/>
  <c r="GUD22" i="8"/>
  <c r="GUB21" i="8"/>
  <c r="GUB22" i="8"/>
  <c r="GTZ21" i="8"/>
  <c r="GTZ22" i="8"/>
  <c r="GTX21" i="8"/>
  <c r="GTX22" i="8"/>
  <c r="GTV21" i="8"/>
  <c r="GTV22" i="8"/>
  <c r="GTT21" i="8"/>
  <c r="GTT22" i="8"/>
  <c r="GTR21" i="8"/>
  <c r="GTR22" i="8"/>
  <c r="GTP21" i="8"/>
  <c r="GTP22" i="8"/>
  <c r="GTN21" i="8"/>
  <c r="GTN22" i="8"/>
  <c r="GTL21" i="8"/>
  <c r="GTL22" i="8"/>
  <c r="GTJ21" i="8"/>
  <c r="GTJ22" i="8"/>
  <c r="GTH21" i="8"/>
  <c r="GTH22" i="8"/>
  <c r="GTF21" i="8"/>
  <c r="GTF22" i="8"/>
  <c r="GTD21" i="8"/>
  <c r="GTD22" i="8"/>
  <c r="GTB21" i="8"/>
  <c r="GTB22" i="8"/>
  <c r="GSZ21" i="8"/>
  <c r="GSZ22" i="8"/>
  <c r="GSX21" i="8"/>
  <c r="GSX22" i="8"/>
  <c r="GSV21" i="8"/>
  <c r="GSV22" i="8"/>
  <c r="GST21" i="8"/>
  <c r="GST22" i="8"/>
  <c r="GSR21" i="8"/>
  <c r="GSR22" i="8"/>
  <c r="GSP21" i="8"/>
  <c r="GSP22" i="8"/>
  <c r="GSN21" i="8"/>
  <c r="GSN22" i="8"/>
  <c r="GSL21" i="8"/>
  <c r="GSL22" i="8"/>
  <c r="GSJ21" i="8"/>
  <c r="GSJ22" i="8"/>
  <c r="GSH21" i="8"/>
  <c r="GSH22" i="8"/>
  <c r="GSF21" i="8"/>
  <c r="GSF22" i="8"/>
  <c r="GSD21" i="8"/>
  <c r="GSD22" i="8"/>
  <c r="GSB21" i="8"/>
  <c r="GSB22" i="8"/>
  <c r="GRZ21" i="8"/>
  <c r="GRZ22" i="8"/>
  <c r="GRX21" i="8"/>
  <c r="GRX22" i="8"/>
  <c r="GRV21" i="8"/>
  <c r="GRV22" i="8"/>
  <c r="GRT21" i="8"/>
  <c r="GRT22" i="8"/>
  <c r="GRR21" i="8"/>
  <c r="GRR22" i="8"/>
  <c r="GRP21" i="8"/>
  <c r="GRP22" i="8"/>
  <c r="GRN21" i="8"/>
  <c r="GRN22" i="8"/>
  <c r="GRL21" i="8"/>
  <c r="GRL22" i="8"/>
  <c r="GRJ21" i="8"/>
  <c r="GRJ22" i="8"/>
  <c r="GRH21" i="8"/>
  <c r="GRH22" i="8"/>
  <c r="GRF21" i="8"/>
  <c r="GRF22" i="8"/>
  <c r="GRD21" i="8"/>
  <c r="GRD22" i="8"/>
  <c r="GRB21" i="8"/>
  <c r="GRB22" i="8"/>
  <c r="GQZ21" i="8"/>
  <c r="GQZ22" i="8"/>
  <c r="GQX21" i="8"/>
  <c r="GQX22" i="8"/>
  <c r="GQV21" i="8"/>
  <c r="GQV22" i="8"/>
  <c r="GQT21" i="8"/>
  <c r="GQT22" i="8"/>
  <c r="GQR21" i="8"/>
  <c r="GQR22" i="8"/>
  <c r="GQP21" i="8"/>
  <c r="GQP22" i="8"/>
  <c r="GQN21" i="8"/>
  <c r="GQN22" i="8"/>
  <c r="GQL21" i="8"/>
  <c r="GQL22" i="8"/>
  <c r="GQJ21" i="8"/>
  <c r="GQJ22" i="8"/>
  <c r="GQH21" i="8"/>
  <c r="GQH22" i="8"/>
  <c r="GQF21" i="8"/>
  <c r="GQF22" i="8"/>
  <c r="GQD21" i="8"/>
  <c r="GQD22" i="8"/>
  <c r="GQB21" i="8"/>
  <c r="GQB22" i="8"/>
  <c r="GPZ21" i="8"/>
  <c r="GPZ22" i="8"/>
  <c r="GPX21" i="8"/>
  <c r="GPX22" i="8"/>
  <c r="GPV21" i="8"/>
  <c r="GPV22" i="8"/>
  <c r="GPT21" i="8"/>
  <c r="GPT22" i="8"/>
  <c r="GPR21" i="8"/>
  <c r="GPR22" i="8"/>
  <c r="GPP21" i="8"/>
  <c r="GPP22" i="8"/>
  <c r="GPN21" i="8"/>
  <c r="GPN22" i="8"/>
  <c r="GPL21" i="8"/>
  <c r="GPL22" i="8"/>
  <c r="GPJ21" i="8"/>
  <c r="GPJ22" i="8"/>
  <c r="GPH21" i="8"/>
  <c r="GPH22" i="8"/>
  <c r="GPF21" i="8"/>
  <c r="GPF22" i="8"/>
  <c r="GPD21" i="8"/>
  <c r="GPD22" i="8"/>
  <c r="GPB21" i="8"/>
  <c r="GPB22" i="8"/>
  <c r="GOZ21" i="8"/>
  <c r="GOZ22" i="8"/>
  <c r="GOX21" i="8"/>
  <c r="GOX22" i="8"/>
  <c r="GOV21" i="8"/>
  <c r="GOV22" i="8"/>
  <c r="GOT21" i="8"/>
  <c r="GOT22" i="8"/>
  <c r="GOR21" i="8"/>
  <c r="GOR22" i="8"/>
  <c r="GOP21" i="8"/>
  <c r="GOP22" i="8"/>
  <c r="GON21" i="8"/>
  <c r="GON22" i="8"/>
  <c r="GOL21" i="8"/>
  <c r="GOL22" i="8"/>
  <c r="GOJ21" i="8"/>
  <c r="GOJ22" i="8"/>
  <c r="GOH21" i="8"/>
  <c r="GOH22" i="8"/>
  <c r="GOF21" i="8"/>
  <c r="GOF22" i="8"/>
  <c r="GOD21" i="8"/>
  <c r="GOD22" i="8"/>
  <c r="GOB21" i="8"/>
  <c r="GOB22" i="8"/>
  <c r="GNZ21" i="8"/>
  <c r="GNZ22" i="8"/>
  <c r="GNX21" i="8"/>
  <c r="GNX22" i="8"/>
  <c r="GNV21" i="8"/>
  <c r="GNV22" i="8"/>
  <c r="GNT21" i="8"/>
  <c r="GNT22" i="8"/>
  <c r="GNR21" i="8"/>
  <c r="GNR22" i="8"/>
  <c r="GNP21" i="8"/>
  <c r="GNP22" i="8"/>
  <c r="GNN21" i="8"/>
  <c r="GNN22" i="8"/>
  <c r="GNL21" i="8"/>
  <c r="GNL22" i="8"/>
  <c r="GNJ21" i="8"/>
  <c r="GNJ22" i="8"/>
  <c r="GNH21" i="8"/>
  <c r="GNH22" i="8"/>
  <c r="GNF21" i="8"/>
  <c r="GNF22" i="8"/>
  <c r="GND21" i="8"/>
  <c r="GND22" i="8"/>
  <c r="GNB21" i="8"/>
  <c r="GNB22" i="8"/>
  <c r="GMZ21" i="8"/>
  <c r="GMZ22" i="8"/>
  <c r="GMX21" i="8"/>
  <c r="GMX22" i="8"/>
  <c r="GMV21" i="8"/>
  <c r="GMV22" i="8"/>
  <c r="GMT21" i="8"/>
  <c r="GMT22" i="8"/>
  <c r="GMR21" i="8"/>
  <c r="GMR22" i="8"/>
  <c r="GMP21" i="8"/>
  <c r="GMP22" i="8"/>
  <c r="GMN21" i="8"/>
  <c r="GMN22" i="8"/>
  <c r="GML21" i="8"/>
  <c r="GML22" i="8"/>
  <c r="GMJ21" i="8"/>
  <c r="GMJ22" i="8"/>
  <c r="GMH21" i="8"/>
  <c r="GMH22" i="8"/>
  <c r="GMF21" i="8"/>
  <c r="GMF22" i="8"/>
  <c r="GMD21" i="8"/>
  <c r="GMD22" i="8"/>
  <c r="GMB21" i="8"/>
  <c r="GMB22" i="8"/>
  <c r="GLZ21" i="8"/>
  <c r="GLZ22" i="8"/>
  <c r="GLX21" i="8"/>
  <c r="GLX22" i="8"/>
  <c r="GLV21" i="8"/>
  <c r="GLV22" i="8"/>
  <c r="GLT21" i="8"/>
  <c r="GLT22" i="8"/>
  <c r="GLR21" i="8"/>
  <c r="GLR22" i="8"/>
  <c r="GLP21" i="8"/>
  <c r="GLP22" i="8"/>
  <c r="GLN21" i="8"/>
  <c r="GLN22" i="8"/>
  <c r="GLL21" i="8"/>
  <c r="GLL22" i="8"/>
  <c r="GLJ21" i="8"/>
  <c r="GLJ22" i="8"/>
  <c r="GLH21" i="8"/>
  <c r="GLH22" i="8"/>
  <c r="GLF21" i="8"/>
  <c r="GLF22" i="8"/>
  <c r="GLD21" i="8"/>
  <c r="GLD22" i="8"/>
  <c r="GLB21" i="8"/>
  <c r="GLB22" i="8"/>
  <c r="GKZ21" i="8"/>
  <c r="GKZ22" i="8"/>
  <c r="GKX21" i="8"/>
  <c r="GKX22" i="8"/>
  <c r="GKV21" i="8"/>
  <c r="GKV22" i="8"/>
  <c r="GKT21" i="8"/>
  <c r="GKT22" i="8"/>
  <c r="GKR21" i="8"/>
  <c r="GKR22" i="8"/>
  <c r="GKP21" i="8"/>
  <c r="GKP22" i="8"/>
  <c r="GKN21" i="8"/>
  <c r="GKN22" i="8"/>
  <c r="GKL21" i="8"/>
  <c r="GKL22" i="8"/>
  <c r="GKJ21" i="8"/>
  <c r="GKJ22" i="8"/>
  <c r="GKH21" i="8"/>
  <c r="GKH22" i="8"/>
  <c r="GKF21" i="8"/>
  <c r="GKF22" i="8"/>
  <c r="GKD21" i="8"/>
  <c r="GKD22" i="8"/>
  <c r="GKB21" i="8"/>
  <c r="GKB22" i="8"/>
  <c r="GJZ21" i="8"/>
  <c r="GJZ22" i="8"/>
  <c r="GJX21" i="8"/>
  <c r="GJX22" i="8"/>
  <c r="GJV21" i="8"/>
  <c r="GJV22" i="8"/>
  <c r="GJT21" i="8"/>
  <c r="GJT22" i="8"/>
  <c r="GJR21" i="8"/>
  <c r="GJR22" i="8"/>
  <c r="GJP21" i="8"/>
  <c r="GJP22" i="8"/>
  <c r="GJN21" i="8"/>
  <c r="GJN22" i="8"/>
  <c r="GJL21" i="8"/>
  <c r="GJL22" i="8"/>
  <c r="GJJ21" i="8"/>
  <c r="GJJ22" i="8"/>
  <c r="GJH21" i="8"/>
  <c r="GJH22" i="8"/>
  <c r="GJF21" i="8"/>
  <c r="GJF22" i="8"/>
  <c r="GJD21" i="8"/>
  <c r="GJD22" i="8"/>
  <c r="GJB21" i="8"/>
  <c r="GJB22" i="8"/>
  <c r="GIZ21" i="8"/>
  <c r="GIZ22" i="8"/>
  <c r="GIX21" i="8"/>
  <c r="GIX22" i="8"/>
  <c r="GIV21" i="8"/>
  <c r="GIV22" i="8"/>
  <c r="GIT21" i="8"/>
  <c r="GIT22" i="8"/>
  <c r="GIR21" i="8"/>
  <c r="GIR22" i="8"/>
  <c r="GIP21" i="8"/>
  <c r="GIP22" i="8"/>
  <c r="GIN21" i="8"/>
  <c r="GIN22" i="8"/>
  <c r="GIL21" i="8"/>
  <c r="GIL22" i="8"/>
  <c r="GIJ21" i="8"/>
  <c r="GIJ22" i="8"/>
  <c r="GIH21" i="8"/>
  <c r="GIH22" i="8"/>
  <c r="GIF21" i="8"/>
  <c r="GIF22" i="8"/>
  <c r="GID21" i="8"/>
  <c r="GID22" i="8"/>
  <c r="GIB21" i="8"/>
  <c r="GIB22" i="8"/>
  <c r="GHZ21" i="8"/>
  <c r="GHZ22" i="8"/>
  <c r="GHX21" i="8"/>
  <c r="GHX22" i="8"/>
  <c r="GHV21" i="8"/>
  <c r="GHV22" i="8"/>
  <c r="GHT21" i="8"/>
  <c r="GHT22" i="8"/>
  <c r="GHR21" i="8"/>
  <c r="GHR22" i="8"/>
  <c r="GHP21" i="8"/>
  <c r="GHP22" i="8"/>
  <c r="GHN21" i="8"/>
  <c r="GHN22" i="8"/>
  <c r="GHL21" i="8"/>
  <c r="GHL22" i="8"/>
  <c r="GHJ21" i="8"/>
  <c r="GHJ22" i="8"/>
  <c r="GHH21" i="8"/>
  <c r="GHH22" i="8"/>
  <c r="GHF21" i="8"/>
  <c r="GHF22" i="8"/>
  <c r="GHD21" i="8"/>
  <c r="GHD22" i="8"/>
  <c r="GHB21" i="8"/>
  <c r="GHB22" i="8"/>
  <c r="GGZ21" i="8"/>
  <c r="GGZ22" i="8"/>
  <c r="GGX21" i="8"/>
  <c r="GGX22" i="8"/>
  <c r="GGV21" i="8"/>
  <c r="GGV22" i="8"/>
  <c r="GGT21" i="8"/>
  <c r="GGT22" i="8"/>
  <c r="GGR21" i="8"/>
  <c r="GGR22" i="8"/>
  <c r="GGP21" i="8"/>
  <c r="GGP22" i="8"/>
  <c r="GGN21" i="8"/>
  <c r="GGN22" i="8"/>
  <c r="GGL21" i="8"/>
  <c r="GGL22" i="8"/>
  <c r="GGJ21" i="8"/>
  <c r="GGJ22" i="8"/>
  <c r="GGH21" i="8"/>
  <c r="GGH22" i="8"/>
  <c r="GGF21" i="8"/>
  <c r="GGF22" i="8"/>
  <c r="GGD21" i="8"/>
  <c r="GGD22" i="8"/>
  <c r="GGB21" i="8"/>
  <c r="GGB22" i="8"/>
  <c r="GFZ21" i="8"/>
  <c r="GFZ22" i="8"/>
  <c r="GFX21" i="8"/>
  <c r="GFX22" i="8"/>
  <c r="GFV21" i="8"/>
  <c r="GFV22" i="8"/>
  <c r="GFT21" i="8"/>
  <c r="GFT22" i="8"/>
  <c r="GFR21" i="8"/>
  <c r="GFR22" i="8"/>
  <c r="GFP21" i="8"/>
  <c r="GFP22" i="8"/>
  <c r="GFN21" i="8"/>
  <c r="GFN22" i="8"/>
  <c r="GFL21" i="8"/>
  <c r="GFL22" i="8"/>
  <c r="GFJ21" i="8"/>
  <c r="GFJ22" i="8"/>
  <c r="GFH21" i="8"/>
  <c r="GFH22" i="8"/>
  <c r="GFF21" i="8"/>
  <c r="GFF22" i="8"/>
  <c r="GFD21" i="8"/>
  <c r="GFD22" i="8"/>
  <c r="GFB21" i="8"/>
  <c r="GFB22" i="8"/>
  <c r="GEZ21" i="8"/>
  <c r="GEZ22" i="8"/>
  <c r="GEX21" i="8"/>
  <c r="GEX22" i="8"/>
  <c r="GEV21" i="8"/>
  <c r="GEV22" i="8"/>
  <c r="GET21" i="8"/>
  <c r="GET22" i="8"/>
  <c r="GER21" i="8"/>
  <c r="GER22" i="8"/>
  <c r="GEP21" i="8"/>
  <c r="GEP22" i="8"/>
  <c r="GEN21" i="8"/>
  <c r="GEN22" i="8"/>
  <c r="GEL21" i="8"/>
  <c r="GEL22" i="8"/>
  <c r="GEJ21" i="8"/>
  <c r="GEJ22" i="8"/>
  <c r="GEH21" i="8"/>
  <c r="GEH22" i="8"/>
  <c r="GEF21" i="8"/>
  <c r="GEF22" i="8"/>
  <c r="GED21" i="8"/>
  <c r="GED22" i="8"/>
  <c r="GEB21" i="8"/>
  <c r="GEB22" i="8"/>
  <c r="GDZ21" i="8"/>
  <c r="GDZ22" i="8"/>
  <c r="GDX21" i="8"/>
  <c r="GDX22" i="8"/>
  <c r="GDV21" i="8"/>
  <c r="GDV22" i="8"/>
  <c r="GDT21" i="8"/>
  <c r="GDT22" i="8"/>
  <c r="GDR21" i="8"/>
  <c r="GDR22" i="8"/>
  <c r="GDP21" i="8"/>
  <c r="GDP22" i="8"/>
  <c r="GDN21" i="8"/>
  <c r="GDN22" i="8"/>
  <c r="GDL21" i="8"/>
  <c r="GDL22" i="8"/>
  <c r="GDJ21" i="8"/>
  <c r="GDJ22" i="8"/>
  <c r="GDH21" i="8"/>
  <c r="GDH22" i="8"/>
  <c r="GDF21" i="8"/>
  <c r="GDF22" i="8"/>
  <c r="GDD21" i="8"/>
  <c r="GDD22" i="8"/>
  <c r="GDB21" i="8"/>
  <c r="GDB22" i="8"/>
  <c r="GCZ21" i="8"/>
  <c r="GCZ22" i="8"/>
  <c r="GCX21" i="8"/>
  <c r="GCX22" i="8"/>
  <c r="GCV21" i="8"/>
  <c r="GCV22" i="8"/>
  <c r="GCT21" i="8"/>
  <c r="GCT22" i="8"/>
  <c r="GCR21" i="8"/>
  <c r="GCR22" i="8"/>
  <c r="GCP21" i="8"/>
  <c r="GCP22" i="8"/>
  <c r="GCN21" i="8"/>
  <c r="GCN22" i="8"/>
  <c r="GCL21" i="8"/>
  <c r="GCL22" i="8"/>
  <c r="GCJ21" i="8"/>
  <c r="GCJ22" i="8"/>
  <c r="GCH21" i="8"/>
  <c r="GCH22" i="8"/>
  <c r="GCF21" i="8"/>
  <c r="GCF22" i="8"/>
  <c r="GCD21" i="8"/>
  <c r="GCD22" i="8"/>
  <c r="GCB21" i="8"/>
  <c r="GCB22" i="8"/>
  <c r="GBZ21" i="8"/>
  <c r="GBZ22" i="8"/>
  <c r="GBX21" i="8"/>
  <c r="GBX22" i="8"/>
  <c r="GBV21" i="8"/>
  <c r="GBV22" i="8"/>
  <c r="GBT21" i="8"/>
  <c r="GBT22" i="8"/>
  <c r="GBR21" i="8"/>
  <c r="GBR22" i="8"/>
  <c r="GBP21" i="8"/>
  <c r="GBP22" i="8"/>
  <c r="GBN21" i="8"/>
  <c r="GBN22" i="8"/>
  <c r="GBL21" i="8"/>
  <c r="GBL22" i="8"/>
  <c r="GBJ21" i="8"/>
  <c r="GBJ22" i="8"/>
  <c r="GBH21" i="8"/>
  <c r="GBH22" i="8"/>
  <c r="GBF21" i="8"/>
  <c r="GBF22" i="8"/>
  <c r="GBD21" i="8"/>
  <c r="GBD22" i="8"/>
  <c r="GBB21" i="8"/>
  <c r="GBB22" i="8"/>
  <c r="GAZ21" i="8"/>
  <c r="GAZ22" i="8"/>
  <c r="GAX21" i="8"/>
  <c r="GAX22" i="8"/>
  <c r="GAV21" i="8"/>
  <c r="GAV22" i="8"/>
  <c r="GAT21" i="8"/>
  <c r="GAT22" i="8"/>
  <c r="GAR21" i="8"/>
  <c r="GAR22" i="8"/>
  <c r="GAP21" i="8"/>
  <c r="GAP22" i="8"/>
  <c r="GAN21" i="8"/>
  <c r="GAN22" i="8"/>
  <c r="GAL21" i="8"/>
  <c r="GAL22" i="8"/>
  <c r="GAJ21" i="8"/>
  <c r="GAJ22" i="8"/>
  <c r="GAH21" i="8"/>
  <c r="GAH22" i="8"/>
  <c r="GAF21" i="8"/>
  <c r="GAF22" i="8"/>
  <c r="GAD21" i="8"/>
  <c r="GAD22" i="8"/>
  <c r="GAB21" i="8"/>
  <c r="GAB22" i="8"/>
  <c r="FZZ21" i="8"/>
  <c r="FZZ22" i="8"/>
  <c r="FZX21" i="8"/>
  <c r="FZX22" i="8"/>
  <c r="FZV21" i="8"/>
  <c r="FZV22" i="8"/>
  <c r="FZT21" i="8"/>
  <c r="FZT22" i="8"/>
  <c r="FZR21" i="8"/>
  <c r="FZR22" i="8"/>
  <c r="FZP21" i="8"/>
  <c r="FZP22" i="8"/>
  <c r="FZN21" i="8"/>
  <c r="FZN22" i="8"/>
  <c r="FZL21" i="8"/>
  <c r="FZL22" i="8"/>
  <c r="FZJ21" i="8"/>
  <c r="FZJ22" i="8"/>
  <c r="FZH21" i="8"/>
  <c r="FZH22" i="8"/>
  <c r="FZF21" i="8"/>
  <c r="FZF22" i="8"/>
  <c r="FZD21" i="8"/>
  <c r="FZD22" i="8"/>
  <c r="FZB21" i="8"/>
  <c r="FZB22" i="8"/>
  <c r="FYZ21" i="8"/>
  <c r="FYZ22" i="8"/>
  <c r="FYX21" i="8"/>
  <c r="FYX22" i="8"/>
  <c r="FYV21" i="8"/>
  <c r="FYV22" i="8"/>
  <c r="FYT21" i="8"/>
  <c r="FYT22" i="8"/>
  <c r="FYR21" i="8"/>
  <c r="FYR22" i="8"/>
  <c r="FYP21" i="8"/>
  <c r="FYP22" i="8"/>
  <c r="FYN21" i="8"/>
  <c r="FYN22" i="8"/>
  <c r="FYL21" i="8"/>
  <c r="FYL22" i="8"/>
  <c r="FYJ21" i="8"/>
  <c r="FYJ22" i="8"/>
  <c r="FYH21" i="8"/>
  <c r="FYH22" i="8"/>
  <c r="FYF21" i="8"/>
  <c r="FYF22" i="8"/>
  <c r="FYD21" i="8"/>
  <c r="FYD22" i="8"/>
  <c r="FYB21" i="8"/>
  <c r="FYB22" i="8"/>
  <c r="FXZ21" i="8"/>
  <c r="FXZ22" i="8"/>
  <c r="FXX21" i="8"/>
  <c r="FXX22" i="8"/>
  <c r="FXV21" i="8"/>
  <c r="FXV22" i="8"/>
  <c r="FXT21" i="8"/>
  <c r="FXT22" i="8"/>
  <c r="FXR21" i="8"/>
  <c r="FXR22" i="8"/>
  <c r="FXP21" i="8"/>
  <c r="FXP22" i="8"/>
  <c r="FXN21" i="8"/>
  <c r="FXN22" i="8"/>
  <c r="FXL21" i="8"/>
  <c r="FXL22" i="8"/>
  <c r="FXJ21" i="8"/>
  <c r="FXJ22" i="8"/>
  <c r="FXH21" i="8"/>
  <c r="FXH22" i="8"/>
  <c r="FXF21" i="8"/>
  <c r="FXF22" i="8"/>
  <c r="FXD21" i="8"/>
  <c r="FXD22" i="8"/>
  <c r="FXB21" i="8"/>
  <c r="FXB22" i="8"/>
  <c r="FWZ21" i="8"/>
  <c r="FWZ22" i="8"/>
  <c r="FWX21" i="8"/>
  <c r="FWX22" i="8"/>
  <c r="FWV21" i="8"/>
  <c r="FWV22" i="8"/>
  <c r="FWT21" i="8"/>
  <c r="FWT22" i="8"/>
  <c r="FWR21" i="8"/>
  <c r="FWR22" i="8"/>
  <c r="FWP21" i="8"/>
  <c r="FWP22" i="8"/>
  <c r="FWN21" i="8"/>
  <c r="FWN22" i="8"/>
  <c r="FWL21" i="8"/>
  <c r="FWL22" i="8"/>
  <c r="FWJ21" i="8"/>
  <c r="FWJ22" i="8"/>
  <c r="FWH21" i="8"/>
  <c r="FWH22" i="8"/>
  <c r="FWF21" i="8"/>
  <c r="FWF22" i="8"/>
  <c r="FWD21" i="8"/>
  <c r="FWD22" i="8"/>
  <c r="FWB21" i="8"/>
  <c r="FWB22" i="8"/>
  <c r="FVZ21" i="8"/>
  <c r="FVZ22" i="8"/>
  <c r="FVX21" i="8"/>
  <c r="FVX22" i="8"/>
  <c r="FVV21" i="8"/>
  <c r="FVV22" i="8"/>
  <c r="FVT21" i="8"/>
  <c r="FVT22" i="8"/>
  <c r="FVR21" i="8"/>
  <c r="FVR22" i="8"/>
  <c r="FVP21" i="8"/>
  <c r="FVP22" i="8"/>
  <c r="FVN21" i="8"/>
  <c r="FVN22" i="8"/>
  <c r="FVL21" i="8"/>
  <c r="FVL22" i="8"/>
  <c r="FVJ21" i="8"/>
  <c r="FVJ22" i="8"/>
  <c r="FVH21" i="8"/>
  <c r="FVH22" i="8"/>
  <c r="FVF21" i="8"/>
  <c r="FVF22" i="8"/>
  <c r="FVD21" i="8"/>
  <c r="FVD22" i="8"/>
  <c r="FVB21" i="8"/>
  <c r="FVB22" i="8"/>
  <c r="FUZ21" i="8"/>
  <c r="FUZ22" i="8"/>
  <c r="FUX21" i="8"/>
  <c r="FUX22" i="8"/>
  <c r="FUV21" i="8"/>
  <c r="FUV22" i="8"/>
  <c r="FUT21" i="8"/>
  <c r="FUT22" i="8"/>
  <c r="FUR21" i="8"/>
  <c r="FUR22" i="8"/>
  <c r="FUP21" i="8"/>
  <c r="FUP22" i="8"/>
  <c r="FUN21" i="8"/>
  <c r="FUN22" i="8"/>
  <c r="FUL21" i="8"/>
  <c r="FUL22" i="8"/>
  <c r="FUJ21" i="8"/>
  <c r="FUJ22" i="8"/>
  <c r="FUH21" i="8"/>
  <c r="FUH22" i="8"/>
  <c r="FUF21" i="8"/>
  <c r="FUF22" i="8"/>
  <c r="FUD21" i="8"/>
  <c r="FUD22" i="8"/>
  <c r="FUB21" i="8"/>
  <c r="FUB22" i="8"/>
  <c r="FTZ21" i="8"/>
  <c r="FTZ22" i="8"/>
  <c r="FTX21" i="8"/>
  <c r="FTX22" i="8"/>
  <c r="FTV21" i="8"/>
  <c r="FTV22" i="8"/>
  <c r="FTT21" i="8"/>
  <c r="FTT22" i="8"/>
  <c r="FTR21" i="8"/>
  <c r="FTR22" i="8"/>
  <c r="FTP21" i="8"/>
  <c r="FTP22" i="8"/>
  <c r="FTN21" i="8"/>
  <c r="FTN22" i="8"/>
  <c r="FTL21" i="8"/>
  <c r="FTL22" i="8"/>
  <c r="FTJ21" i="8"/>
  <c r="FTJ22" i="8"/>
  <c r="FTH21" i="8"/>
  <c r="FTH22" i="8"/>
  <c r="FTF21" i="8"/>
  <c r="FTF22" i="8"/>
  <c r="FTD21" i="8"/>
  <c r="FTD22" i="8"/>
  <c r="FTB21" i="8"/>
  <c r="FTB22" i="8"/>
  <c r="FSZ21" i="8"/>
  <c r="FSZ22" i="8"/>
  <c r="FSX21" i="8"/>
  <c r="FSX22" i="8"/>
  <c r="FSV21" i="8"/>
  <c r="FSV22" i="8"/>
  <c r="FST21" i="8"/>
  <c r="FST22" i="8"/>
  <c r="FSR21" i="8"/>
  <c r="FSR22" i="8"/>
  <c r="FSP21" i="8"/>
  <c r="FSP22" i="8"/>
  <c r="FSN21" i="8"/>
  <c r="FSN22" i="8"/>
  <c r="FSL21" i="8"/>
  <c r="FSL22" i="8"/>
  <c r="FSJ21" i="8"/>
  <c r="FSJ22" i="8"/>
  <c r="FSH21" i="8"/>
  <c r="FSH22" i="8"/>
  <c r="FSF21" i="8"/>
  <c r="FSF22" i="8"/>
  <c r="FSD21" i="8"/>
  <c r="FSD22" i="8"/>
  <c r="FSB21" i="8"/>
  <c r="FSB22" i="8"/>
  <c r="FRZ21" i="8"/>
  <c r="FRZ22" i="8"/>
  <c r="FRX21" i="8"/>
  <c r="FRX22" i="8"/>
  <c r="FRV21" i="8"/>
  <c r="FRV22" i="8"/>
  <c r="FRT21" i="8"/>
  <c r="FRT22" i="8"/>
  <c r="FRR21" i="8"/>
  <c r="FRR22" i="8"/>
  <c r="FRP21" i="8"/>
  <c r="FRP22" i="8"/>
  <c r="FRN21" i="8"/>
  <c r="FRN22" i="8"/>
  <c r="FRL21" i="8"/>
  <c r="FRL22" i="8"/>
  <c r="FRJ21" i="8"/>
  <c r="FRJ22" i="8"/>
  <c r="FRH21" i="8"/>
  <c r="FRH22" i="8"/>
  <c r="FRF21" i="8"/>
  <c r="FRF22" i="8"/>
  <c r="FRD21" i="8"/>
  <c r="FRD22" i="8"/>
  <c r="FRB21" i="8"/>
  <c r="FRB22" i="8"/>
  <c r="FQZ21" i="8"/>
  <c r="FQZ22" i="8"/>
  <c r="FQX21" i="8"/>
  <c r="FQX22" i="8"/>
  <c r="FQV21" i="8"/>
  <c r="FQV22" i="8"/>
  <c r="FQT21" i="8"/>
  <c r="FQT22" i="8"/>
  <c r="FQR21" i="8"/>
  <c r="FQR22" i="8"/>
  <c r="FQP21" i="8"/>
  <c r="FQP22" i="8"/>
  <c r="FQN21" i="8"/>
  <c r="FQN22" i="8"/>
  <c r="FQL21" i="8"/>
  <c r="FQL22" i="8"/>
  <c r="FQJ21" i="8"/>
  <c r="FQJ22" i="8"/>
  <c r="FQH21" i="8"/>
  <c r="FQH22" i="8"/>
  <c r="FQF21" i="8"/>
  <c r="FQF22" i="8"/>
  <c r="FQD21" i="8"/>
  <c r="FQD22" i="8"/>
  <c r="FQB21" i="8"/>
  <c r="FQB22" i="8"/>
  <c r="FPZ21" i="8"/>
  <c r="FPZ22" i="8"/>
  <c r="FPX21" i="8"/>
  <c r="FPX22" i="8"/>
  <c r="FPV21" i="8"/>
  <c r="FPV22" i="8"/>
  <c r="FPT21" i="8"/>
  <c r="FPT22" i="8"/>
  <c r="FPR21" i="8"/>
  <c r="FPR22" i="8"/>
  <c r="FPP21" i="8"/>
  <c r="FPP22" i="8"/>
  <c r="FPN21" i="8"/>
  <c r="FPN22" i="8"/>
  <c r="FPL21" i="8"/>
  <c r="FPL22" i="8"/>
  <c r="FPJ21" i="8"/>
  <c r="FPJ22" i="8"/>
  <c r="FPH21" i="8"/>
  <c r="FPH22" i="8"/>
  <c r="FPF21" i="8"/>
  <c r="FPF22" i="8"/>
  <c r="FPD21" i="8"/>
  <c r="FPD22" i="8"/>
  <c r="FPB21" i="8"/>
  <c r="FPB22" i="8"/>
  <c r="FOZ21" i="8"/>
  <c r="FOZ22" i="8"/>
  <c r="FOX21" i="8"/>
  <c r="FOX22" i="8"/>
  <c r="FOV21" i="8"/>
  <c r="FOV22" i="8"/>
  <c r="FOT21" i="8"/>
  <c r="FOT22" i="8"/>
  <c r="FOR21" i="8"/>
  <c r="FOR22" i="8"/>
  <c r="FOP21" i="8"/>
  <c r="FOP22" i="8"/>
  <c r="FON21" i="8"/>
  <c r="FON22" i="8"/>
  <c r="FOL21" i="8"/>
  <c r="FOL22" i="8"/>
  <c r="FOJ21" i="8"/>
  <c r="FOJ22" i="8"/>
  <c r="FOH21" i="8"/>
  <c r="FOH22" i="8"/>
  <c r="FOF21" i="8"/>
  <c r="FOF22" i="8"/>
  <c r="FOD21" i="8"/>
  <c r="FOD22" i="8"/>
  <c r="FOB21" i="8"/>
  <c r="FOB22" i="8"/>
  <c r="FNZ21" i="8"/>
  <c r="FNZ22" i="8"/>
  <c r="FNX21" i="8"/>
  <c r="FNX22" i="8"/>
  <c r="FNV21" i="8"/>
  <c r="FNV22" i="8"/>
  <c r="FNT21" i="8"/>
  <c r="FNT22" i="8"/>
  <c r="FNR21" i="8"/>
  <c r="FNR22" i="8"/>
  <c r="FNP21" i="8"/>
  <c r="FNP22" i="8"/>
  <c r="FNN21" i="8"/>
  <c r="FNN22" i="8"/>
  <c r="FNL21" i="8"/>
  <c r="FNL22" i="8"/>
  <c r="FNJ21" i="8"/>
  <c r="FNJ22" i="8"/>
  <c r="FNH21" i="8"/>
  <c r="FNH22" i="8"/>
  <c r="FNF21" i="8"/>
  <c r="FNF22" i="8"/>
  <c r="FND21" i="8"/>
  <c r="FND22" i="8"/>
  <c r="FNB21" i="8"/>
  <c r="FNB22" i="8"/>
  <c r="FMZ21" i="8"/>
  <c r="FMZ22" i="8"/>
  <c r="FMX21" i="8"/>
  <c r="FMX22" i="8"/>
  <c r="FMV21" i="8"/>
  <c r="FMV22" i="8"/>
  <c r="FMT21" i="8"/>
  <c r="FMT22" i="8"/>
  <c r="FMR21" i="8"/>
  <c r="FMR22" i="8"/>
  <c r="FMP21" i="8"/>
  <c r="FMP22" i="8"/>
  <c r="FMN21" i="8"/>
  <c r="FMN22" i="8"/>
  <c r="FML21" i="8"/>
  <c r="FML22" i="8"/>
  <c r="FMJ21" i="8"/>
  <c r="FMJ22" i="8"/>
  <c r="FMH21" i="8"/>
  <c r="FMH22" i="8"/>
  <c r="FMF21" i="8"/>
  <c r="FMF22" i="8"/>
  <c r="FMD21" i="8"/>
  <c r="FMD22" i="8"/>
  <c r="FMB21" i="8"/>
  <c r="FMB22" i="8"/>
  <c r="FLZ21" i="8"/>
  <c r="FLZ22" i="8"/>
  <c r="FLX21" i="8"/>
  <c r="FLX22" i="8"/>
  <c r="FLV21" i="8"/>
  <c r="FLV22" i="8"/>
  <c r="FLT21" i="8"/>
  <c r="FLT22" i="8"/>
  <c r="FLR21" i="8"/>
  <c r="FLR22" i="8"/>
  <c r="FLP21" i="8"/>
  <c r="FLP22" i="8"/>
  <c r="FLN21" i="8"/>
  <c r="FLN22" i="8"/>
  <c r="FLL21" i="8"/>
  <c r="FLL22" i="8"/>
  <c r="FLJ21" i="8"/>
  <c r="FLJ22" i="8"/>
  <c r="FLH21" i="8"/>
  <c r="FLH22" i="8"/>
  <c r="FLF21" i="8"/>
  <c r="FLF22" i="8"/>
  <c r="FLD21" i="8"/>
  <c r="FLD22" i="8"/>
  <c r="FLB21" i="8"/>
  <c r="FLB22" i="8"/>
  <c r="FKZ21" i="8"/>
  <c r="FKZ22" i="8"/>
  <c r="FKX21" i="8"/>
  <c r="FKX22" i="8"/>
  <c r="FKV21" i="8"/>
  <c r="FKV22" i="8"/>
  <c r="FKT21" i="8"/>
  <c r="FKT22" i="8"/>
  <c r="FKR21" i="8"/>
  <c r="FKR22" i="8"/>
  <c r="FKP21" i="8"/>
  <c r="FKP22" i="8"/>
  <c r="FKN21" i="8"/>
  <c r="FKN22" i="8"/>
  <c r="FKL21" i="8"/>
  <c r="FKL22" i="8"/>
  <c r="FKJ21" i="8"/>
  <c r="FKJ22" i="8"/>
  <c r="FKH21" i="8"/>
  <c r="FKH22" i="8"/>
  <c r="FKF21" i="8"/>
  <c r="FKF22" i="8"/>
  <c r="FKD21" i="8"/>
  <c r="FKD22" i="8"/>
  <c r="FKB21" i="8"/>
  <c r="FKB22" i="8"/>
  <c r="FJZ21" i="8"/>
  <c r="FJZ22" i="8"/>
  <c r="FJX21" i="8"/>
  <c r="FJX22" i="8"/>
  <c r="FJV21" i="8"/>
  <c r="FJV22" i="8"/>
  <c r="FJT21" i="8"/>
  <c r="FJT22" i="8"/>
  <c r="FJR21" i="8"/>
  <c r="FJR22" i="8"/>
  <c r="FJP21" i="8"/>
  <c r="FJP22" i="8"/>
  <c r="FJN21" i="8"/>
  <c r="FJN22" i="8"/>
  <c r="FJL21" i="8"/>
  <c r="FJL22" i="8"/>
  <c r="FJJ21" i="8"/>
  <c r="FJJ22" i="8"/>
  <c r="FJH21" i="8"/>
  <c r="FJH22" i="8"/>
  <c r="FJF21" i="8"/>
  <c r="FJF22" i="8"/>
  <c r="FJD21" i="8"/>
  <c r="FJD22" i="8"/>
  <c r="FJB21" i="8"/>
  <c r="FJB22" i="8"/>
  <c r="FIZ21" i="8"/>
  <c r="FIZ22" i="8"/>
  <c r="FIX21" i="8"/>
  <c r="FIX22" i="8"/>
  <c r="FIV21" i="8"/>
  <c r="FIV22" i="8"/>
  <c r="FIT21" i="8"/>
  <c r="FIT22" i="8"/>
  <c r="FIR21" i="8"/>
  <c r="FIR22" i="8"/>
  <c r="FIP21" i="8"/>
  <c r="FIP22" i="8"/>
  <c r="FIN21" i="8"/>
  <c r="FIN22" i="8"/>
  <c r="FIL21" i="8"/>
  <c r="FIL22" i="8"/>
  <c r="FIJ21" i="8"/>
  <c r="FIJ22" i="8"/>
  <c r="FIH21" i="8"/>
  <c r="FIH22" i="8"/>
  <c r="FIF21" i="8"/>
  <c r="FIF22" i="8"/>
  <c r="FID21" i="8"/>
  <c r="FID22" i="8"/>
  <c r="FIB21" i="8"/>
  <c r="FIB22" i="8"/>
  <c r="FHZ21" i="8"/>
  <c r="FHZ22" i="8"/>
  <c r="FHX21" i="8"/>
  <c r="FHX22" i="8"/>
  <c r="FHV21" i="8"/>
  <c r="FHV22" i="8"/>
  <c r="FHT21" i="8"/>
  <c r="FHT22" i="8"/>
  <c r="FHR21" i="8"/>
  <c r="FHR22" i="8"/>
  <c r="FHP21" i="8"/>
  <c r="FHP22" i="8"/>
  <c r="FHN21" i="8"/>
  <c r="FHN22" i="8"/>
  <c r="FHL21" i="8"/>
  <c r="FHL22" i="8"/>
  <c r="FHJ21" i="8"/>
  <c r="FHJ22" i="8"/>
  <c r="FHH21" i="8"/>
  <c r="FHH22" i="8"/>
  <c r="FHF21" i="8"/>
  <c r="FHF22" i="8"/>
  <c r="FHD21" i="8"/>
  <c r="FHD22" i="8"/>
  <c r="FHB21" i="8"/>
  <c r="FHB22" i="8"/>
  <c r="FGZ21" i="8"/>
  <c r="FGZ22" i="8"/>
  <c r="FGX21" i="8"/>
  <c r="FGX22" i="8"/>
  <c r="FGV21" i="8"/>
  <c r="FGV22" i="8"/>
  <c r="FGT21" i="8"/>
  <c r="FGT22" i="8"/>
  <c r="FGR21" i="8"/>
  <c r="FGR22" i="8"/>
  <c r="FGP21" i="8"/>
  <c r="FGP22" i="8"/>
  <c r="FGN21" i="8"/>
  <c r="FGN22" i="8"/>
  <c r="FGL21" i="8"/>
  <c r="FGL22" i="8"/>
  <c r="FGJ21" i="8"/>
  <c r="FGJ22" i="8"/>
  <c r="FGH21" i="8"/>
  <c r="FGH22" i="8"/>
  <c r="FGF21" i="8"/>
  <c r="FGF22" i="8"/>
  <c r="FGD21" i="8"/>
  <c r="FGD22" i="8"/>
  <c r="FGB21" i="8"/>
  <c r="FGB22" i="8"/>
  <c r="FFZ21" i="8"/>
  <c r="FFZ22" i="8"/>
  <c r="FFX21" i="8"/>
  <c r="FFX22" i="8"/>
  <c r="FFV21" i="8"/>
  <c r="FFV22" i="8"/>
  <c r="FFT21" i="8"/>
  <c r="FFT22" i="8"/>
  <c r="FFR21" i="8"/>
  <c r="FFR22" i="8"/>
  <c r="FFP21" i="8"/>
  <c r="FFP22" i="8"/>
  <c r="FFN21" i="8"/>
  <c r="FFN22" i="8"/>
  <c r="FFL21" i="8"/>
  <c r="FFL22" i="8"/>
  <c r="FFJ21" i="8"/>
  <c r="FFJ22" i="8"/>
  <c r="FFH21" i="8"/>
  <c r="FFH22" i="8"/>
  <c r="FFF21" i="8"/>
  <c r="FFF22" i="8"/>
  <c r="FFD21" i="8"/>
  <c r="FFD22" i="8"/>
  <c r="FFB21" i="8"/>
  <c r="FFB22" i="8"/>
  <c r="FEZ21" i="8"/>
  <c r="FEZ22" i="8"/>
  <c r="FEX21" i="8"/>
  <c r="FEX22" i="8"/>
  <c r="FEV21" i="8"/>
  <c r="FEV22" i="8"/>
  <c r="FET21" i="8"/>
  <c r="FET22" i="8"/>
  <c r="FER21" i="8"/>
  <c r="FER22" i="8"/>
  <c r="FEP21" i="8"/>
  <c r="FEP22" i="8"/>
  <c r="FEN21" i="8"/>
  <c r="FEN22" i="8"/>
  <c r="FEL21" i="8"/>
  <c r="FEL22" i="8"/>
  <c r="FEJ21" i="8"/>
  <c r="FEJ22" i="8"/>
  <c r="FEH21" i="8"/>
  <c r="FEH22" i="8"/>
  <c r="FEF21" i="8"/>
  <c r="FEF22" i="8"/>
  <c r="FED21" i="8"/>
  <c r="FED22" i="8"/>
  <c r="FEB21" i="8"/>
  <c r="FEB22" i="8"/>
  <c r="FDZ21" i="8"/>
  <c r="FDZ22" i="8"/>
  <c r="FDX21" i="8"/>
  <c r="FDX22" i="8"/>
  <c r="FDV21" i="8"/>
  <c r="FDV22" i="8"/>
  <c r="FDT21" i="8"/>
  <c r="FDT22" i="8"/>
  <c r="FDR21" i="8"/>
  <c r="FDR22" i="8"/>
  <c r="FDP21" i="8"/>
  <c r="FDP22" i="8"/>
  <c r="FDN21" i="8"/>
  <c r="FDN22" i="8"/>
  <c r="FDL21" i="8"/>
  <c r="FDL22" i="8"/>
  <c r="FDJ21" i="8"/>
  <c r="FDJ22" i="8"/>
  <c r="FDH21" i="8"/>
  <c r="FDH22" i="8"/>
  <c r="FDF21" i="8"/>
  <c r="FDF22" i="8"/>
  <c r="FDD21" i="8"/>
  <c r="FDD22" i="8"/>
  <c r="FDB21" i="8"/>
  <c r="FDB22" i="8"/>
  <c r="FCZ21" i="8"/>
  <c r="FCZ22" i="8"/>
  <c r="FCX21" i="8"/>
  <c r="FCX22" i="8"/>
  <c r="FCV21" i="8"/>
  <c r="FCV22" i="8"/>
  <c r="FCT21" i="8"/>
  <c r="FCT22" i="8"/>
  <c r="FCR21" i="8"/>
  <c r="FCR22" i="8"/>
  <c r="FCP21" i="8"/>
  <c r="FCP22" i="8"/>
  <c r="FCN21" i="8"/>
  <c r="FCN22" i="8"/>
  <c r="FCL21" i="8"/>
  <c r="FCL22" i="8"/>
  <c r="FCJ21" i="8"/>
  <c r="FCJ22" i="8"/>
  <c r="FCH21" i="8"/>
  <c r="FCH22" i="8"/>
  <c r="FCF21" i="8"/>
  <c r="FCF22" i="8"/>
  <c r="FCD21" i="8"/>
  <c r="FCD22" i="8"/>
  <c r="FCB21" i="8"/>
  <c r="FCB22" i="8"/>
  <c r="FBZ21" i="8"/>
  <c r="FBZ22" i="8"/>
  <c r="FBX21" i="8"/>
  <c r="FBX22" i="8"/>
  <c r="FBV21" i="8"/>
  <c r="FBV22" i="8"/>
  <c r="FBT21" i="8"/>
  <c r="FBT22" i="8"/>
  <c r="FBR21" i="8"/>
  <c r="FBR22" i="8"/>
  <c r="FBP21" i="8"/>
  <c r="FBP22" i="8"/>
  <c r="FBN21" i="8"/>
  <c r="FBN22" i="8"/>
  <c r="FBL21" i="8"/>
  <c r="FBL22" i="8"/>
  <c r="FBJ21" i="8"/>
  <c r="FBJ22" i="8"/>
  <c r="FBH21" i="8"/>
  <c r="FBH22" i="8"/>
  <c r="FBF21" i="8"/>
  <c r="FBF22" i="8"/>
  <c r="FBD21" i="8"/>
  <c r="FBD22" i="8"/>
  <c r="FBB21" i="8"/>
  <c r="FBB22" i="8"/>
  <c r="FAZ21" i="8"/>
  <c r="FAZ22" i="8"/>
  <c r="FAX21" i="8"/>
  <c r="FAX22" i="8"/>
  <c r="FAV21" i="8"/>
  <c r="FAV22" i="8"/>
  <c r="FAT21" i="8"/>
  <c r="FAT22" i="8"/>
  <c r="FAR21" i="8"/>
  <c r="FAR22" i="8"/>
  <c r="FAP21" i="8"/>
  <c r="FAP22" i="8"/>
  <c r="FAN21" i="8"/>
  <c r="FAN22" i="8"/>
  <c r="FAL21" i="8"/>
  <c r="FAL22" i="8"/>
  <c r="FAJ21" i="8"/>
  <c r="FAJ22" i="8"/>
  <c r="FAH21" i="8"/>
  <c r="FAH22" i="8"/>
  <c r="FAF21" i="8"/>
  <c r="FAF22" i="8"/>
  <c r="FAD21" i="8"/>
  <c r="FAD22" i="8"/>
  <c r="FAB21" i="8"/>
  <c r="FAB22" i="8"/>
  <c r="EZZ21" i="8"/>
  <c r="EZZ22" i="8"/>
  <c r="EZX21" i="8"/>
  <c r="EZX22" i="8"/>
  <c r="EZV21" i="8"/>
  <c r="EZV22" i="8"/>
  <c r="EZT21" i="8"/>
  <c r="EZT22" i="8"/>
  <c r="EZR21" i="8"/>
  <c r="EZR22" i="8"/>
  <c r="EZP21" i="8"/>
  <c r="EZP22" i="8"/>
  <c r="EZN21" i="8"/>
  <c r="EZN22" i="8"/>
  <c r="EZL21" i="8"/>
  <c r="EZL22" i="8"/>
  <c r="EZJ21" i="8"/>
  <c r="EZJ22" i="8"/>
  <c r="EZH21" i="8"/>
  <c r="EZH22" i="8"/>
  <c r="EZF21" i="8"/>
  <c r="EZF22" i="8"/>
  <c r="EZD21" i="8"/>
  <c r="EZD22" i="8"/>
  <c r="EZB21" i="8"/>
  <c r="EZB22" i="8"/>
  <c r="EYZ21" i="8"/>
  <c r="EYZ22" i="8"/>
  <c r="EYX21" i="8"/>
  <c r="EYX22" i="8"/>
  <c r="EYV21" i="8"/>
  <c r="EYV22" i="8"/>
  <c r="EYT21" i="8"/>
  <c r="EYT22" i="8"/>
  <c r="EYR21" i="8"/>
  <c r="EYR22" i="8"/>
  <c r="EYP21" i="8"/>
  <c r="EYP22" i="8"/>
  <c r="EYN21" i="8"/>
  <c r="EYN22" i="8"/>
  <c r="EYL21" i="8"/>
  <c r="EYL22" i="8"/>
  <c r="EYJ21" i="8"/>
  <c r="EYJ22" i="8"/>
  <c r="EYH21" i="8"/>
  <c r="EYH22" i="8"/>
  <c r="EYF21" i="8"/>
  <c r="EYF22" i="8"/>
  <c r="EYD21" i="8"/>
  <c r="EYD22" i="8"/>
  <c r="EYB21" i="8"/>
  <c r="EYB22" i="8"/>
  <c r="EXZ21" i="8"/>
  <c r="EXZ22" i="8"/>
  <c r="EXX21" i="8"/>
  <c r="EXX22" i="8"/>
  <c r="EXV21" i="8"/>
  <c r="EXV22" i="8"/>
  <c r="EXT21" i="8"/>
  <c r="EXT22" i="8"/>
  <c r="EXR21" i="8"/>
  <c r="EXR22" i="8"/>
  <c r="EXP21" i="8"/>
  <c r="EXP22" i="8"/>
  <c r="EXN21" i="8"/>
  <c r="EXN22" i="8"/>
  <c r="EXL21" i="8"/>
  <c r="EXL22" i="8"/>
  <c r="EXJ21" i="8"/>
  <c r="EXJ22" i="8"/>
  <c r="EXH21" i="8"/>
  <c r="EXH22" i="8"/>
  <c r="EXF21" i="8"/>
  <c r="EXF22" i="8"/>
  <c r="EXD21" i="8"/>
  <c r="EXD22" i="8"/>
  <c r="EXB21" i="8"/>
  <c r="EXB22" i="8"/>
  <c r="EWZ21" i="8"/>
  <c r="EWZ22" i="8"/>
  <c r="EWX21" i="8"/>
  <c r="EWX22" i="8"/>
  <c r="EWV21" i="8"/>
  <c r="EWV22" i="8"/>
  <c r="EWT21" i="8"/>
  <c r="EWT22" i="8"/>
  <c r="EWR21" i="8"/>
  <c r="EWR22" i="8"/>
  <c r="EWP21" i="8"/>
  <c r="EWP22" i="8"/>
  <c r="EWN21" i="8"/>
  <c r="EWN22" i="8"/>
  <c r="EWL21" i="8"/>
  <c r="EWL22" i="8"/>
  <c r="EWJ21" i="8"/>
  <c r="EWJ22" i="8"/>
  <c r="EWH21" i="8"/>
  <c r="EWH22" i="8"/>
  <c r="EWF21" i="8"/>
  <c r="EWF22" i="8"/>
  <c r="EWD21" i="8"/>
  <c r="EWD22" i="8"/>
  <c r="EWB21" i="8"/>
  <c r="EWB22" i="8"/>
  <c r="EVZ21" i="8"/>
  <c r="EVZ22" i="8"/>
  <c r="EVX21" i="8"/>
  <c r="EVX22" i="8"/>
  <c r="EVV21" i="8"/>
  <c r="EVV22" i="8"/>
  <c r="EVT21" i="8"/>
  <c r="EVT22" i="8"/>
  <c r="EVR21" i="8"/>
  <c r="EVR22" i="8"/>
  <c r="EVP21" i="8"/>
  <c r="EVP22" i="8"/>
  <c r="EVN21" i="8"/>
  <c r="EVN22" i="8"/>
  <c r="EVL21" i="8"/>
  <c r="EVL22" i="8"/>
  <c r="EVJ21" i="8"/>
  <c r="EVJ22" i="8"/>
  <c r="EVH21" i="8"/>
  <c r="EVH22" i="8"/>
  <c r="EVF21" i="8"/>
  <c r="EVF22" i="8"/>
  <c r="EVD21" i="8"/>
  <c r="EVD22" i="8"/>
  <c r="EVB21" i="8"/>
  <c r="EVB22" i="8"/>
  <c r="EUZ21" i="8"/>
  <c r="EUZ22" i="8"/>
  <c r="EUX21" i="8"/>
  <c r="EUX22" i="8"/>
  <c r="EUV21" i="8"/>
  <c r="EUV22" i="8"/>
  <c r="EUT21" i="8"/>
  <c r="EUT22" i="8"/>
  <c r="EUR21" i="8"/>
  <c r="EUR22" i="8"/>
  <c r="EUP21" i="8"/>
  <c r="EUP22" i="8"/>
  <c r="EUN21" i="8"/>
  <c r="EUN22" i="8"/>
  <c r="EUL21" i="8"/>
  <c r="EUL22" i="8"/>
  <c r="EUJ21" i="8"/>
  <c r="EUJ22" i="8"/>
  <c r="EUH21" i="8"/>
  <c r="EUH22" i="8"/>
  <c r="EUF21" i="8"/>
  <c r="EUF22" i="8"/>
  <c r="EUD21" i="8"/>
  <c r="EUD22" i="8"/>
  <c r="EUB21" i="8"/>
  <c r="EUB22" i="8"/>
  <c r="ETZ21" i="8"/>
  <c r="ETZ22" i="8"/>
  <c r="ETX21" i="8"/>
  <c r="ETX22" i="8"/>
  <c r="ETV21" i="8"/>
  <c r="ETV22" i="8"/>
  <c r="ETT21" i="8"/>
  <c r="ETT22" i="8"/>
  <c r="ETR21" i="8"/>
  <c r="ETR22" i="8"/>
  <c r="ETP21" i="8"/>
  <c r="ETP22" i="8"/>
  <c r="ETN21" i="8"/>
  <c r="ETN22" i="8"/>
  <c r="ETL21" i="8"/>
  <c r="ETL22" i="8"/>
  <c r="ETJ21" i="8"/>
  <c r="ETJ22" i="8"/>
  <c r="ETH21" i="8"/>
  <c r="ETH22" i="8"/>
  <c r="ETF21" i="8"/>
  <c r="ETF22" i="8"/>
  <c r="ETD21" i="8"/>
  <c r="ETD22" i="8"/>
  <c r="ETB21" i="8"/>
  <c r="ETB22" i="8"/>
  <c r="ESZ21" i="8"/>
  <c r="ESZ22" i="8"/>
  <c r="ESX21" i="8"/>
  <c r="ESX22" i="8"/>
  <c r="ESV21" i="8"/>
  <c r="ESV22" i="8"/>
  <c r="EST21" i="8"/>
  <c r="EST22" i="8"/>
  <c r="ESR21" i="8"/>
  <c r="ESR22" i="8"/>
  <c r="ESP21" i="8"/>
  <c r="ESP22" i="8"/>
  <c r="ESN21" i="8"/>
  <c r="ESN22" i="8"/>
  <c r="ESL21" i="8"/>
  <c r="ESL22" i="8"/>
  <c r="ESJ21" i="8"/>
  <c r="ESJ22" i="8"/>
  <c r="ESH21" i="8"/>
  <c r="ESH22" i="8"/>
  <c r="ESF21" i="8"/>
  <c r="ESF22" i="8"/>
  <c r="ESD21" i="8"/>
  <c r="ESD22" i="8"/>
  <c r="ESB21" i="8"/>
  <c r="ESB22" i="8"/>
  <c r="ERZ21" i="8"/>
  <c r="ERZ22" i="8"/>
  <c r="ERX21" i="8"/>
  <c r="ERX22" i="8"/>
  <c r="ERV21" i="8"/>
  <c r="ERV22" i="8"/>
  <c r="ERT21" i="8"/>
  <c r="ERT22" i="8"/>
  <c r="ERR21" i="8"/>
  <c r="ERR22" i="8"/>
  <c r="ERP21" i="8"/>
  <c r="ERP22" i="8"/>
  <c r="ERN21" i="8"/>
  <c r="ERN22" i="8"/>
  <c r="ERL21" i="8"/>
  <c r="ERL22" i="8"/>
  <c r="ERJ21" i="8"/>
  <c r="ERJ22" i="8"/>
  <c r="ERH21" i="8"/>
  <c r="ERH22" i="8"/>
  <c r="ERF21" i="8"/>
  <c r="ERF22" i="8"/>
  <c r="ERD21" i="8"/>
  <c r="ERD22" i="8"/>
  <c r="ERB21" i="8"/>
  <c r="ERB22" i="8"/>
  <c r="EQZ21" i="8"/>
  <c r="EQZ22" i="8"/>
  <c r="EQX21" i="8"/>
  <c r="EQX22" i="8"/>
  <c r="EQV21" i="8"/>
  <c r="EQV22" i="8"/>
  <c r="EQT21" i="8"/>
  <c r="EQT22" i="8"/>
  <c r="EQR21" i="8"/>
  <c r="EQR22" i="8"/>
  <c r="EQP21" i="8"/>
  <c r="EQP22" i="8"/>
  <c r="EQN21" i="8"/>
  <c r="EQN22" i="8"/>
  <c r="EQL21" i="8"/>
  <c r="EQL22" i="8"/>
  <c r="EQJ21" i="8"/>
  <c r="EQJ22" i="8"/>
  <c r="EQH21" i="8"/>
  <c r="EQH22" i="8"/>
  <c r="EQF21" i="8"/>
  <c r="EQF22" i="8"/>
  <c r="EQD21" i="8"/>
  <c r="EQD22" i="8"/>
  <c r="EQB21" i="8"/>
  <c r="EQB22" i="8"/>
  <c r="EPZ21" i="8"/>
  <c r="EPZ22" i="8"/>
  <c r="EPX21" i="8"/>
  <c r="EPX22" i="8"/>
  <c r="EPV21" i="8"/>
  <c r="EPV22" i="8"/>
  <c r="EPT21" i="8"/>
  <c r="EPT22" i="8"/>
  <c r="EPR21" i="8"/>
  <c r="EPR22" i="8"/>
  <c r="EPP21" i="8"/>
  <c r="EPP22" i="8"/>
  <c r="EPN21" i="8"/>
  <c r="EPN22" i="8"/>
  <c r="EPL21" i="8"/>
  <c r="EPL22" i="8"/>
  <c r="EPJ21" i="8"/>
  <c r="EPJ22" i="8"/>
  <c r="EPH21" i="8"/>
  <c r="EPH22" i="8"/>
  <c r="EPF21" i="8"/>
  <c r="EPF22" i="8"/>
  <c r="EPD21" i="8"/>
  <c r="EPD22" i="8"/>
  <c r="EPB21" i="8"/>
  <c r="EPB22" i="8"/>
  <c r="EOZ21" i="8"/>
  <c r="EOZ22" i="8"/>
  <c r="EOX21" i="8"/>
  <c r="EOX22" i="8"/>
  <c r="EOV21" i="8"/>
  <c r="EOV22" i="8"/>
  <c r="EOT21" i="8"/>
  <c r="EOT22" i="8"/>
  <c r="EOR21" i="8"/>
  <c r="EOR22" i="8"/>
  <c r="EOP21" i="8"/>
  <c r="EOP22" i="8"/>
  <c r="EON21" i="8"/>
  <c r="EON22" i="8"/>
  <c r="EOL21" i="8"/>
  <c r="EOL22" i="8"/>
  <c r="EOJ21" i="8"/>
  <c r="EOJ22" i="8"/>
  <c r="EOH21" i="8"/>
  <c r="EOH22" i="8"/>
  <c r="EOF21" i="8"/>
  <c r="EOF22" i="8"/>
  <c r="EOD21" i="8"/>
  <c r="EOD22" i="8"/>
  <c r="EOB21" i="8"/>
  <c r="EOB22" i="8"/>
  <c r="ENZ21" i="8"/>
  <c r="ENZ22" i="8"/>
  <c r="ENX21" i="8"/>
  <c r="ENX22" i="8"/>
  <c r="ENV21" i="8"/>
  <c r="ENV22" i="8"/>
  <c r="ENT21" i="8"/>
  <c r="ENT22" i="8"/>
  <c r="ENR21" i="8"/>
  <c r="ENR22" i="8"/>
  <c r="ENP21" i="8"/>
  <c r="ENP22" i="8"/>
  <c r="ENN21" i="8"/>
  <c r="ENN22" i="8"/>
  <c r="ENL21" i="8"/>
  <c r="ENL22" i="8"/>
  <c r="ENJ21" i="8"/>
  <c r="ENJ22" i="8"/>
  <c r="ENH21" i="8"/>
  <c r="ENH22" i="8"/>
  <c r="ENF21" i="8"/>
  <c r="ENF22" i="8"/>
  <c r="END21" i="8"/>
  <c r="END22" i="8"/>
  <c r="ENB21" i="8"/>
  <c r="ENB22" i="8"/>
  <c r="EMZ21" i="8"/>
  <c r="EMZ22" i="8"/>
  <c r="EMX21" i="8"/>
  <c r="EMX22" i="8"/>
  <c r="EMV21" i="8"/>
  <c r="EMV22" i="8"/>
  <c r="EMT21" i="8"/>
  <c r="EMT22" i="8"/>
  <c r="EMR21" i="8"/>
  <c r="EMR22" i="8"/>
  <c r="EMP21" i="8"/>
  <c r="EMP22" i="8"/>
  <c r="EMN21" i="8"/>
  <c r="EMN22" i="8"/>
  <c r="EML21" i="8"/>
  <c r="EML22" i="8"/>
  <c r="EMJ21" i="8"/>
  <c r="EMJ22" i="8"/>
  <c r="EMH21" i="8"/>
  <c r="EMH22" i="8"/>
  <c r="EMF21" i="8"/>
  <c r="EMF22" i="8"/>
  <c r="EMD21" i="8"/>
  <c r="EMD22" i="8"/>
  <c r="EMB21" i="8"/>
  <c r="EMB22" i="8"/>
  <c r="ELZ21" i="8"/>
  <c r="ELZ22" i="8"/>
  <c r="ELX21" i="8"/>
  <c r="ELX22" i="8"/>
  <c r="ELV21" i="8"/>
  <c r="ELV22" i="8"/>
  <c r="ELT21" i="8"/>
  <c r="ELT22" i="8"/>
  <c r="ELR21" i="8"/>
  <c r="ELR22" i="8"/>
  <c r="ELP21" i="8"/>
  <c r="ELP22" i="8"/>
  <c r="ELN21" i="8"/>
  <c r="ELN22" i="8"/>
  <c r="ELL21" i="8"/>
  <c r="ELL22" i="8"/>
  <c r="ELJ21" i="8"/>
  <c r="ELJ22" i="8"/>
  <c r="ELH21" i="8"/>
  <c r="ELH22" i="8"/>
  <c r="ELF21" i="8"/>
  <c r="ELF22" i="8"/>
  <c r="ELD21" i="8"/>
  <c r="ELD22" i="8"/>
  <c r="ELB21" i="8"/>
  <c r="ELB22" i="8"/>
  <c r="EKZ21" i="8"/>
  <c r="EKZ22" i="8"/>
  <c r="EKX21" i="8"/>
  <c r="EKX22" i="8"/>
  <c r="EKV21" i="8"/>
  <c r="EKV22" i="8"/>
  <c r="EKT21" i="8"/>
  <c r="EKT22" i="8"/>
  <c r="EKR21" i="8"/>
  <c r="EKR22" i="8"/>
  <c r="EKP21" i="8"/>
  <c r="EKP22" i="8"/>
  <c r="EKN21" i="8"/>
  <c r="EKN22" i="8"/>
  <c r="EKL21" i="8"/>
  <c r="EKL22" i="8"/>
  <c r="EKJ21" i="8"/>
  <c r="EKJ22" i="8"/>
  <c r="EKH21" i="8"/>
  <c r="EKH22" i="8"/>
  <c r="EKF21" i="8"/>
  <c r="EKF22" i="8"/>
  <c r="EKD21" i="8"/>
  <c r="EKD22" i="8"/>
  <c r="EKB21" i="8"/>
  <c r="EKB22" i="8"/>
  <c r="EJZ21" i="8"/>
  <c r="EJZ22" i="8"/>
  <c r="EJX21" i="8"/>
  <c r="EJX22" i="8"/>
  <c r="EJV21" i="8"/>
  <c r="EJV22" i="8"/>
  <c r="EJT21" i="8"/>
  <c r="EJT22" i="8"/>
  <c r="EJR21" i="8"/>
  <c r="EJR22" i="8"/>
  <c r="EJP21" i="8"/>
  <c r="EJP22" i="8"/>
  <c r="EJN21" i="8"/>
  <c r="EJN22" i="8"/>
  <c r="EJL21" i="8"/>
  <c r="EJL22" i="8"/>
  <c r="EJJ21" i="8"/>
  <c r="EJJ22" i="8"/>
  <c r="EJH21" i="8"/>
  <c r="EJH22" i="8"/>
  <c r="EJF21" i="8"/>
  <c r="EJF22" i="8"/>
  <c r="EJD21" i="8"/>
  <c r="EJD22" i="8"/>
  <c r="EJB21" i="8"/>
  <c r="EJB22" i="8"/>
  <c r="EIZ21" i="8"/>
  <c r="EIZ22" i="8"/>
  <c r="EIX21" i="8"/>
  <c r="EIX22" i="8"/>
  <c r="EIV21" i="8"/>
  <c r="EIV22" i="8"/>
  <c r="EIT21" i="8"/>
  <c r="EIT22" i="8"/>
  <c r="EIR21" i="8"/>
  <c r="EIR22" i="8"/>
  <c r="EIP21" i="8"/>
  <c r="EIP22" i="8"/>
  <c r="EIN21" i="8"/>
  <c r="EIN22" i="8"/>
  <c r="EIL21" i="8"/>
  <c r="EIL22" i="8"/>
  <c r="EIJ21" i="8"/>
  <c r="EIJ22" i="8"/>
  <c r="EIH21" i="8"/>
  <c r="EIH22" i="8"/>
  <c r="EIF21" i="8"/>
  <c r="EIF22" i="8"/>
  <c r="EID21" i="8"/>
  <c r="EID22" i="8"/>
  <c r="EIB21" i="8"/>
  <c r="EIB22" i="8"/>
  <c r="EHZ21" i="8"/>
  <c r="EHZ22" i="8"/>
  <c r="EHX21" i="8"/>
  <c r="EHX22" i="8"/>
  <c r="EHV21" i="8"/>
  <c r="EHV22" i="8"/>
  <c r="EHT21" i="8"/>
  <c r="EHT22" i="8"/>
  <c r="EHR21" i="8"/>
  <c r="EHR22" i="8"/>
  <c r="EHP21" i="8"/>
  <c r="EHP22" i="8"/>
  <c r="EHN21" i="8"/>
  <c r="EHN22" i="8"/>
  <c r="EHL21" i="8"/>
  <c r="EHL22" i="8"/>
  <c r="EHJ21" i="8"/>
  <c r="EHJ22" i="8"/>
  <c r="EHH21" i="8"/>
  <c r="EHH22" i="8"/>
  <c r="EHF21" i="8"/>
  <c r="EHF22" i="8"/>
  <c r="EHD21" i="8"/>
  <c r="EHD22" i="8"/>
  <c r="EHB21" i="8"/>
  <c r="EHB22" i="8"/>
  <c r="EGZ21" i="8"/>
  <c r="EGZ22" i="8"/>
  <c r="EGX21" i="8"/>
  <c r="EGX22" i="8"/>
  <c r="EGV21" i="8"/>
  <c r="EGV22" i="8"/>
  <c r="EGT21" i="8"/>
  <c r="EGT22" i="8"/>
  <c r="EGR21" i="8"/>
  <c r="EGR22" i="8"/>
  <c r="EGP21" i="8"/>
  <c r="EGP22" i="8"/>
  <c r="EGN21" i="8"/>
  <c r="EGN22" i="8"/>
  <c r="EGL21" i="8"/>
  <c r="EGL22" i="8"/>
  <c r="EGJ21" i="8"/>
  <c r="EGJ22" i="8"/>
  <c r="EGH21" i="8"/>
  <c r="EGH22" i="8"/>
  <c r="EGF21" i="8"/>
  <c r="EGF22" i="8"/>
  <c r="EGD21" i="8"/>
  <c r="EGD22" i="8"/>
  <c r="EGB21" i="8"/>
  <c r="EGB22" i="8"/>
  <c r="EFZ21" i="8"/>
  <c r="EFZ22" i="8"/>
  <c r="EFX21" i="8"/>
  <c r="EFX22" i="8"/>
  <c r="EFV21" i="8"/>
  <c r="EFV22" i="8"/>
  <c r="EFT21" i="8"/>
  <c r="EFT22" i="8"/>
  <c r="EFR21" i="8"/>
  <c r="EFR22" i="8"/>
  <c r="EFP21" i="8"/>
  <c r="EFP22" i="8"/>
  <c r="EFN21" i="8"/>
  <c r="EFN22" i="8"/>
  <c r="EFL21" i="8"/>
  <c r="EFL22" i="8"/>
  <c r="EFJ21" i="8"/>
  <c r="EFJ22" i="8"/>
  <c r="EFH21" i="8"/>
  <c r="EFH22" i="8"/>
  <c r="EFF21" i="8"/>
  <c r="EFF22" i="8"/>
  <c r="EFD21" i="8"/>
  <c r="EFD22" i="8"/>
  <c r="EFB21" i="8"/>
  <c r="EFB22" i="8"/>
  <c r="EEZ21" i="8"/>
  <c r="EEZ22" i="8"/>
  <c r="EEX21" i="8"/>
  <c r="EEX22" i="8"/>
  <c r="EEV21" i="8"/>
  <c r="EEV22" i="8"/>
  <c r="EET21" i="8"/>
  <c r="EET22" i="8"/>
  <c r="EER21" i="8"/>
  <c r="EER22" i="8"/>
  <c r="EEP21" i="8"/>
  <c r="EEP22" i="8"/>
  <c r="EEN21" i="8"/>
  <c r="EEN22" i="8"/>
  <c r="EEL21" i="8"/>
  <c r="EEL22" i="8"/>
  <c r="EEJ21" i="8"/>
  <c r="EEJ22" i="8"/>
  <c r="EEH21" i="8"/>
  <c r="EEH22" i="8"/>
  <c r="EEF21" i="8"/>
  <c r="EEF22" i="8"/>
  <c r="EED21" i="8"/>
  <c r="EED22" i="8"/>
  <c r="EEB21" i="8"/>
  <c r="EEB22" i="8"/>
  <c r="EDZ21" i="8"/>
  <c r="EDZ22" i="8"/>
  <c r="EDX21" i="8"/>
  <c r="EDX22" i="8"/>
  <c r="EDV21" i="8"/>
  <c r="EDV22" i="8"/>
  <c r="EDT21" i="8"/>
  <c r="EDT22" i="8"/>
  <c r="EDR21" i="8"/>
  <c r="EDR22" i="8"/>
  <c r="EDP21" i="8"/>
  <c r="EDP22" i="8"/>
  <c r="EDN21" i="8"/>
  <c r="EDN22" i="8"/>
  <c r="EDL21" i="8"/>
  <c r="EDL22" i="8"/>
  <c r="EDJ21" i="8"/>
  <c r="EDJ22" i="8"/>
  <c r="EDH21" i="8"/>
  <c r="EDH22" i="8"/>
  <c r="EDF21" i="8"/>
  <c r="EDF22" i="8"/>
  <c r="EDD21" i="8"/>
  <c r="EDD22" i="8"/>
  <c r="EDB21" i="8"/>
  <c r="EDB22" i="8"/>
  <c r="ECZ21" i="8"/>
  <c r="ECZ22" i="8"/>
  <c r="ECX21" i="8"/>
  <c r="ECX22" i="8"/>
  <c r="ECV21" i="8"/>
  <c r="ECV22" i="8"/>
  <c r="ECT21" i="8"/>
  <c r="ECT22" i="8"/>
  <c r="ECR21" i="8"/>
  <c r="ECR22" i="8"/>
  <c r="ECP21" i="8"/>
  <c r="ECP22" i="8"/>
  <c r="ECN21" i="8"/>
  <c r="ECN22" i="8"/>
  <c r="ECL21" i="8"/>
  <c r="ECL22" i="8"/>
  <c r="ECJ21" i="8"/>
  <c r="ECJ22" i="8"/>
  <c r="ECH21" i="8"/>
  <c r="ECH22" i="8"/>
  <c r="ECF21" i="8"/>
  <c r="ECF22" i="8"/>
  <c r="ECD21" i="8"/>
  <c r="ECD22" i="8"/>
  <c r="ECB21" i="8"/>
  <c r="ECB22" i="8"/>
  <c r="EBZ21" i="8"/>
  <c r="EBZ22" i="8"/>
  <c r="EBX21" i="8"/>
  <c r="EBX22" i="8"/>
  <c r="EBV21" i="8"/>
  <c r="EBV22" i="8"/>
  <c r="EBT21" i="8"/>
  <c r="EBT22" i="8"/>
  <c r="EBR21" i="8"/>
  <c r="EBR22" i="8"/>
  <c r="EBP21" i="8"/>
  <c r="EBP22" i="8"/>
  <c r="EBN21" i="8"/>
  <c r="EBN22" i="8"/>
  <c r="EBL21" i="8"/>
  <c r="EBL22" i="8"/>
  <c r="EBJ21" i="8"/>
  <c r="EBJ22" i="8"/>
  <c r="EBH21" i="8"/>
  <c r="EBH22" i="8"/>
  <c r="EBF21" i="8"/>
  <c r="EBF22" i="8"/>
  <c r="EBD21" i="8"/>
  <c r="EBD22" i="8"/>
  <c r="EBB21" i="8"/>
  <c r="EBB22" i="8"/>
  <c r="EAZ21" i="8"/>
  <c r="EAZ22" i="8"/>
  <c r="EAX21" i="8"/>
  <c r="EAX22" i="8"/>
  <c r="EAV21" i="8"/>
  <c r="EAV22" i="8"/>
  <c r="EAT21" i="8"/>
  <c r="EAT22" i="8"/>
  <c r="EAR21" i="8"/>
  <c r="EAR22" i="8"/>
  <c r="EAP21" i="8"/>
  <c r="EAP22" i="8"/>
  <c r="EAN21" i="8"/>
  <c r="EAN22" i="8"/>
  <c r="EAL21" i="8"/>
  <c r="EAL22" i="8"/>
  <c r="EAJ21" i="8"/>
  <c r="EAJ22" i="8"/>
  <c r="EAH21" i="8"/>
  <c r="EAH22" i="8"/>
  <c r="EAF21" i="8"/>
  <c r="EAF22" i="8"/>
  <c r="EAD21" i="8"/>
  <c r="EAD22" i="8"/>
  <c r="EAB21" i="8"/>
  <c r="EAB22" i="8"/>
  <c r="DZZ21" i="8"/>
  <c r="DZZ22" i="8"/>
  <c r="DZX21" i="8"/>
  <c r="DZX22" i="8"/>
  <c r="DZV21" i="8"/>
  <c r="DZV22" i="8"/>
  <c r="DZT21" i="8"/>
  <c r="DZT22" i="8"/>
  <c r="DZR21" i="8"/>
  <c r="DZR22" i="8"/>
  <c r="DZP21" i="8"/>
  <c r="DZP22" i="8"/>
  <c r="DZN21" i="8"/>
  <c r="DZN22" i="8"/>
  <c r="DZL21" i="8"/>
  <c r="DZL22" i="8"/>
  <c r="DZJ21" i="8"/>
  <c r="DZJ22" i="8"/>
  <c r="DZH21" i="8"/>
  <c r="DZH22" i="8"/>
  <c r="DZF21" i="8"/>
  <c r="DZF22" i="8"/>
  <c r="DZD21" i="8"/>
  <c r="DZD22" i="8"/>
  <c r="DZB21" i="8"/>
  <c r="DZB22" i="8"/>
  <c r="DYZ21" i="8"/>
  <c r="DYZ22" i="8"/>
  <c r="DYX21" i="8"/>
  <c r="DYX22" i="8"/>
  <c r="DYV21" i="8"/>
  <c r="DYV22" i="8"/>
  <c r="DYT21" i="8"/>
  <c r="DYT22" i="8"/>
  <c r="DYR21" i="8"/>
  <c r="DYR22" i="8"/>
  <c r="DYP21" i="8"/>
  <c r="DYP22" i="8"/>
  <c r="DYN21" i="8"/>
  <c r="DYN22" i="8"/>
  <c r="DYL21" i="8"/>
  <c r="DYL22" i="8"/>
  <c r="DYJ21" i="8"/>
  <c r="DYJ22" i="8"/>
  <c r="DYH21" i="8"/>
  <c r="DYH22" i="8"/>
  <c r="DYF21" i="8"/>
  <c r="DYF22" i="8"/>
  <c r="DYD21" i="8"/>
  <c r="DYD22" i="8"/>
  <c r="DYB21" i="8"/>
  <c r="DYB22" i="8"/>
  <c r="DXZ21" i="8"/>
  <c r="DXZ22" i="8"/>
  <c r="DXX21" i="8"/>
  <c r="DXX22" i="8"/>
  <c r="DXV21" i="8"/>
  <c r="DXV22" i="8"/>
  <c r="DXT21" i="8"/>
  <c r="DXT22" i="8"/>
  <c r="DXR21" i="8"/>
  <c r="DXR22" i="8"/>
  <c r="DXP21" i="8"/>
  <c r="DXP22" i="8"/>
  <c r="DXN21" i="8"/>
  <c r="DXN22" i="8"/>
  <c r="DXL21" i="8"/>
  <c r="DXL22" i="8"/>
  <c r="DXJ21" i="8"/>
  <c r="DXJ22" i="8"/>
  <c r="DXH21" i="8"/>
  <c r="DXH22" i="8"/>
  <c r="DXF21" i="8"/>
  <c r="DXF22" i="8"/>
  <c r="DXD21" i="8"/>
  <c r="DXD22" i="8"/>
  <c r="DXB21" i="8"/>
  <c r="DXB22" i="8"/>
  <c r="DWZ21" i="8"/>
  <c r="DWZ22" i="8"/>
  <c r="DWX21" i="8"/>
  <c r="DWX22" i="8"/>
  <c r="DWV21" i="8"/>
  <c r="DWV22" i="8"/>
  <c r="DWT21" i="8"/>
  <c r="DWT22" i="8"/>
  <c r="DWR21" i="8"/>
  <c r="DWR22" i="8"/>
  <c r="DWP21" i="8"/>
  <c r="DWP22" i="8"/>
  <c r="DWN21" i="8"/>
  <c r="DWN22" i="8"/>
  <c r="DWL21" i="8"/>
  <c r="DWL22" i="8"/>
  <c r="DWJ21" i="8"/>
  <c r="DWJ22" i="8"/>
  <c r="DWH21" i="8"/>
  <c r="DWH22" i="8"/>
  <c r="DWF21" i="8"/>
  <c r="DWF22" i="8"/>
  <c r="DWD21" i="8"/>
  <c r="DWD22" i="8"/>
  <c r="DWB21" i="8"/>
  <c r="DWB22" i="8"/>
  <c r="DVZ21" i="8"/>
  <c r="DVZ22" i="8"/>
  <c r="DVX21" i="8"/>
  <c r="DVX22" i="8"/>
  <c r="DVV21" i="8"/>
  <c r="DVV22" i="8"/>
  <c r="DVT21" i="8"/>
  <c r="DVT22" i="8"/>
  <c r="DVR21" i="8"/>
  <c r="DVR22" i="8"/>
  <c r="DVP21" i="8"/>
  <c r="DVP22" i="8"/>
  <c r="DVN21" i="8"/>
  <c r="DVN22" i="8"/>
  <c r="DVL21" i="8"/>
  <c r="DVL22" i="8"/>
  <c r="DVJ21" i="8"/>
  <c r="DVJ22" i="8"/>
  <c r="DVH21" i="8"/>
  <c r="DVH22" i="8"/>
  <c r="DVF21" i="8"/>
  <c r="DVF22" i="8"/>
  <c r="DVD21" i="8"/>
  <c r="DVD22" i="8"/>
  <c r="DVB21" i="8"/>
  <c r="DVB22" i="8"/>
  <c r="DUZ21" i="8"/>
  <c r="DUZ22" i="8"/>
  <c r="DUX21" i="8"/>
  <c r="DUX22" i="8"/>
  <c r="DUV21" i="8"/>
  <c r="DUV22" i="8"/>
  <c r="DUT21" i="8"/>
  <c r="DUT22" i="8"/>
  <c r="DUR21" i="8"/>
  <c r="DUR22" i="8"/>
  <c r="DUP21" i="8"/>
  <c r="DUP22" i="8"/>
  <c r="DUN21" i="8"/>
  <c r="DUN22" i="8"/>
  <c r="DUL21" i="8"/>
  <c r="DUL22" i="8"/>
  <c r="DUJ21" i="8"/>
  <c r="DUJ22" i="8"/>
  <c r="DUH21" i="8"/>
  <c r="DUH22" i="8"/>
  <c r="DUF21" i="8"/>
  <c r="DUF22" i="8"/>
  <c r="DUD21" i="8"/>
  <c r="DUD22" i="8"/>
  <c r="DUB21" i="8"/>
  <c r="DUB22" i="8"/>
  <c r="DTZ21" i="8"/>
  <c r="DTZ22" i="8"/>
  <c r="DTX21" i="8"/>
  <c r="DTX22" i="8"/>
  <c r="DTV21" i="8"/>
  <c r="DTV22" i="8"/>
  <c r="DTT21" i="8"/>
  <c r="DTT22" i="8"/>
  <c r="DTR21" i="8"/>
  <c r="DTR22" i="8"/>
  <c r="DTP21" i="8"/>
  <c r="DTP22" i="8"/>
  <c r="DTN21" i="8"/>
  <c r="DTN22" i="8"/>
  <c r="DTL21" i="8"/>
  <c r="DTL22" i="8"/>
  <c r="DTJ21" i="8"/>
  <c r="DTJ22" i="8"/>
  <c r="DTH21" i="8"/>
  <c r="DTH22" i="8"/>
  <c r="DTF21" i="8"/>
  <c r="DTF22" i="8"/>
  <c r="DTD21" i="8"/>
  <c r="DTD22" i="8"/>
  <c r="DTB21" i="8"/>
  <c r="DTB22" i="8"/>
  <c r="DSZ21" i="8"/>
  <c r="DSZ22" i="8"/>
  <c r="DSX21" i="8"/>
  <c r="DSX22" i="8"/>
  <c r="DSV21" i="8"/>
  <c r="DSV22" i="8"/>
  <c r="DST21" i="8"/>
  <c r="DST22" i="8"/>
  <c r="DSR21" i="8"/>
  <c r="DSR22" i="8"/>
  <c r="DSP21" i="8"/>
  <c r="DSP22" i="8"/>
  <c r="DSN21" i="8"/>
  <c r="DSN22" i="8"/>
  <c r="DSL21" i="8"/>
  <c r="DSL22" i="8"/>
  <c r="DSJ21" i="8"/>
  <c r="DSJ22" i="8"/>
  <c r="DSH21" i="8"/>
  <c r="DSH22" i="8"/>
  <c r="DSF21" i="8"/>
  <c r="DSF22" i="8"/>
  <c r="DSD21" i="8"/>
  <c r="DSD22" i="8"/>
  <c r="DSB21" i="8"/>
  <c r="DSB22" i="8"/>
  <c r="DRZ21" i="8"/>
  <c r="DRZ22" i="8"/>
  <c r="DRX21" i="8"/>
  <c r="DRX22" i="8"/>
  <c r="DRV21" i="8"/>
  <c r="DRV22" i="8"/>
  <c r="DRT21" i="8"/>
  <c r="DRT22" i="8"/>
  <c r="DRR21" i="8"/>
  <c r="DRR22" i="8"/>
  <c r="DRP21" i="8"/>
  <c r="DRP22" i="8"/>
  <c r="DRN21" i="8"/>
  <c r="DRN22" i="8"/>
  <c r="DRL21" i="8"/>
  <c r="DRL22" i="8"/>
  <c r="DRJ21" i="8"/>
  <c r="DRJ22" i="8"/>
  <c r="DRH21" i="8"/>
  <c r="DRH22" i="8"/>
  <c r="DRF21" i="8"/>
  <c r="DRF22" i="8"/>
  <c r="DRD21" i="8"/>
  <c r="DRD22" i="8"/>
  <c r="DRB21" i="8"/>
  <c r="DRB22" i="8"/>
  <c r="DQZ21" i="8"/>
  <c r="DQZ22" i="8"/>
  <c r="DQX21" i="8"/>
  <c r="DQX22" i="8"/>
  <c r="DQV21" i="8"/>
  <c r="DQV22" i="8"/>
  <c r="DQT21" i="8"/>
  <c r="DQT22" i="8"/>
  <c r="DQR21" i="8"/>
  <c r="DQR22" i="8"/>
  <c r="DQP21" i="8"/>
  <c r="DQP22" i="8"/>
  <c r="DQN21" i="8"/>
  <c r="DQN22" i="8"/>
  <c r="DQL21" i="8"/>
  <c r="DQL22" i="8"/>
  <c r="DQJ21" i="8"/>
  <c r="DQJ22" i="8"/>
  <c r="DQH21" i="8"/>
  <c r="DQH22" i="8"/>
  <c r="DQF21" i="8"/>
  <c r="DQF22" i="8"/>
  <c r="DQD21" i="8"/>
  <c r="DQD22" i="8"/>
  <c r="DQB21" i="8"/>
  <c r="DQB22" i="8"/>
  <c r="DPZ21" i="8"/>
  <c r="DPZ22" i="8"/>
  <c r="DPX21" i="8"/>
  <c r="DPX22" i="8"/>
  <c r="DPV21" i="8"/>
  <c r="DPV22" i="8"/>
  <c r="DPT21" i="8"/>
  <c r="DPT22" i="8"/>
  <c r="DPR21" i="8"/>
  <c r="DPR22" i="8"/>
  <c r="DPP21" i="8"/>
  <c r="DPP22" i="8"/>
  <c r="DPN21" i="8"/>
  <c r="DPN22" i="8"/>
  <c r="DPL21" i="8"/>
  <c r="DPL22" i="8"/>
  <c r="DPJ21" i="8"/>
  <c r="DPJ22" i="8"/>
  <c r="DPH21" i="8"/>
  <c r="DPH22" i="8"/>
  <c r="DPF21" i="8"/>
  <c r="DPF22" i="8"/>
  <c r="DPD21" i="8"/>
  <c r="DPD22" i="8"/>
  <c r="DPB21" i="8"/>
  <c r="DPB22" i="8"/>
  <c r="DOZ21" i="8"/>
  <c r="DOZ22" i="8"/>
  <c r="DOX21" i="8"/>
  <c r="DOX22" i="8"/>
  <c r="DOV21" i="8"/>
  <c r="DOV22" i="8"/>
  <c r="DOT21" i="8"/>
  <c r="DOT22" i="8"/>
  <c r="DOR21" i="8"/>
  <c r="DOR22" i="8"/>
  <c r="DOP21" i="8"/>
  <c r="DOP22" i="8"/>
  <c r="DON21" i="8"/>
  <c r="DON22" i="8"/>
  <c r="DOL21" i="8"/>
  <c r="DOL22" i="8"/>
  <c r="DOJ21" i="8"/>
  <c r="DOJ22" i="8"/>
  <c r="DOH21" i="8"/>
  <c r="DOH22" i="8"/>
  <c r="DOF21" i="8"/>
  <c r="DOF22" i="8"/>
  <c r="DOD21" i="8"/>
  <c r="DOD22" i="8"/>
  <c r="DOB21" i="8"/>
  <c r="DOB22" i="8"/>
  <c r="DNZ21" i="8"/>
  <c r="DNZ22" i="8"/>
  <c r="DNX21" i="8"/>
  <c r="DNX22" i="8"/>
  <c r="DNV21" i="8"/>
  <c r="DNV22" i="8"/>
  <c r="DNT21" i="8"/>
  <c r="DNT22" i="8"/>
  <c r="DNR21" i="8"/>
  <c r="DNR22" i="8"/>
  <c r="DNP21" i="8"/>
  <c r="DNP22" i="8"/>
  <c r="DNN21" i="8"/>
  <c r="DNN22" i="8"/>
  <c r="DNL21" i="8"/>
  <c r="DNL22" i="8"/>
  <c r="DNJ21" i="8"/>
  <c r="DNJ22" i="8"/>
  <c r="DNH21" i="8"/>
  <c r="DNH22" i="8"/>
  <c r="DNF21" i="8"/>
  <c r="DNF22" i="8"/>
  <c r="DND21" i="8"/>
  <c r="DND22" i="8"/>
  <c r="DNB21" i="8"/>
  <c r="DNB22" i="8"/>
  <c r="DMZ21" i="8"/>
  <c r="DMZ22" i="8"/>
  <c r="DMX21" i="8"/>
  <c r="DMX22" i="8"/>
  <c r="DMV21" i="8"/>
  <c r="DMV22" i="8"/>
  <c r="DMT21" i="8"/>
  <c r="DMT22" i="8"/>
  <c r="DMR21" i="8"/>
  <c r="DMR22" i="8"/>
  <c r="DMP21" i="8"/>
  <c r="DMP22" i="8"/>
  <c r="DMN21" i="8"/>
  <c r="DMN22" i="8"/>
  <c r="DML21" i="8"/>
  <c r="DML22" i="8"/>
  <c r="DMJ21" i="8"/>
  <c r="DMJ22" i="8"/>
  <c r="DMH21" i="8"/>
  <c r="DMH22" i="8"/>
  <c r="DMF21" i="8"/>
  <c r="DMF22" i="8"/>
  <c r="DMD21" i="8"/>
  <c r="DMD22" i="8"/>
  <c r="DMB21" i="8"/>
  <c r="DMB22" i="8"/>
  <c r="DLZ21" i="8"/>
  <c r="DLZ22" i="8"/>
  <c r="DLX21" i="8"/>
  <c r="DLX22" i="8"/>
  <c r="DLV21" i="8"/>
  <c r="DLV22" i="8"/>
  <c r="DLT21" i="8"/>
  <c r="DLT22" i="8"/>
  <c r="DLR21" i="8"/>
  <c r="DLR22" i="8"/>
  <c r="DLP21" i="8"/>
  <c r="DLP22" i="8"/>
  <c r="DLN21" i="8"/>
  <c r="DLN22" i="8"/>
  <c r="DLL21" i="8"/>
  <c r="DLL22" i="8"/>
  <c r="DLJ21" i="8"/>
  <c r="DLJ22" i="8"/>
  <c r="DLH21" i="8"/>
  <c r="DLH22" i="8"/>
  <c r="DLF21" i="8"/>
  <c r="DLF22" i="8"/>
  <c r="DLD21" i="8"/>
  <c r="DLD22" i="8"/>
  <c r="DLB21" i="8"/>
  <c r="DLB22" i="8"/>
  <c r="DKZ21" i="8"/>
  <c r="DKZ22" i="8"/>
  <c r="DKX21" i="8"/>
  <c r="DKX22" i="8"/>
  <c r="DKV21" i="8"/>
  <c r="DKV22" i="8"/>
  <c r="DKT21" i="8"/>
  <c r="DKT22" i="8"/>
  <c r="DKR21" i="8"/>
  <c r="DKR22" i="8"/>
  <c r="DKP21" i="8"/>
  <c r="DKP22" i="8"/>
  <c r="DKN21" i="8"/>
  <c r="DKN22" i="8"/>
  <c r="DKL21" i="8"/>
  <c r="DKL22" i="8"/>
  <c r="DKJ21" i="8"/>
  <c r="DKJ22" i="8"/>
  <c r="DKH21" i="8"/>
  <c r="DKH22" i="8"/>
  <c r="DKF21" i="8"/>
  <c r="DKF22" i="8"/>
  <c r="DKD21" i="8"/>
  <c r="DKD22" i="8"/>
  <c r="DKB21" i="8"/>
  <c r="DKB22" i="8"/>
  <c r="DJZ21" i="8"/>
  <c r="DJZ22" i="8"/>
  <c r="DJX21" i="8"/>
  <c r="DJX22" i="8"/>
  <c r="DJV21" i="8"/>
  <c r="DJV22" i="8"/>
  <c r="DJT21" i="8"/>
  <c r="DJT22" i="8"/>
  <c r="DJR21" i="8"/>
  <c r="DJR22" i="8"/>
  <c r="DJP21" i="8"/>
  <c r="DJP22" i="8"/>
  <c r="DJN21" i="8"/>
  <c r="DJN22" i="8"/>
  <c r="DJL21" i="8"/>
  <c r="DJL22" i="8"/>
  <c r="DJJ21" i="8"/>
  <c r="DJJ22" i="8"/>
  <c r="DJH21" i="8"/>
  <c r="DJH22" i="8"/>
  <c r="DJF21" i="8"/>
  <c r="DJF22" i="8"/>
  <c r="DJD21" i="8"/>
  <c r="DJD22" i="8"/>
  <c r="DJB21" i="8"/>
  <c r="DJB22" i="8"/>
  <c r="DIZ21" i="8"/>
  <c r="DIZ22" i="8"/>
  <c r="DIX21" i="8"/>
  <c r="DIX22" i="8"/>
  <c r="DIV21" i="8"/>
  <c r="DIV22" i="8"/>
  <c r="DIT21" i="8"/>
  <c r="DIT22" i="8"/>
  <c r="DIR21" i="8"/>
  <c r="DIR22" i="8"/>
  <c r="DIP21" i="8"/>
  <c r="DIP22" i="8"/>
  <c r="DIN21" i="8"/>
  <c r="DIN22" i="8"/>
  <c r="DIL21" i="8"/>
  <c r="DIL22" i="8"/>
  <c r="DIJ21" i="8"/>
  <c r="DIJ22" i="8"/>
  <c r="DIH21" i="8"/>
  <c r="DIH22" i="8"/>
  <c r="DIF21" i="8"/>
  <c r="DIF22" i="8"/>
  <c r="DID21" i="8"/>
  <c r="DID22" i="8"/>
  <c r="DIB21" i="8"/>
  <c r="DIB22" i="8"/>
  <c r="DHZ21" i="8"/>
  <c r="DHZ22" i="8"/>
  <c r="DHX21" i="8"/>
  <c r="DHX22" i="8"/>
  <c r="DHV21" i="8"/>
  <c r="DHV22" i="8"/>
  <c r="DHT21" i="8"/>
  <c r="DHT22" i="8"/>
  <c r="DHR21" i="8"/>
  <c r="DHR22" i="8"/>
  <c r="DHP21" i="8"/>
  <c r="DHP22" i="8"/>
  <c r="DHN21" i="8"/>
  <c r="DHN22" i="8"/>
  <c r="DHL21" i="8"/>
  <c r="DHL22" i="8"/>
  <c r="DHJ21" i="8"/>
  <c r="DHJ22" i="8"/>
  <c r="DHH21" i="8"/>
  <c r="DHH22" i="8"/>
  <c r="DHF21" i="8"/>
  <c r="DHF22" i="8"/>
  <c r="DHD21" i="8"/>
  <c r="DHD22" i="8"/>
  <c r="DHB21" i="8"/>
  <c r="DHB22" i="8"/>
  <c r="DGZ21" i="8"/>
  <c r="DGZ22" i="8"/>
  <c r="DGX21" i="8"/>
  <c r="DGX22" i="8"/>
  <c r="DGV21" i="8"/>
  <c r="DGV22" i="8"/>
  <c r="DGT21" i="8"/>
  <c r="DGT22" i="8"/>
  <c r="DGR21" i="8"/>
  <c r="DGR22" i="8"/>
  <c r="DGP21" i="8"/>
  <c r="DGP22" i="8"/>
  <c r="DGN21" i="8"/>
  <c r="DGN22" i="8"/>
  <c r="DGL21" i="8"/>
  <c r="DGL22" i="8"/>
  <c r="DGJ21" i="8"/>
  <c r="DGJ22" i="8"/>
  <c r="DGH21" i="8"/>
  <c r="DGH22" i="8"/>
  <c r="DGF21" i="8"/>
  <c r="DGF22" i="8"/>
  <c r="DGD21" i="8"/>
  <c r="DGD22" i="8"/>
  <c r="DGB21" i="8"/>
  <c r="DGB22" i="8"/>
  <c r="DFZ21" i="8"/>
  <c r="DFZ22" i="8"/>
  <c r="DFX21" i="8"/>
  <c r="DFX22" i="8"/>
  <c r="DFV21" i="8"/>
  <c r="DFV22" i="8"/>
  <c r="DFT21" i="8"/>
  <c r="DFT22" i="8"/>
  <c r="DFR21" i="8"/>
  <c r="DFR22" i="8"/>
  <c r="DFP21" i="8"/>
  <c r="DFP22" i="8"/>
  <c r="DFN21" i="8"/>
  <c r="DFN22" i="8"/>
  <c r="DFL21" i="8"/>
  <c r="DFL22" i="8"/>
  <c r="DFJ21" i="8"/>
  <c r="DFJ22" i="8"/>
  <c r="DFH21" i="8"/>
  <c r="DFH22" i="8"/>
  <c r="DFF21" i="8"/>
  <c r="DFF22" i="8"/>
  <c r="DFD21" i="8"/>
  <c r="DFD22" i="8"/>
  <c r="DFB21" i="8"/>
  <c r="DFB22" i="8"/>
  <c r="DEZ21" i="8"/>
  <c r="DEZ22" i="8"/>
  <c r="DEX21" i="8"/>
  <c r="DEX22" i="8"/>
  <c r="DEV21" i="8"/>
  <c r="DEV22" i="8"/>
  <c r="DET21" i="8"/>
  <c r="DET22" i="8"/>
  <c r="DER21" i="8"/>
  <c r="DER22" i="8"/>
  <c r="DEP21" i="8"/>
  <c r="DEP22" i="8"/>
  <c r="DEN21" i="8"/>
  <c r="DEN22" i="8"/>
  <c r="DEL21" i="8"/>
  <c r="DEL22" i="8"/>
  <c r="DEJ21" i="8"/>
  <c r="DEJ22" i="8"/>
  <c r="DEH21" i="8"/>
  <c r="DEH22" i="8"/>
  <c r="DEF21" i="8"/>
  <c r="DEF22" i="8"/>
  <c r="DED21" i="8"/>
  <c r="DED22" i="8"/>
  <c r="DEB21" i="8"/>
  <c r="DEB22" i="8"/>
  <c r="DDZ21" i="8"/>
  <c r="DDZ22" i="8"/>
  <c r="DDX21" i="8"/>
  <c r="DDX22" i="8"/>
  <c r="DDV21" i="8"/>
  <c r="DDV22" i="8"/>
  <c r="DDT21" i="8"/>
  <c r="DDT22" i="8"/>
  <c r="DDR21" i="8"/>
  <c r="DDR22" i="8"/>
  <c r="DDP21" i="8"/>
  <c r="DDP22" i="8"/>
  <c r="DDN21" i="8"/>
  <c r="DDN22" i="8"/>
  <c r="DDL21" i="8"/>
  <c r="DDL22" i="8"/>
  <c r="DDJ21" i="8"/>
  <c r="DDJ22" i="8"/>
  <c r="DDH21" i="8"/>
  <c r="DDH22" i="8"/>
  <c r="DDF21" i="8"/>
  <c r="DDF22" i="8"/>
  <c r="DDD21" i="8"/>
  <c r="DDD22" i="8"/>
  <c r="DDB21" i="8"/>
  <c r="DDB22" i="8"/>
  <c r="DCZ21" i="8"/>
  <c r="DCZ22" i="8"/>
  <c r="DCX21" i="8"/>
  <c r="DCX22" i="8"/>
  <c r="DCV21" i="8"/>
  <c r="DCV22" i="8"/>
  <c r="DCT21" i="8"/>
  <c r="DCT22" i="8"/>
  <c r="DCR21" i="8"/>
  <c r="DCR22" i="8"/>
  <c r="DCP21" i="8"/>
  <c r="DCP22" i="8"/>
  <c r="DCN21" i="8"/>
  <c r="DCN22" i="8"/>
  <c r="DCL21" i="8"/>
  <c r="DCL22" i="8"/>
  <c r="DCJ21" i="8"/>
  <c r="DCJ22" i="8"/>
  <c r="DCH21" i="8"/>
  <c r="DCH22" i="8"/>
  <c r="DCF21" i="8"/>
  <c r="DCF22" i="8"/>
  <c r="DCD21" i="8"/>
  <c r="DCD22" i="8"/>
  <c r="DCB21" i="8"/>
  <c r="DCB22" i="8"/>
  <c r="DBZ21" i="8"/>
  <c r="DBZ22" i="8"/>
  <c r="DBX21" i="8"/>
  <c r="DBX22" i="8"/>
  <c r="DBV21" i="8"/>
  <c r="DBV22" i="8"/>
  <c r="DBT21" i="8"/>
  <c r="DBT22" i="8"/>
  <c r="DBR21" i="8"/>
  <c r="DBR22" i="8"/>
  <c r="DBP21" i="8"/>
  <c r="DBP22" i="8"/>
  <c r="DBN21" i="8"/>
  <c r="DBN22" i="8"/>
  <c r="DBL21" i="8"/>
  <c r="DBL22" i="8"/>
  <c r="DBJ21" i="8"/>
  <c r="DBJ22" i="8"/>
  <c r="DBH21" i="8"/>
  <c r="DBH22" i="8"/>
  <c r="DBF21" i="8"/>
  <c r="DBF22" i="8"/>
  <c r="DBD21" i="8"/>
  <c r="DBD22" i="8"/>
  <c r="DBB21" i="8"/>
  <c r="DBB22" i="8"/>
  <c r="DAZ21" i="8"/>
  <c r="DAZ22" i="8"/>
  <c r="DAX21" i="8"/>
  <c r="DAX22" i="8"/>
  <c r="DAV21" i="8"/>
  <c r="DAV22" i="8"/>
  <c r="DAT21" i="8"/>
  <c r="DAT22" i="8"/>
  <c r="DAR21" i="8"/>
  <c r="DAR22" i="8"/>
  <c r="DAP21" i="8"/>
  <c r="DAP22" i="8"/>
  <c r="DAN21" i="8"/>
  <c r="DAN22" i="8"/>
  <c r="DAL21" i="8"/>
  <c r="DAL22" i="8"/>
  <c r="DAJ21" i="8"/>
  <c r="DAJ22" i="8"/>
  <c r="DAH21" i="8"/>
  <c r="DAH22" i="8"/>
  <c r="DAF21" i="8"/>
  <c r="DAF22" i="8"/>
  <c r="DAD21" i="8"/>
  <c r="DAD22" i="8"/>
  <c r="DAB21" i="8"/>
  <c r="DAB22" i="8"/>
  <c r="CZZ21" i="8"/>
  <c r="CZZ22" i="8"/>
  <c r="CZX21" i="8"/>
  <c r="CZX22" i="8"/>
  <c r="CZV21" i="8"/>
  <c r="CZV22" i="8"/>
  <c r="CZT21" i="8"/>
  <c r="CZT22" i="8"/>
  <c r="CZR21" i="8"/>
  <c r="CZR22" i="8"/>
  <c r="CZP21" i="8"/>
  <c r="CZP22" i="8"/>
  <c r="CZN21" i="8"/>
  <c r="CZN22" i="8"/>
  <c r="CZL21" i="8"/>
  <c r="CZL22" i="8"/>
  <c r="CZJ21" i="8"/>
  <c r="CZJ22" i="8"/>
  <c r="CZH21" i="8"/>
  <c r="CZH22" i="8"/>
  <c r="CZF21" i="8"/>
  <c r="CZF22" i="8"/>
  <c r="CZD21" i="8"/>
  <c r="CZD22" i="8"/>
  <c r="CZB21" i="8"/>
  <c r="CZB22" i="8"/>
  <c r="CYZ21" i="8"/>
  <c r="CYZ22" i="8"/>
  <c r="CYX21" i="8"/>
  <c r="CYX22" i="8"/>
  <c r="CYV21" i="8"/>
  <c r="CYV22" i="8"/>
  <c r="CYT21" i="8"/>
  <c r="CYT22" i="8"/>
  <c r="CYR21" i="8"/>
  <c r="CYR22" i="8"/>
  <c r="CYP21" i="8"/>
  <c r="CYP22" i="8"/>
  <c r="CYN21" i="8"/>
  <c r="CYN22" i="8"/>
  <c r="CYL21" i="8"/>
  <c r="CYL22" i="8"/>
  <c r="CYJ21" i="8"/>
  <c r="CYJ22" i="8"/>
  <c r="CYH21" i="8"/>
  <c r="CYH22" i="8"/>
  <c r="CYF21" i="8"/>
  <c r="CYF22" i="8"/>
  <c r="CYD21" i="8"/>
  <c r="CYD22" i="8"/>
  <c r="CYB21" i="8"/>
  <c r="CYB22" i="8"/>
  <c r="CXZ21" i="8"/>
  <c r="CXZ22" i="8"/>
  <c r="CXX21" i="8"/>
  <c r="CXX22" i="8"/>
  <c r="CXV21" i="8"/>
  <c r="CXV22" i="8"/>
  <c r="CXT21" i="8"/>
  <c r="CXT22" i="8"/>
  <c r="CXR21" i="8"/>
  <c r="CXR22" i="8"/>
  <c r="CXP21" i="8"/>
  <c r="CXP22" i="8"/>
  <c r="CXN21" i="8"/>
  <c r="CXN22" i="8"/>
  <c r="CXL21" i="8"/>
  <c r="CXL22" i="8"/>
  <c r="CXJ21" i="8"/>
  <c r="CXJ22" i="8"/>
  <c r="CXH21" i="8"/>
  <c r="CXH22" i="8"/>
  <c r="CXF21" i="8"/>
  <c r="CXF22" i="8"/>
  <c r="CXD21" i="8"/>
  <c r="CXD22" i="8"/>
  <c r="CXB21" i="8"/>
  <c r="CXB22" i="8"/>
  <c r="CWZ21" i="8"/>
  <c r="CWZ22" i="8"/>
  <c r="CWX21" i="8"/>
  <c r="CWX22" i="8"/>
  <c r="CWV21" i="8"/>
  <c r="CWV22" i="8"/>
  <c r="CWT21" i="8"/>
  <c r="CWT22" i="8"/>
  <c r="CWR21" i="8"/>
  <c r="CWR22" i="8"/>
  <c r="CWP21" i="8"/>
  <c r="CWP22" i="8"/>
  <c r="CWN21" i="8"/>
  <c r="CWN22" i="8"/>
  <c r="CWL21" i="8"/>
  <c r="CWL22" i="8"/>
  <c r="CWJ21" i="8"/>
  <c r="CWJ22" i="8"/>
  <c r="CWH21" i="8"/>
  <c r="CWH22" i="8"/>
  <c r="CWF21" i="8"/>
  <c r="CWF22" i="8"/>
  <c r="CWD21" i="8"/>
  <c r="CWD22" i="8"/>
  <c r="CWB21" i="8"/>
  <c r="CWB22" i="8"/>
  <c r="CVZ21" i="8"/>
  <c r="CVZ22" i="8"/>
  <c r="CVX21" i="8"/>
  <c r="CVX22" i="8"/>
  <c r="CVV21" i="8"/>
  <c r="CVV22" i="8"/>
  <c r="CVT21" i="8"/>
  <c r="CVT22" i="8"/>
  <c r="CVR21" i="8"/>
  <c r="CVR22" i="8"/>
  <c r="CVP21" i="8"/>
  <c r="CVP22" i="8"/>
  <c r="CVN21" i="8"/>
  <c r="CVN22" i="8"/>
  <c r="CVL21" i="8"/>
  <c r="CVL22" i="8"/>
  <c r="CVJ21" i="8"/>
  <c r="CVJ22" i="8"/>
  <c r="CVH21" i="8"/>
  <c r="CVH22" i="8"/>
  <c r="CVF21" i="8"/>
  <c r="CVF22" i="8"/>
  <c r="CVD21" i="8"/>
  <c r="CVD22" i="8"/>
  <c r="CVB21" i="8"/>
  <c r="CVB22" i="8"/>
  <c r="CUZ21" i="8"/>
  <c r="CUZ22" i="8"/>
  <c r="CUX21" i="8"/>
  <c r="CUX22" i="8"/>
  <c r="CUV21" i="8"/>
  <c r="CUV22" i="8"/>
  <c r="CUT21" i="8"/>
  <c r="CUT22" i="8"/>
  <c r="CUR21" i="8"/>
  <c r="CUR22" i="8"/>
  <c r="CUP21" i="8"/>
  <c r="CUP22" i="8"/>
  <c r="CUN21" i="8"/>
  <c r="CUN22" i="8"/>
  <c r="CUL21" i="8"/>
  <c r="CUL22" i="8"/>
  <c r="CUJ21" i="8"/>
  <c r="CUJ22" i="8"/>
  <c r="CUH21" i="8"/>
  <c r="CUH22" i="8"/>
  <c r="CUF21" i="8"/>
  <c r="CUF22" i="8"/>
  <c r="CUD21" i="8"/>
  <c r="CUD22" i="8"/>
  <c r="CUB21" i="8"/>
  <c r="CUB22" i="8"/>
  <c r="CTZ21" i="8"/>
  <c r="CTZ22" i="8"/>
  <c r="CTX21" i="8"/>
  <c r="CTX22" i="8"/>
  <c r="CTV21" i="8"/>
  <c r="CTV22" i="8"/>
  <c r="CTT21" i="8"/>
  <c r="CTT22" i="8"/>
  <c r="CTR21" i="8"/>
  <c r="CTR22" i="8"/>
  <c r="CTP21" i="8"/>
  <c r="CTP22" i="8"/>
  <c r="CTN21" i="8"/>
  <c r="CTN22" i="8"/>
  <c r="CTL21" i="8"/>
  <c r="CTL22" i="8"/>
  <c r="CTJ21" i="8"/>
  <c r="CTJ22" i="8"/>
  <c r="CTH21" i="8"/>
  <c r="CTH22" i="8"/>
  <c r="CTF21" i="8"/>
  <c r="CTF22" i="8"/>
  <c r="CTD21" i="8"/>
  <c r="CTD22" i="8"/>
  <c r="CTB21" i="8"/>
  <c r="CTB22" i="8"/>
  <c r="CSZ21" i="8"/>
  <c r="CSZ22" i="8"/>
  <c r="CSX21" i="8"/>
  <c r="CSX22" i="8"/>
  <c r="CSV21" i="8"/>
  <c r="CSV22" i="8"/>
  <c r="CST21" i="8"/>
  <c r="CST22" i="8"/>
  <c r="CSR21" i="8"/>
  <c r="CSR22" i="8"/>
  <c r="CSP21" i="8"/>
  <c r="CSP22" i="8"/>
  <c r="CSN21" i="8"/>
  <c r="CSN22" i="8"/>
  <c r="CSL21" i="8"/>
  <c r="CSL22" i="8"/>
  <c r="CSJ21" i="8"/>
  <c r="CSJ22" i="8"/>
  <c r="CSH21" i="8"/>
  <c r="CSH22" i="8"/>
  <c r="CSF21" i="8"/>
  <c r="CSF22" i="8"/>
  <c r="CSD21" i="8"/>
  <c r="CSD22" i="8"/>
  <c r="CSB21" i="8"/>
  <c r="CSB22" i="8"/>
  <c r="CRZ21" i="8"/>
  <c r="CRZ22" i="8"/>
  <c r="CRX21" i="8"/>
  <c r="CRX22" i="8"/>
  <c r="CRV21" i="8"/>
  <c r="CRV22" i="8"/>
  <c r="CRT21" i="8"/>
  <c r="CRT22" i="8"/>
  <c r="CRR21" i="8"/>
  <c r="CRR22" i="8"/>
  <c r="CRP21" i="8"/>
  <c r="CRP22" i="8"/>
  <c r="CRN21" i="8"/>
  <c r="CRN22" i="8"/>
  <c r="CRL21" i="8"/>
  <c r="CRL22" i="8"/>
  <c r="CRJ21" i="8"/>
  <c r="CRJ22" i="8"/>
  <c r="CRH21" i="8"/>
  <c r="CRH22" i="8"/>
  <c r="CRF21" i="8"/>
  <c r="CRF22" i="8"/>
  <c r="CRD21" i="8"/>
  <c r="CRD22" i="8"/>
  <c r="CRB21" i="8"/>
  <c r="CRB22" i="8"/>
  <c r="CQZ21" i="8"/>
  <c r="CQZ22" i="8"/>
  <c r="CQX21" i="8"/>
  <c r="CQX22" i="8"/>
  <c r="CQV21" i="8"/>
  <c r="CQV22" i="8"/>
  <c r="CQT21" i="8"/>
  <c r="CQT22" i="8"/>
  <c r="CQR21" i="8"/>
  <c r="CQR22" i="8"/>
  <c r="CQP21" i="8"/>
  <c r="CQP22" i="8"/>
  <c r="CQN21" i="8"/>
  <c r="CQN22" i="8"/>
  <c r="CQL21" i="8"/>
  <c r="CQL22" i="8"/>
  <c r="CQJ21" i="8"/>
  <c r="CQJ22" i="8"/>
  <c r="CQH21" i="8"/>
  <c r="CQH22" i="8"/>
  <c r="CQF21" i="8"/>
  <c r="CQF22" i="8"/>
  <c r="CQD21" i="8"/>
  <c r="CQD22" i="8"/>
  <c r="CQB21" i="8"/>
  <c r="CQB22" i="8"/>
  <c r="CPZ21" i="8"/>
  <c r="CPZ22" i="8"/>
  <c r="CPX21" i="8"/>
  <c r="CPX22" i="8"/>
  <c r="CPV21" i="8"/>
  <c r="CPV22" i="8"/>
  <c r="CPT21" i="8"/>
  <c r="CPT22" i="8"/>
  <c r="CPR21" i="8"/>
  <c r="CPR22" i="8"/>
  <c r="CPP21" i="8"/>
  <c r="CPP22" i="8"/>
  <c r="CPN21" i="8"/>
  <c r="CPN22" i="8"/>
  <c r="CPL21" i="8"/>
  <c r="CPL22" i="8"/>
  <c r="CPJ21" i="8"/>
  <c r="CPJ22" i="8"/>
  <c r="CPH21" i="8"/>
  <c r="CPH22" i="8"/>
  <c r="CPF21" i="8"/>
  <c r="CPF22" i="8"/>
  <c r="CPD21" i="8"/>
  <c r="CPD22" i="8"/>
  <c r="CPB21" i="8"/>
  <c r="CPB22" i="8"/>
  <c r="COZ21" i="8"/>
  <c r="COZ22" i="8"/>
  <c r="COX21" i="8"/>
  <c r="COX22" i="8"/>
  <c r="COV21" i="8"/>
  <c r="COV22" i="8"/>
  <c r="COT21" i="8"/>
  <c r="COT22" i="8"/>
  <c r="COR21" i="8"/>
  <c r="COR22" i="8"/>
  <c r="COP21" i="8"/>
  <c r="COP22" i="8"/>
  <c r="CON21" i="8"/>
  <c r="CON22" i="8"/>
  <c r="COL21" i="8"/>
  <c r="COL22" i="8"/>
  <c r="COJ21" i="8"/>
  <c r="COJ22" i="8"/>
  <c r="COH21" i="8"/>
  <c r="COH22" i="8"/>
  <c r="COF21" i="8"/>
  <c r="COF22" i="8"/>
  <c r="COD21" i="8"/>
  <c r="COD22" i="8"/>
  <c r="COB21" i="8"/>
  <c r="COB22" i="8"/>
  <c r="CNZ21" i="8"/>
  <c r="CNZ22" i="8"/>
  <c r="CNX21" i="8"/>
  <c r="CNX22" i="8"/>
  <c r="CNV21" i="8"/>
  <c r="CNV22" i="8"/>
  <c r="CNT21" i="8"/>
  <c r="CNT22" i="8"/>
  <c r="CNR21" i="8"/>
  <c r="CNR22" i="8"/>
  <c r="CNP21" i="8"/>
  <c r="CNP22" i="8"/>
  <c r="CNN21" i="8"/>
  <c r="CNN22" i="8"/>
  <c r="CNL21" i="8"/>
  <c r="CNL22" i="8"/>
  <c r="CNJ21" i="8"/>
  <c r="CNJ22" i="8"/>
  <c r="CNH21" i="8"/>
  <c r="CNH22" i="8"/>
  <c r="CNF21" i="8"/>
  <c r="CNF22" i="8"/>
  <c r="CND21" i="8"/>
  <c r="CND22" i="8"/>
  <c r="CNB21" i="8"/>
  <c r="CNB22" i="8"/>
  <c r="CMZ21" i="8"/>
  <c r="CMZ22" i="8"/>
  <c r="CMX21" i="8"/>
  <c r="CMX22" i="8"/>
  <c r="CMV21" i="8"/>
  <c r="CMV22" i="8"/>
  <c r="CMT21" i="8"/>
  <c r="CMT22" i="8"/>
  <c r="CMR21" i="8"/>
  <c r="CMR22" i="8"/>
  <c r="CMP21" i="8"/>
  <c r="CMP22" i="8"/>
  <c r="CMN21" i="8"/>
  <c r="CMN22" i="8"/>
  <c r="CML21" i="8"/>
  <c r="CML22" i="8"/>
  <c r="CMJ21" i="8"/>
  <c r="CMJ22" i="8"/>
  <c r="CMH21" i="8"/>
  <c r="CMH22" i="8"/>
  <c r="CMF21" i="8"/>
  <c r="CMF22" i="8"/>
  <c r="CMD21" i="8"/>
  <c r="CMD22" i="8"/>
  <c r="CMB21" i="8"/>
  <c r="CMB22" i="8"/>
  <c r="CLZ21" i="8"/>
  <c r="CLZ22" i="8"/>
  <c r="CLX21" i="8"/>
  <c r="CLX22" i="8"/>
  <c r="CLV21" i="8"/>
  <c r="CLV22" i="8"/>
  <c r="CLT21" i="8"/>
  <c r="CLT22" i="8"/>
  <c r="CLR21" i="8"/>
  <c r="CLR22" i="8"/>
  <c r="CLP21" i="8"/>
  <c r="CLP22" i="8"/>
  <c r="CLN21" i="8"/>
  <c r="CLN22" i="8"/>
  <c r="CLL21" i="8"/>
  <c r="CLL22" i="8"/>
  <c r="CLJ21" i="8"/>
  <c r="CLJ22" i="8"/>
  <c r="CLH21" i="8"/>
  <c r="CLH22" i="8"/>
  <c r="CLF21" i="8"/>
  <c r="CLF22" i="8"/>
  <c r="CLD21" i="8"/>
  <c r="CLD22" i="8"/>
  <c r="CLB21" i="8"/>
  <c r="CLB22" i="8"/>
  <c r="CKZ21" i="8"/>
  <c r="CKZ22" i="8"/>
  <c r="CKX21" i="8"/>
  <c r="CKX22" i="8"/>
  <c r="CKV21" i="8"/>
  <c r="CKV22" i="8"/>
  <c r="CKT21" i="8"/>
  <c r="CKT22" i="8"/>
  <c r="CKR21" i="8"/>
  <c r="CKR22" i="8"/>
  <c r="CKP21" i="8"/>
  <c r="CKP22" i="8"/>
  <c r="CKN21" i="8"/>
  <c r="CKN22" i="8"/>
  <c r="CKL21" i="8"/>
  <c r="CKL22" i="8"/>
  <c r="CKJ21" i="8"/>
  <c r="CKJ22" i="8"/>
  <c r="CKH21" i="8"/>
  <c r="CKH22" i="8"/>
  <c r="CKF21" i="8"/>
  <c r="CKF22" i="8"/>
  <c r="CKD21" i="8"/>
  <c r="CKD22" i="8"/>
  <c r="CKB21" i="8"/>
  <c r="CKB22" i="8"/>
  <c r="CJZ21" i="8"/>
  <c r="CJZ22" i="8"/>
  <c r="CJX21" i="8"/>
  <c r="CJX22" i="8"/>
  <c r="CJV21" i="8"/>
  <c r="CJV22" i="8"/>
  <c r="CJT21" i="8"/>
  <c r="CJT22" i="8"/>
  <c r="CJR21" i="8"/>
  <c r="CJR22" i="8"/>
  <c r="CJP21" i="8"/>
  <c r="CJP22" i="8"/>
  <c r="CJN21" i="8"/>
  <c r="CJN22" i="8"/>
  <c r="CJL21" i="8"/>
  <c r="CJL22" i="8"/>
  <c r="CJJ21" i="8"/>
  <c r="CJJ22" i="8"/>
  <c r="CJH21" i="8"/>
  <c r="CJH22" i="8"/>
  <c r="CJF21" i="8"/>
  <c r="CJF22" i="8"/>
  <c r="CJD21" i="8"/>
  <c r="CJD22" i="8"/>
  <c r="CJB21" i="8"/>
  <c r="CJB22" i="8"/>
  <c r="CIZ21" i="8"/>
  <c r="CIZ22" i="8"/>
  <c r="CIX21" i="8"/>
  <c r="CIX22" i="8"/>
  <c r="CIV21" i="8"/>
  <c r="CIV22" i="8"/>
  <c r="CIT21" i="8"/>
  <c r="CIT22" i="8"/>
  <c r="CIR21" i="8"/>
  <c r="CIR22" i="8"/>
  <c r="CIP21" i="8"/>
  <c r="CIP22" i="8"/>
  <c r="CIN21" i="8"/>
  <c r="CIN22" i="8"/>
  <c r="CIL21" i="8"/>
  <c r="CIL22" i="8"/>
  <c r="CIJ21" i="8"/>
  <c r="CIJ22" i="8"/>
  <c r="CIH21" i="8"/>
  <c r="CIH22" i="8"/>
  <c r="CIF21" i="8"/>
  <c r="CIF22" i="8"/>
  <c r="CID21" i="8"/>
  <c r="CID22" i="8"/>
  <c r="CIB21" i="8"/>
  <c r="CIB22" i="8"/>
  <c r="CHZ21" i="8"/>
  <c r="CHZ22" i="8"/>
  <c r="CHX21" i="8"/>
  <c r="CHX22" i="8"/>
  <c r="CHV21" i="8"/>
  <c r="CHV22" i="8"/>
  <c r="CHT21" i="8"/>
  <c r="CHT22" i="8"/>
  <c r="CHR21" i="8"/>
  <c r="CHR22" i="8"/>
  <c r="CHP21" i="8"/>
  <c r="CHP22" i="8"/>
  <c r="CHN21" i="8"/>
  <c r="CHN22" i="8"/>
  <c r="CHL21" i="8"/>
  <c r="CHL22" i="8"/>
  <c r="CHJ21" i="8"/>
  <c r="CHJ22" i="8"/>
  <c r="CHH21" i="8"/>
  <c r="CHH22" i="8"/>
  <c r="CHF21" i="8"/>
  <c r="CHF22" i="8"/>
  <c r="CHD21" i="8"/>
  <c r="CHD22" i="8"/>
  <c r="CHB21" i="8"/>
  <c r="CHB22" i="8"/>
  <c r="CGZ21" i="8"/>
  <c r="CGZ22" i="8"/>
  <c r="CGX21" i="8"/>
  <c r="CGX22" i="8"/>
  <c r="CGV21" i="8"/>
  <c r="CGV22" i="8"/>
  <c r="CGT21" i="8"/>
  <c r="CGT22" i="8"/>
  <c r="CGR21" i="8"/>
  <c r="CGR22" i="8"/>
  <c r="CGP21" i="8"/>
  <c r="CGP22" i="8"/>
  <c r="CGN21" i="8"/>
  <c r="CGN22" i="8"/>
  <c r="CGL21" i="8"/>
  <c r="CGL22" i="8"/>
  <c r="CGJ21" i="8"/>
  <c r="CGJ22" i="8"/>
  <c r="CGH21" i="8"/>
  <c r="CGH22" i="8"/>
  <c r="CGF21" i="8"/>
  <c r="CGF22" i="8"/>
  <c r="CGD21" i="8"/>
  <c r="CGD22" i="8"/>
  <c r="CGB21" i="8"/>
  <c r="CGB22" i="8"/>
  <c r="CFZ21" i="8"/>
  <c r="CFZ22" i="8"/>
  <c r="CFX21" i="8"/>
  <c r="CFX22" i="8"/>
  <c r="CFV21" i="8"/>
  <c r="CFV22" i="8"/>
  <c r="CFT21" i="8"/>
  <c r="CFT22" i="8"/>
  <c r="CFR21" i="8"/>
  <c r="CFR22" i="8"/>
  <c r="CFP21" i="8"/>
  <c r="CFP22" i="8"/>
  <c r="CFN21" i="8"/>
  <c r="CFN22" i="8"/>
  <c r="CFL21" i="8"/>
  <c r="CFL22" i="8"/>
  <c r="CFJ21" i="8"/>
  <c r="CFJ22" i="8"/>
  <c r="CFH21" i="8"/>
  <c r="CFH22" i="8"/>
  <c r="CFF21" i="8"/>
  <c r="CFF22" i="8"/>
  <c r="CFD21" i="8"/>
  <c r="CFD22" i="8"/>
  <c r="CFB21" i="8"/>
  <c r="CFB22" i="8"/>
  <c r="CEZ21" i="8"/>
  <c r="CEZ22" i="8"/>
  <c r="CEX21" i="8"/>
  <c r="CEX22" i="8"/>
  <c r="CEV21" i="8"/>
  <c r="CEV22" i="8"/>
  <c r="CET21" i="8"/>
  <c r="CET22" i="8"/>
  <c r="CER21" i="8"/>
  <c r="CER22" i="8"/>
  <c r="CEP21" i="8"/>
  <c r="CEP22" i="8"/>
  <c r="CEN21" i="8"/>
  <c r="CEN22" i="8"/>
  <c r="CEL21" i="8"/>
  <c r="CEL22" i="8"/>
  <c r="CEJ21" i="8"/>
  <c r="CEJ22" i="8"/>
  <c r="CEH21" i="8"/>
  <c r="CEH22" i="8"/>
  <c r="CEF21" i="8"/>
  <c r="CEF22" i="8"/>
  <c r="CED21" i="8"/>
  <c r="CED22" i="8"/>
  <c r="CEB21" i="8"/>
  <c r="CEB22" i="8"/>
  <c r="CDZ21" i="8"/>
  <c r="CDZ22" i="8"/>
  <c r="CDX21" i="8"/>
  <c r="CDX22" i="8"/>
  <c r="CDV21" i="8"/>
  <c r="CDV22" i="8"/>
  <c r="CDT21" i="8"/>
  <c r="CDT22" i="8"/>
  <c r="CDR21" i="8"/>
  <c r="CDR22" i="8"/>
  <c r="CDP21" i="8"/>
  <c r="CDP22" i="8"/>
  <c r="CDN21" i="8"/>
  <c r="CDN22" i="8"/>
  <c r="CDL21" i="8"/>
  <c r="CDL22" i="8"/>
  <c r="CDJ21" i="8"/>
  <c r="CDJ22" i="8"/>
  <c r="CDH21" i="8"/>
  <c r="CDH22" i="8"/>
  <c r="CDF21" i="8"/>
  <c r="CDF22" i="8"/>
  <c r="CDD21" i="8"/>
  <c r="CDD22" i="8"/>
  <c r="CDB21" i="8"/>
  <c r="CDB22" i="8"/>
  <c r="CCZ21" i="8"/>
  <c r="CCZ22" i="8"/>
  <c r="CCX21" i="8"/>
  <c r="CCX22" i="8"/>
  <c r="CCV21" i="8"/>
  <c r="CCV22" i="8"/>
  <c r="CCT21" i="8"/>
  <c r="CCT22" i="8"/>
  <c r="CCR21" i="8"/>
  <c r="CCR22" i="8"/>
  <c r="CCP21" i="8"/>
  <c r="CCP22" i="8"/>
  <c r="CCN21" i="8"/>
  <c r="CCN22" i="8"/>
  <c r="CCL21" i="8"/>
  <c r="CCL22" i="8"/>
  <c r="CCJ21" i="8"/>
  <c r="CCJ22" i="8"/>
  <c r="CCH21" i="8"/>
  <c r="CCH22" i="8"/>
  <c r="CCF21" i="8"/>
  <c r="CCF22" i="8"/>
  <c r="CCD21" i="8"/>
  <c r="CCD22" i="8"/>
  <c r="CCB21" i="8"/>
  <c r="CCB22" i="8"/>
  <c r="CBZ21" i="8"/>
  <c r="CBZ22" i="8"/>
  <c r="CBX21" i="8"/>
  <c r="CBX22" i="8"/>
  <c r="CBV21" i="8"/>
  <c r="CBV22" i="8"/>
  <c r="CBT21" i="8"/>
  <c r="CBT22" i="8"/>
  <c r="CBR21" i="8"/>
  <c r="CBR22" i="8"/>
  <c r="CBP21" i="8"/>
  <c r="CBP22" i="8"/>
  <c r="CBN21" i="8"/>
  <c r="CBN22" i="8"/>
  <c r="CBL21" i="8"/>
  <c r="CBL22" i="8"/>
  <c r="CBJ21" i="8"/>
  <c r="CBJ22" i="8"/>
  <c r="CBH21" i="8"/>
  <c r="CBH22" i="8"/>
  <c r="CBF21" i="8"/>
  <c r="CBF22" i="8"/>
  <c r="CBD21" i="8"/>
  <c r="CBD22" i="8"/>
  <c r="CBB21" i="8"/>
  <c r="CBB22" i="8"/>
  <c r="CAZ21" i="8"/>
  <c r="CAZ22" i="8"/>
  <c r="CAX21" i="8"/>
  <c r="CAX22" i="8"/>
  <c r="CAV21" i="8"/>
  <c r="CAV22" i="8"/>
  <c r="CAT21" i="8"/>
  <c r="CAT22" i="8"/>
  <c r="CAR21" i="8"/>
  <c r="CAR22" i="8"/>
  <c r="CAP21" i="8"/>
  <c r="CAP22" i="8"/>
  <c r="CAN21" i="8"/>
  <c r="CAN22" i="8"/>
  <c r="CAL21" i="8"/>
  <c r="CAL22" i="8"/>
  <c r="CAJ21" i="8"/>
  <c r="CAJ22" i="8"/>
  <c r="CAH21" i="8"/>
  <c r="CAH22" i="8"/>
  <c r="CAF21" i="8"/>
  <c r="CAF22" i="8"/>
  <c r="CAD21" i="8"/>
  <c r="CAD22" i="8"/>
  <c r="CAB21" i="8"/>
  <c r="CAB22" i="8"/>
  <c r="BZZ21" i="8"/>
  <c r="BZZ22" i="8"/>
  <c r="BZX21" i="8"/>
  <c r="BZX22" i="8"/>
  <c r="BZV21" i="8"/>
  <c r="BZV22" i="8"/>
  <c r="BZT21" i="8"/>
  <c r="BZT22" i="8"/>
  <c r="BZR21" i="8"/>
  <c r="BZR22" i="8"/>
  <c r="BZP21" i="8"/>
  <c r="BZP22" i="8"/>
  <c r="BZN21" i="8"/>
  <c r="BZN22" i="8"/>
  <c r="BZL21" i="8"/>
  <c r="BZL22" i="8"/>
  <c r="BZJ21" i="8"/>
  <c r="BZJ22" i="8"/>
  <c r="BZH21" i="8"/>
  <c r="BZH22" i="8"/>
  <c r="BZF21" i="8"/>
  <c r="BZF22" i="8"/>
  <c r="BZD21" i="8"/>
  <c r="BZD22" i="8"/>
  <c r="BZB21" i="8"/>
  <c r="BZB22" i="8"/>
  <c r="BYZ21" i="8"/>
  <c r="BYZ22" i="8"/>
  <c r="BYX21" i="8"/>
  <c r="BYX22" i="8"/>
  <c r="BYV21" i="8"/>
  <c r="BYV22" i="8"/>
  <c r="BYT21" i="8"/>
  <c r="BYT22" i="8"/>
  <c r="BYR21" i="8"/>
  <c r="BYR22" i="8"/>
  <c r="BYP21" i="8"/>
  <c r="BYP22" i="8"/>
  <c r="BYN21" i="8"/>
  <c r="BYN22" i="8"/>
  <c r="BYL21" i="8"/>
  <c r="BYL22" i="8"/>
  <c r="BYJ21" i="8"/>
  <c r="BYJ22" i="8"/>
  <c r="BYH21" i="8"/>
  <c r="BYH22" i="8"/>
  <c r="BYF21" i="8"/>
  <c r="BYF22" i="8"/>
  <c r="BYD21" i="8"/>
  <c r="BYD22" i="8"/>
  <c r="BYB21" i="8"/>
  <c r="BYB22" i="8"/>
  <c r="BXZ21" i="8"/>
  <c r="BXZ22" i="8"/>
  <c r="BXX21" i="8"/>
  <c r="BXX22" i="8"/>
  <c r="BXV21" i="8"/>
  <c r="BXV22" i="8"/>
  <c r="BXT21" i="8"/>
  <c r="BXT22" i="8"/>
  <c r="BXR21" i="8"/>
  <c r="BXR22" i="8"/>
  <c r="BXP21" i="8"/>
  <c r="BXP22" i="8"/>
  <c r="BXN21" i="8"/>
  <c r="BXN22" i="8"/>
  <c r="BXL21" i="8"/>
  <c r="BXL22" i="8"/>
  <c r="BXJ21" i="8"/>
  <c r="BXJ22" i="8"/>
  <c r="BXH21" i="8"/>
  <c r="BXH22" i="8"/>
  <c r="BXF21" i="8"/>
  <c r="BXF22" i="8"/>
  <c r="BXD21" i="8"/>
  <c r="BXD22" i="8"/>
  <c r="BXB21" i="8"/>
  <c r="BXB22" i="8"/>
  <c r="BWZ21" i="8"/>
  <c r="BWZ22" i="8"/>
  <c r="BWX21" i="8"/>
  <c r="BWX22" i="8"/>
  <c r="BWV21" i="8"/>
  <c r="BWV22" i="8"/>
  <c r="BWT21" i="8"/>
  <c r="BWT22" i="8"/>
  <c r="BWR21" i="8"/>
  <c r="BWR22" i="8"/>
  <c r="BWP21" i="8"/>
  <c r="BWP22" i="8"/>
  <c r="BWN21" i="8"/>
  <c r="BWN22" i="8"/>
  <c r="BWL21" i="8"/>
  <c r="BWL22" i="8"/>
  <c r="BWJ21" i="8"/>
  <c r="BWJ22" i="8"/>
  <c r="BWH21" i="8"/>
  <c r="BWH22" i="8"/>
  <c r="BWF21" i="8"/>
  <c r="BWF22" i="8"/>
  <c r="BWD21" i="8"/>
  <c r="BWD22" i="8"/>
  <c r="BWB21" i="8"/>
  <c r="BWB22" i="8"/>
  <c r="BVZ21" i="8"/>
  <c r="BVZ22" i="8"/>
  <c r="BVX21" i="8"/>
  <c r="BVX22" i="8"/>
  <c r="BVV21" i="8"/>
  <c r="BVV22" i="8"/>
  <c r="BVT21" i="8"/>
  <c r="BVT22" i="8"/>
  <c r="BVR21" i="8"/>
  <c r="BVR22" i="8"/>
  <c r="BVP21" i="8"/>
  <c r="BVP22" i="8"/>
  <c r="BVN21" i="8"/>
  <c r="BVN22" i="8"/>
  <c r="BVL21" i="8"/>
  <c r="BVL22" i="8"/>
  <c r="BVJ21" i="8"/>
  <c r="BVJ22" i="8"/>
  <c r="BVH21" i="8"/>
  <c r="BVH22" i="8"/>
  <c r="BVF21" i="8"/>
  <c r="BVF22" i="8"/>
  <c r="BVD21" i="8"/>
  <c r="BVD22" i="8"/>
  <c r="BVB21" i="8"/>
  <c r="BVB22" i="8"/>
  <c r="BUZ21" i="8"/>
  <c r="BUZ22" i="8"/>
  <c r="BUX21" i="8"/>
  <c r="BUX22" i="8"/>
  <c r="BUV21" i="8"/>
  <c r="BUV22" i="8"/>
  <c r="BUT21" i="8"/>
  <c r="BUT22" i="8"/>
  <c r="BUR21" i="8"/>
  <c r="BUR22" i="8"/>
  <c r="BUP21" i="8"/>
  <c r="BUP22" i="8"/>
  <c r="BUN21" i="8"/>
  <c r="BUN22" i="8"/>
  <c r="BUL21" i="8"/>
  <c r="BUL22" i="8"/>
  <c r="BUJ21" i="8"/>
  <c r="BUJ22" i="8"/>
  <c r="BUH21" i="8"/>
  <c r="BUH22" i="8"/>
  <c r="BUF21" i="8"/>
  <c r="BUF22" i="8"/>
  <c r="BUD21" i="8"/>
  <c r="BUD22" i="8"/>
  <c r="BUB21" i="8"/>
  <c r="BUB22" i="8"/>
  <c r="BTZ21" i="8"/>
  <c r="BTZ22" i="8"/>
  <c r="BTX21" i="8"/>
  <c r="BTX22" i="8"/>
  <c r="BTV21" i="8"/>
  <c r="BTV22" i="8"/>
  <c r="BTT21" i="8"/>
  <c r="BTT22" i="8"/>
  <c r="BTR21" i="8"/>
  <c r="BTR22" i="8"/>
  <c r="BTP21" i="8"/>
  <c r="BTP22" i="8"/>
  <c r="BTN21" i="8"/>
  <c r="BTN22" i="8"/>
  <c r="BTL21" i="8"/>
  <c r="BTL22" i="8"/>
  <c r="BTJ21" i="8"/>
  <c r="BTJ22" i="8"/>
  <c r="BTH21" i="8"/>
  <c r="BTH22" i="8"/>
  <c r="BTF21" i="8"/>
  <c r="BTF22" i="8"/>
  <c r="BTD21" i="8"/>
  <c r="BTD22" i="8"/>
  <c r="BTB21" i="8"/>
  <c r="BTB22" i="8"/>
  <c r="BSZ21" i="8"/>
  <c r="BSZ22" i="8"/>
  <c r="BSX21" i="8"/>
  <c r="BSX22" i="8"/>
  <c r="BSV21" i="8"/>
  <c r="BSV22" i="8"/>
  <c r="BST21" i="8"/>
  <c r="BST22" i="8"/>
  <c r="BSR21" i="8"/>
  <c r="BSR22" i="8"/>
  <c r="BSP21" i="8"/>
  <c r="BSP22" i="8"/>
  <c r="BSN21" i="8"/>
  <c r="BSN22" i="8"/>
  <c r="BSL21" i="8"/>
  <c r="BSL22" i="8"/>
  <c r="BSJ21" i="8"/>
  <c r="BSJ22" i="8"/>
  <c r="BSH21" i="8"/>
  <c r="BSH22" i="8"/>
  <c r="BSF21" i="8"/>
  <c r="BSF22" i="8"/>
  <c r="BSD21" i="8"/>
  <c r="BSD22" i="8"/>
  <c r="BSB21" i="8"/>
  <c r="BSB22" i="8"/>
  <c r="BRZ21" i="8"/>
  <c r="BRZ22" i="8"/>
  <c r="BRX21" i="8"/>
  <c r="BRX22" i="8"/>
  <c r="BRV21" i="8"/>
  <c r="BRV22" i="8"/>
  <c r="BRT21" i="8"/>
  <c r="BRT22" i="8"/>
  <c r="BRR21" i="8"/>
  <c r="BRR22" i="8"/>
  <c r="BRP21" i="8"/>
  <c r="BRP22" i="8"/>
  <c r="BRN21" i="8"/>
  <c r="BRN22" i="8"/>
  <c r="BRL21" i="8"/>
  <c r="BRL22" i="8"/>
  <c r="BRJ21" i="8"/>
  <c r="BRJ22" i="8"/>
  <c r="BRH21" i="8"/>
  <c r="BRH22" i="8"/>
  <c r="BRF21" i="8"/>
  <c r="BRF22" i="8"/>
  <c r="BRD21" i="8"/>
  <c r="BRD22" i="8"/>
  <c r="BRB21" i="8"/>
  <c r="BRB22" i="8"/>
  <c r="BQZ21" i="8"/>
  <c r="BQZ22" i="8"/>
  <c r="BQX21" i="8"/>
  <c r="BQX22" i="8"/>
  <c r="BQV21" i="8"/>
  <c r="BQV22" i="8"/>
  <c r="BQT21" i="8"/>
  <c r="BQT22" i="8"/>
  <c r="BQR21" i="8"/>
  <c r="BQR22" i="8"/>
  <c r="BQP21" i="8"/>
  <c r="BQP22" i="8"/>
  <c r="BQN21" i="8"/>
  <c r="BQN22" i="8"/>
  <c r="BQL21" i="8"/>
  <c r="BQL22" i="8"/>
  <c r="BQJ21" i="8"/>
  <c r="BQJ22" i="8"/>
  <c r="BQH21" i="8"/>
  <c r="BQH22" i="8"/>
  <c r="BQF21" i="8"/>
  <c r="BQF22" i="8"/>
  <c r="BQD21" i="8"/>
  <c r="BQD22" i="8"/>
  <c r="BQB21" i="8"/>
  <c r="BQB22" i="8"/>
  <c r="BPZ21" i="8"/>
  <c r="BPZ22" i="8"/>
  <c r="BPX21" i="8"/>
  <c r="BPX22" i="8"/>
  <c r="BPV21" i="8"/>
  <c r="BPV22" i="8"/>
  <c r="BPT21" i="8"/>
  <c r="BPT22" i="8"/>
  <c r="BPR21" i="8"/>
  <c r="BPR22" i="8"/>
  <c r="BPP21" i="8"/>
  <c r="BPP22" i="8"/>
  <c r="BPN21" i="8"/>
  <c r="BPN22" i="8"/>
  <c r="BPL21" i="8"/>
  <c r="BPL22" i="8"/>
  <c r="BPJ21" i="8"/>
  <c r="BPJ22" i="8"/>
  <c r="BPH21" i="8"/>
  <c r="BPH22" i="8"/>
  <c r="BPF21" i="8"/>
  <c r="BPF22" i="8"/>
  <c r="BPD21" i="8"/>
  <c r="BPD22" i="8"/>
  <c r="BPB21" i="8"/>
  <c r="BPB22" i="8"/>
  <c r="BOZ21" i="8"/>
  <c r="BOZ22" i="8"/>
  <c r="BOX21" i="8"/>
  <c r="BOX22" i="8"/>
  <c r="BOV21" i="8"/>
  <c r="BOV22" i="8"/>
  <c r="BOT21" i="8"/>
  <c r="BOT22" i="8"/>
  <c r="BOR21" i="8"/>
  <c r="BOR22" i="8"/>
  <c r="BOP21" i="8"/>
  <c r="BOP22" i="8"/>
  <c r="BON21" i="8"/>
  <c r="BON22" i="8"/>
  <c r="BOL21" i="8"/>
  <c r="BOL22" i="8"/>
  <c r="BOJ21" i="8"/>
  <c r="BOJ22" i="8"/>
  <c r="BOH21" i="8"/>
  <c r="BOH22" i="8"/>
  <c r="BOF21" i="8"/>
  <c r="BOF22" i="8"/>
  <c r="BOD21" i="8"/>
  <c r="BOD22" i="8"/>
  <c r="BOB21" i="8"/>
  <c r="BOB22" i="8"/>
  <c r="BNZ21" i="8"/>
  <c r="BNZ22" i="8"/>
  <c r="BNX21" i="8"/>
  <c r="BNX22" i="8"/>
  <c r="BNV21" i="8"/>
  <c r="BNV22" i="8"/>
  <c r="BNT21" i="8"/>
  <c r="BNT22" i="8"/>
  <c r="BNR21" i="8"/>
  <c r="BNR22" i="8"/>
  <c r="BNP21" i="8"/>
  <c r="BNP22" i="8"/>
  <c r="BNN21" i="8"/>
  <c r="BNN22" i="8"/>
  <c r="BNL21" i="8"/>
  <c r="BNL22" i="8"/>
  <c r="BNJ21" i="8"/>
  <c r="BNJ22" i="8"/>
  <c r="BNH21" i="8"/>
  <c r="BNH22" i="8"/>
  <c r="BNF21" i="8"/>
  <c r="BNF22" i="8"/>
  <c r="BND21" i="8"/>
  <c r="BND22" i="8"/>
  <c r="BNB21" i="8"/>
  <c r="BNB22" i="8"/>
  <c r="BMZ21" i="8"/>
  <c r="BMZ22" i="8"/>
  <c r="BMX21" i="8"/>
  <c r="BMX22" i="8"/>
  <c r="BMV21" i="8"/>
  <c r="BMV22" i="8"/>
  <c r="BMT21" i="8"/>
  <c r="BMT22" i="8"/>
  <c r="BMR21" i="8"/>
  <c r="BMR22" i="8"/>
  <c r="BMP21" i="8"/>
  <c r="BMP22" i="8"/>
  <c r="BMN21" i="8"/>
  <c r="BMN22" i="8"/>
  <c r="BML21" i="8"/>
  <c r="BML22" i="8"/>
  <c r="BMJ21" i="8"/>
  <c r="BMJ22" i="8"/>
  <c r="BMH21" i="8"/>
  <c r="BMH22" i="8"/>
  <c r="BMF21" i="8"/>
  <c r="BMF22" i="8"/>
  <c r="BMD21" i="8"/>
  <c r="BMD22" i="8"/>
  <c r="BMB21" i="8"/>
  <c r="BMB22" i="8"/>
  <c r="BLZ21" i="8"/>
  <c r="BLZ22" i="8"/>
  <c r="BLX21" i="8"/>
  <c r="BLX22" i="8"/>
  <c r="BLV21" i="8"/>
  <c r="BLV22" i="8"/>
  <c r="BLT21" i="8"/>
  <c r="BLT22" i="8"/>
  <c r="BLR21" i="8"/>
  <c r="BLR22" i="8"/>
  <c r="BLP21" i="8"/>
  <c r="BLP22" i="8"/>
  <c r="BLN21" i="8"/>
  <c r="BLN22" i="8"/>
  <c r="BLL21" i="8"/>
  <c r="BLL22" i="8"/>
  <c r="BLJ21" i="8"/>
  <c r="BLJ22" i="8"/>
  <c r="BLH21" i="8"/>
  <c r="BLH22" i="8"/>
  <c r="BLF21" i="8"/>
  <c r="BLF22" i="8"/>
  <c r="BLD21" i="8"/>
  <c r="BLD22" i="8"/>
  <c r="BLB21" i="8"/>
  <c r="BLB22" i="8"/>
  <c r="BKZ21" i="8"/>
  <c r="BKZ22" i="8"/>
  <c r="BKX21" i="8"/>
  <c r="BKX22" i="8"/>
  <c r="BKV21" i="8"/>
  <c r="BKV22" i="8"/>
  <c r="BKT21" i="8"/>
  <c r="BKT22" i="8"/>
  <c r="BKR21" i="8"/>
  <c r="BKR22" i="8"/>
  <c r="BKP21" i="8"/>
  <c r="BKP22" i="8"/>
  <c r="BKN21" i="8"/>
  <c r="BKN22" i="8"/>
  <c r="BKL21" i="8"/>
  <c r="BKL22" i="8"/>
  <c r="BKJ21" i="8"/>
  <c r="BKJ22" i="8"/>
  <c r="BKH21" i="8"/>
  <c r="BKH22" i="8"/>
  <c r="BKF21" i="8"/>
  <c r="BKF22" i="8"/>
  <c r="BKD21" i="8"/>
  <c r="BKD22" i="8"/>
  <c r="BKB21" i="8"/>
  <c r="BKB22" i="8"/>
  <c r="BJZ21" i="8"/>
  <c r="BJZ22" i="8"/>
  <c r="BJX21" i="8"/>
  <c r="BJX22" i="8"/>
  <c r="BJV21" i="8"/>
  <c r="BJV22" i="8"/>
  <c r="BJT21" i="8"/>
  <c r="BJT22" i="8"/>
  <c r="BJR21" i="8"/>
  <c r="BJR22" i="8"/>
  <c r="BJP21" i="8"/>
  <c r="BJP22" i="8"/>
  <c r="BJN21" i="8"/>
  <c r="BJN22" i="8"/>
  <c r="BJL21" i="8"/>
  <c r="BJL22" i="8"/>
  <c r="BJJ21" i="8"/>
  <c r="BJJ22" i="8"/>
  <c r="BJH21" i="8"/>
  <c r="BJH22" i="8"/>
  <c r="BJF21" i="8"/>
  <c r="BJF22" i="8"/>
  <c r="BJD21" i="8"/>
  <c r="BJD22" i="8"/>
  <c r="BJB21" i="8"/>
  <c r="BJB22" i="8"/>
  <c r="BIZ21" i="8"/>
  <c r="BIZ22" i="8"/>
  <c r="BIX21" i="8"/>
  <c r="BIX22" i="8"/>
  <c r="BIV21" i="8"/>
  <c r="BIV22" i="8"/>
  <c r="BIT21" i="8"/>
  <c r="BIT22" i="8"/>
  <c r="BIR21" i="8"/>
  <c r="BIR22" i="8"/>
  <c r="BIP21" i="8"/>
  <c r="BIP22" i="8"/>
  <c r="BIN21" i="8"/>
  <c r="BIN22" i="8"/>
  <c r="BIL21" i="8"/>
  <c r="BIL22" i="8"/>
  <c r="BIJ21" i="8"/>
  <c r="BIJ22" i="8"/>
  <c r="BIH21" i="8"/>
  <c r="BIH22" i="8"/>
  <c r="BIF21" i="8"/>
  <c r="BIF22" i="8"/>
  <c r="BID21" i="8"/>
  <c r="BID22" i="8"/>
  <c r="BIB21" i="8"/>
  <c r="BIB22" i="8"/>
  <c r="BHZ21" i="8"/>
  <c r="BHZ22" i="8"/>
  <c r="BHX21" i="8"/>
  <c r="BHX22" i="8"/>
  <c r="BHV21" i="8"/>
  <c r="BHV22" i="8"/>
  <c r="BHT21" i="8"/>
  <c r="BHT22" i="8"/>
  <c r="BHR21" i="8"/>
  <c r="BHR22" i="8"/>
  <c r="BHP21" i="8"/>
  <c r="BHP22" i="8"/>
  <c r="BHN21" i="8"/>
  <c r="BHN22" i="8"/>
  <c r="BHL21" i="8"/>
  <c r="BHL22" i="8"/>
  <c r="BHJ21" i="8"/>
  <c r="BHJ22" i="8"/>
  <c r="BHH21" i="8"/>
  <c r="BHH22" i="8"/>
  <c r="BHF21" i="8"/>
  <c r="BHF22" i="8"/>
  <c r="BHD21" i="8"/>
  <c r="BHD22" i="8"/>
  <c r="BHB21" i="8"/>
  <c r="BHB22" i="8"/>
  <c r="BGZ21" i="8"/>
  <c r="BGZ22" i="8"/>
  <c r="BGX21" i="8"/>
  <c r="BGX22" i="8"/>
  <c r="BGV21" i="8"/>
  <c r="BGV22" i="8"/>
  <c r="BGT21" i="8"/>
  <c r="BGT22" i="8"/>
  <c r="BGR21" i="8"/>
  <c r="BGR22" i="8"/>
  <c r="BGP21" i="8"/>
  <c r="BGP22" i="8"/>
  <c r="BGN21" i="8"/>
  <c r="BGN22" i="8"/>
  <c r="BGL21" i="8"/>
  <c r="BGL22" i="8"/>
  <c r="BGJ21" i="8"/>
  <c r="BGJ22" i="8"/>
  <c r="BGH21" i="8"/>
  <c r="BGH22" i="8"/>
  <c r="BGF21" i="8"/>
  <c r="BGF22" i="8"/>
  <c r="BGD21" i="8"/>
  <c r="BGD22" i="8"/>
  <c r="BGB21" i="8"/>
  <c r="BGB22" i="8"/>
  <c r="BFZ21" i="8"/>
  <c r="BFZ22" i="8"/>
  <c r="BFX21" i="8"/>
  <c r="BFX22" i="8"/>
  <c r="BFV21" i="8"/>
  <c r="BFV22" i="8"/>
  <c r="BFT21" i="8"/>
  <c r="BFT22" i="8"/>
  <c r="BFR21" i="8"/>
  <c r="BFR22" i="8"/>
  <c r="BFP21" i="8"/>
  <c r="BFP22" i="8"/>
  <c r="BFN21" i="8"/>
  <c r="BFN22" i="8"/>
  <c r="BFL21" i="8"/>
  <c r="BFL22" i="8"/>
  <c r="BFJ21" i="8"/>
  <c r="BFJ22" i="8"/>
  <c r="BFH21" i="8"/>
  <c r="BFH22" i="8"/>
  <c r="BFF21" i="8"/>
  <c r="BFF22" i="8"/>
  <c r="BFD21" i="8"/>
  <c r="BFD22" i="8"/>
  <c r="BFB21" i="8"/>
  <c r="BFB22" i="8"/>
  <c r="BEZ21" i="8"/>
  <c r="BEZ22" i="8"/>
  <c r="BEX21" i="8"/>
  <c r="BEX22" i="8"/>
  <c r="BEV21" i="8"/>
  <c r="BEV22" i="8"/>
  <c r="BET21" i="8"/>
  <c r="BET22" i="8"/>
  <c r="BER21" i="8"/>
  <c r="BER22" i="8"/>
  <c r="BEP21" i="8"/>
  <c r="BEP22" i="8"/>
  <c r="BEN21" i="8"/>
  <c r="BEN22" i="8"/>
  <c r="BEL21" i="8"/>
  <c r="BEL22" i="8"/>
  <c r="BEJ21" i="8"/>
  <c r="BEJ22" i="8"/>
  <c r="BEH21" i="8"/>
  <c r="BEH22" i="8"/>
  <c r="BEF21" i="8"/>
  <c r="BEF22" i="8"/>
  <c r="BED21" i="8"/>
  <c r="BED22" i="8"/>
  <c r="BEB21" i="8"/>
  <c r="BEB22" i="8"/>
  <c r="BDZ21" i="8"/>
  <c r="BDZ22" i="8"/>
  <c r="BDX21" i="8"/>
  <c r="BDX22" i="8"/>
  <c r="BDV21" i="8"/>
  <c r="BDV22" i="8"/>
  <c r="BDT21" i="8"/>
  <c r="BDT22" i="8"/>
  <c r="BDR21" i="8"/>
  <c r="BDR22" i="8"/>
  <c r="BDP21" i="8"/>
  <c r="BDP22" i="8"/>
  <c r="BDN21" i="8"/>
  <c r="BDN22" i="8"/>
  <c r="BDL21" i="8"/>
  <c r="BDL22" i="8"/>
  <c r="BDJ21" i="8"/>
  <c r="BDJ22" i="8"/>
  <c r="BDH21" i="8"/>
  <c r="BDH22" i="8"/>
  <c r="BDF21" i="8"/>
  <c r="BDF22" i="8"/>
  <c r="BDD21" i="8"/>
  <c r="BDD22" i="8"/>
  <c r="BDB21" i="8"/>
  <c r="BDB22" i="8"/>
  <c r="BCZ21" i="8"/>
  <c r="BCZ22" i="8"/>
  <c r="BCX21" i="8"/>
  <c r="BCX22" i="8"/>
  <c r="BCV21" i="8"/>
  <c r="BCV22" i="8"/>
  <c r="BCT21" i="8"/>
  <c r="BCT22" i="8"/>
  <c r="BCR21" i="8"/>
  <c r="BCR22" i="8"/>
  <c r="BCP21" i="8"/>
  <c r="BCP22" i="8"/>
  <c r="BCN21" i="8"/>
  <c r="BCN22" i="8"/>
  <c r="BCL21" i="8"/>
  <c r="BCL22" i="8"/>
  <c r="BCJ21" i="8"/>
  <c r="BCJ22" i="8"/>
  <c r="BCH21" i="8"/>
  <c r="BCH22" i="8"/>
  <c r="BCF21" i="8"/>
  <c r="BCF22" i="8"/>
  <c r="BCD21" i="8"/>
  <c r="BCD22" i="8"/>
  <c r="BCB21" i="8"/>
  <c r="BCB22" i="8"/>
  <c r="BBZ21" i="8"/>
  <c r="BBZ22" i="8"/>
  <c r="BBX21" i="8"/>
  <c r="BBX22" i="8"/>
  <c r="BBV21" i="8"/>
  <c r="BBV22" i="8"/>
  <c r="BBT21" i="8"/>
  <c r="BBT22" i="8"/>
  <c r="BBR21" i="8"/>
  <c r="BBR22" i="8"/>
  <c r="BBP21" i="8"/>
  <c r="BBP22" i="8"/>
  <c r="BBN21" i="8"/>
  <c r="BBN22" i="8"/>
  <c r="BBL21" i="8"/>
  <c r="BBL22" i="8"/>
  <c r="BBJ21" i="8"/>
  <c r="BBJ22" i="8"/>
  <c r="BBH21" i="8"/>
  <c r="BBH22" i="8"/>
  <c r="BBF21" i="8"/>
  <c r="BBF22" i="8"/>
  <c r="BBD21" i="8"/>
  <c r="BBD22" i="8"/>
  <c r="BBB21" i="8"/>
  <c r="BBB22" i="8"/>
  <c r="BAZ21" i="8"/>
  <c r="BAZ22" i="8"/>
  <c r="BAX21" i="8"/>
  <c r="BAX22" i="8"/>
  <c r="BAV21" i="8"/>
  <c r="BAV22" i="8"/>
  <c r="BAT21" i="8"/>
  <c r="BAT22" i="8"/>
  <c r="BAR21" i="8"/>
  <c r="BAR22" i="8"/>
  <c r="BAP21" i="8"/>
  <c r="BAP22" i="8"/>
  <c r="BAN21" i="8"/>
  <c r="BAN22" i="8"/>
  <c r="BAL21" i="8"/>
  <c r="BAL22" i="8"/>
  <c r="BAJ21" i="8"/>
  <c r="BAJ22" i="8"/>
  <c r="BAH21" i="8"/>
  <c r="BAH22" i="8"/>
  <c r="BAF21" i="8"/>
  <c r="BAF22" i="8"/>
  <c r="BAD21" i="8"/>
  <c r="BAD22" i="8"/>
  <c r="BAB21" i="8"/>
  <c r="BAB22" i="8"/>
  <c r="AZZ21" i="8"/>
  <c r="AZZ22" i="8"/>
  <c r="AZX21" i="8"/>
  <c r="AZX22" i="8"/>
  <c r="AZV21" i="8"/>
  <c r="AZV22" i="8"/>
  <c r="AZT21" i="8"/>
  <c r="AZT22" i="8"/>
  <c r="AZR21" i="8"/>
  <c r="AZR22" i="8"/>
  <c r="AZP21" i="8"/>
  <c r="AZP22" i="8"/>
  <c r="AZN21" i="8"/>
  <c r="AZN22" i="8"/>
  <c r="AZL21" i="8"/>
  <c r="AZL22" i="8"/>
  <c r="AZJ21" i="8"/>
  <c r="AZJ22" i="8"/>
  <c r="AZH21" i="8"/>
  <c r="AZH22" i="8"/>
  <c r="AZF21" i="8"/>
  <c r="AZF22" i="8"/>
  <c r="AZD21" i="8"/>
  <c r="AZD22" i="8"/>
  <c r="AZB21" i="8"/>
  <c r="AZB22" i="8"/>
  <c r="AYZ21" i="8"/>
  <c r="AYZ22" i="8"/>
  <c r="AYX21" i="8"/>
  <c r="AYX22" i="8"/>
  <c r="AYV21" i="8"/>
  <c r="AYV22" i="8"/>
  <c r="AYT21" i="8"/>
  <c r="AYT22" i="8"/>
  <c r="AYR21" i="8"/>
  <c r="AYR22" i="8"/>
  <c r="AYP21" i="8"/>
  <c r="AYP22" i="8"/>
  <c r="AYN21" i="8"/>
  <c r="AYN22" i="8"/>
  <c r="AYL21" i="8"/>
  <c r="AYL22" i="8"/>
  <c r="AYJ21" i="8"/>
  <c r="AYJ22" i="8"/>
  <c r="AYH21" i="8"/>
  <c r="AYH22" i="8"/>
  <c r="AYF21" i="8"/>
  <c r="AYF22" i="8"/>
  <c r="AYD21" i="8"/>
  <c r="AYD22" i="8"/>
  <c r="AYB21" i="8"/>
  <c r="AYB22" i="8"/>
  <c r="AXZ21" i="8"/>
  <c r="AXZ22" i="8"/>
  <c r="AXX21" i="8"/>
  <c r="AXX22" i="8"/>
  <c r="AXV21" i="8"/>
  <c r="AXV22" i="8"/>
  <c r="AXT21" i="8"/>
  <c r="AXT22" i="8"/>
  <c r="AXR21" i="8"/>
  <c r="AXR22" i="8"/>
  <c r="AXP21" i="8"/>
  <c r="AXP22" i="8"/>
  <c r="AXN21" i="8"/>
  <c r="AXN22" i="8"/>
  <c r="AXL21" i="8"/>
  <c r="AXL22" i="8"/>
  <c r="AXJ21" i="8"/>
  <c r="AXJ22" i="8"/>
  <c r="AXH21" i="8"/>
  <c r="AXH22" i="8"/>
  <c r="AXF21" i="8"/>
  <c r="AXF22" i="8"/>
  <c r="AXD21" i="8"/>
  <c r="AXD22" i="8"/>
  <c r="AXB21" i="8"/>
  <c r="AXB22" i="8"/>
  <c r="AWZ21" i="8"/>
  <c r="AWZ22" i="8"/>
  <c r="AWX21" i="8"/>
  <c r="AWX22" i="8"/>
  <c r="AWV21" i="8"/>
  <c r="AWV22" i="8"/>
  <c r="AWT21" i="8"/>
  <c r="AWT22" i="8"/>
  <c r="AWR21" i="8"/>
  <c r="AWR22" i="8"/>
  <c r="AWP21" i="8"/>
  <c r="AWP22" i="8"/>
  <c r="AWN21" i="8"/>
  <c r="AWN22" i="8"/>
  <c r="AWL21" i="8"/>
  <c r="AWL22" i="8"/>
  <c r="AWJ21" i="8"/>
  <c r="AWJ22" i="8"/>
  <c r="AWH21" i="8"/>
  <c r="AWH22" i="8"/>
  <c r="AWF21" i="8"/>
  <c r="AWF22" i="8"/>
  <c r="AWD21" i="8"/>
  <c r="AWD22" i="8"/>
  <c r="AWB21" i="8"/>
  <c r="AWB22" i="8"/>
  <c r="AVZ21" i="8"/>
  <c r="AVZ22" i="8"/>
  <c r="AVX21" i="8"/>
  <c r="AVX22" i="8"/>
  <c r="AVV21" i="8"/>
  <c r="AVV22" i="8"/>
  <c r="AVT21" i="8"/>
  <c r="AVT22" i="8"/>
  <c r="AVR21" i="8"/>
  <c r="AVR22" i="8"/>
  <c r="AVP21" i="8"/>
  <c r="AVP22" i="8"/>
  <c r="AVN21" i="8"/>
  <c r="AVN22" i="8"/>
  <c r="AVL21" i="8"/>
  <c r="AVL22" i="8"/>
  <c r="AVJ21" i="8"/>
  <c r="AVJ22" i="8"/>
  <c r="AVH21" i="8"/>
  <c r="AVH22" i="8"/>
  <c r="AVF21" i="8"/>
  <c r="AVF22" i="8"/>
  <c r="AVD21" i="8"/>
  <c r="AVD22" i="8"/>
  <c r="AVB21" i="8"/>
  <c r="AVB22" i="8"/>
  <c r="AUZ21" i="8"/>
  <c r="AUZ22" i="8"/>
  <c r="AUX21" i="8"/>
  <c r="AUX22" i="8"/>
  <c r="AUV21" i="8"/>
  <c r="AUV22" i="8"/>
  <c r="AUT21" i="8"/>
  <c r="AUT22" i="8"/>
  <c r="AUR21" i="8"/>
  <c r="AUR22" i="8"/>
  <c r="AUP21" i="8"/>
  <c r="AUP22" i="8"/>
  <c r="AUN21" i="8"/>
  <c r="AUN22" i="8"/>
  <c r="AUL21" i="8"/>
  <c r="AUL22" i="8"/>
  <c r="AUJ21" i="8"/>
  <c r="AUJ22" i="8"/>
  <c r="AUH21" i="8"/>
  <c r="AUH22" i="8"/>
  <c r="AUF21" i="8"/>
  <c r="AUF22" i="8"/>
  <c r="AUD21" i="8"/>
  <c r="AUD22" i="8"/>
  <c r="AUB21" i="8"/>
  <c r="AUB22" i="8"/>
  <c r="ATZ21" i="8"/>
  <c r="ATZ22" i="8"/>
  <c r="ATX21" i="8"/>
  <c r="ATX22" i="8"/>
  <c r="ATV21" i="8"/>
  <c r="ATV22" i="8"/>
  <c r="ATT21" i="8"/>
  <c r="ATT22" i="8"/>
  <c r="ATR21" i="8"/>
  <c r="ATR22" i="8"/>
  <c r="ATP21" i="8"/>
  <c r="ATP22" i="8"/>
  <c r="ATN21" i="8"/>
  <c r="ATN22" i="8"/>
  <c r="ATL21" i="8"/>
  <c r="ATL22" i="8"/>
  <c r="ATJ21" i="8"/>
  <c r="ATJ22" i="8"/>
  <c r="ATH21" i="8"/>
  <c r="ATH22" i="8"/>
  <c r="ATF21" i="8"/>
  <c r="ATF22" i="8"/>
  <c r="ATD21" i="8"/>
  <c r="ATD22" i="8"/>
  <c r="ATB21" i="8"/>
  <c r="ATB22" i="8"/>
  <c r="ASZ21" i="8"/>
  <c r="ASZ22" i="8"/>
  <c r="ASX21" i="8"/>
  <c r="ASX22" i="8"/>
  <c r="ASV21" i="8"/>
  <c r="ASV22" i="8"/>
  <c r="AST21" i="8"/>
  <c r="AST22" i="8"/>
  <c r="ASR21" i="8"/>
  <c r="ASR22" i="8"/>
  <c r="ASP21" i="8"/>
  <c r="ASP22" i="8"/>
  <c r="ASN21" i="8"/>
  <c r="ASN22" i="8"/>
  <c r="ASL21" i="8"/>
  <c r="ASL22" i="8"/>
  <c r="ASJ21" i="8"/>
  <c r="ASJ22" i="8"/>
  <c r="ASH21" i="8"/>
  <c r="ASH22" i="8"/>
  <c r="ASF21" i="8"/>
  <c r="ASF22" i="8"/>
  <c r="ASD21" i="8"/>
  <c r="ASD22" i="8"/>
  <c r="ASB21" i="8"/>
  <c r="ASB22" i="8"/>
  <c r="ARZ21" i="8"/>
  <c r="ARZ22" i="8"/>
  <c r="ARX21" i="8"/>
  <c r="ARX22" i="8"/>
  <c r="ARV21" i="8"/>
  <c r="ARV22" i="8"/>
  <c r="ART21" i="8"/>
  <c r="ART22" i="8"/>
  <c r="ARR21" i="8"/>
  <c r="ARR22" i="8"/>
  <c r="ARP21" i="8"/>
  <c r="ARP22" i="8"/>
  <c r="ARN21" i="8"/>
  <c r="ARN22" i="8"/>
  <c r="ARL21" i="8"/>
  <c r="ARL22" i="8"/>
  <c r="ARJ21" i="8"/>
  <c r="ARJ22" i="8"/>
  <c r="ARH21" i="8"/>
  <c r="ARH22" i="8"/>
  <c r="ARF21" i="8"/>
  <c r="ARF22" i="8"/>
  <c r="ARD21" i="8"/>
  <c r="ARD22" i="8"/>
  <c r="ARB21" i="8"/>
  <c r="ARB22" i="8"/>
  <c r="AQZ21" i="8"/>
  <c r="AQZ22" i="8"/>
  <c r="AQX21" i="8"/>
  <c r="AQX22" i="8"/>
  <c r="AQV21" i="8"/>
  <c r="AQV22" i="8"/>
  <c r="AQT21" i="8"/>
  <c r="AQT22" i="8"/>
  <c r="AQR21" i="8"/>
  <c r="AQR22" i="8"/>
  <c r="AQP21" i="8"/>
  <c r="AQP22" i="8"/>
  <c r="AQN21" i="8"/>
  <c r="AQN22" i="8"/>
  <c r="AQL21" i="8"/>
  <c r="AQL22" i="8"/>
  <c r="AQJ21" i="8"/>
  <c r="AQJ22" i="8"/>
  <c r="AQH21" i="8"/>
  <c r="AQH22" i="8"/>
  <c r="AQF21" i="8"/>
  <c r="AQF22" i="8"/>
  <c r="AQD21" i="8"/>
  <c r="AQD22" i="8"/>
  <c r="AQB21" i="8"/>
  <c r="AQB22" i="8"/>
  <c r="APZ21" i="8"/>
  <c r="APZ22" i="8"/>
  <c r="APX21" i="8"/>
  <c r="APX22" i="8"/>
  <c r="APV21" i="8"/>
  <c r="APV22" i="8"/>
  <c r="APT21" i="8"/>
  <c r="APT22" i="8"/>
  <c r="APR21" i="8"/>
  <c r="APR22" i="8"/>
  <c r="APP21" i="8"/>
  <c r="APP22" i="8"/>
  <c r="APN21" i="8"/>
  <c r="APN22" i="8"/>
  <c r="APL21" i="8"/>
  <c r="APL22" i="8"/>
  <c r="APJ21" i="8"/>
  <c r="APJ22" i="8"/>
  <c r="APH21" i="8"/>
  <c r="APH22" i="8"/>
  <c r="APF21" i="8"/>
  <c r="APF22" i="8"/>
  <c r="APD21" i="8"/>
  <c r="APD22" i="8"/>
  <c r="APB21" i="8"/>
  <c r="APB22" i="8"/>
  <c r="AOZ21" i="8"/>
  <c r="AOZ22" i="8"/>
  <c r="AOX21" i="8"/>
  <c r="AOX22" i="8"/>
  <c r="AOV21" i="8"/>
  <c r="AOV22" i="8"/>
  <c r="AOT21" i="8"/>
  <c r="AOT22" i="8"/>
  <c r="AOR21" i="8"/>
  <c r="AOR22" i="8"/>
  <c r="AOP21" i="8"/>
  <c r="AOP22" i="8"/>
  <c r="AON21" i="8"/>
  <c r="AON22" i="8"/>
  <c r="AOL21" i="8"/>
  <c r="AOL22" i="8"/>
  <c r="AOJ21" i="8"/>
  <c r="AOJ22" i="8"/>
  <c r="AOH21" i="8"/>
  <c r="AOH22" i="8"/>
  <c r="AOF21" i="8"/>
  <c r="AOF22" i="8"/>
  <c r="AOD21" i="8"/>
  <c r="AOD22" i="8"/>
  <c r="AOB21" i="8"/>
  <c r="AOB22" i="8"/>
  <c r="ANZ21" i="8"/>
  <c r="ANZ22" i="8"/>
  <c r="ANX21" i="8"/>
  <c r="ANX22" i="8"/>
  <c r="ANV21" i="8"/>
  <c r="ANV22" i="8"/>
  <c r="ANT21" i="8"/>
  <c r="ANT22" i="8"/>
  <c r="ANR21" i="8"/>
  <c r="ANR22" i="8"/>
  <c r="ANP21" i="8"/>
  <c r="ANP22" i="8"/>
  <c r="ANN21" i="8"/>
  <c r="ANN22" i="8"/>
  <c r="ANL21" i="8"/>
  <c r="ANL22" i="8"/>
  <c r="ANJ21" i="8"/>
  <c r="ANJ22" i="8"/>
  <c r="ANH21" i="8"/>
  <c r="ANH22" i="8"/>
  <c r="ANF21" i="8"/>
  <c r="ANF22" i="8"/>
  <c r="AND21" i="8"/>
  <c r="AND22" i="8"/>
  <c r="ANB21" i="8"/>
  <c r="ANB22" i="8"/>
  <c r="AMZ21" i="8"/>
  <c r="AMZ22" i="8"/>
  <c r="AMX21" i="8"/>
  <c r="AMX22" i="8"/>
  <c r="AMV21" i="8"/>
  <c r="AMV22" i="8"/>
  <c r="AMT21" i="8"/>
  <c r="AMT22" i="8"/>
  <c r="AMR21" i="8"/>
  <c r="AMR22" i="8"/>
  <c r="AMP21" i="8"/>
  <c r="AMP22" i="8"/>
  <c r="AMN21" i="8"/>
  <c r="AMN22" i="8"/>
  <c r="AML21" i="8"/>
  <c r="AML22" i="8"/>
  <c r="AMJ21" i="8"/>
  <c r="AMJ22" i="8"/>
  <c r="AMH21" i="8"/>
  <c r="AMH22" i="8"/>
  <c r="AMF21" i="8"/>
  <c r="AMF22" i="8"/>
  <c r="AMD21" i="8"/>
  <c r="AMD22" i="8"/>
  <c r="AMB21" i="8"/>
  <c r="AMB22" i="8"/>
  <c r="ALZ21" i="8"/>
  <c r="ALZ22" i="8"/>
  <c r="ALX21" i="8"/>
  <c r="ALX22" i="8"/>
  <c r="ALV21" i="8"/>
  <c r="ALV22" i="8"/>
  <c r="ALT21" i="8"/>
  <c r="ALT22" i="8"/>
  <c r="ALR21" i="8"/>
  <c r="ALR22" i="8"/>
  <c r="ALP21" i="8"/>
  <c r="ALP22" i="8"/>
  <c r="ALN21" i="8"/>
  <c r="ALN22" i="8"/>
  <c r="ALL21" i="8"/>
  <c r="ALL22" i="8"/>
  <c r="ALJ21" i="8"/>
  <c r="ALJ22" i="8"/>
  <c r="ALH21" i="8"/>
  <c r="ALH22" i="8"/>
  <c r="ALF21" i="8"/>
  <c r="ALF22" i="8"/>
  <c r="ALD21" i="8"/>
  <c r="ALD22" i="8"/>
  <c r="ALB21" i="8"/>
  <c r="ALB22" i="8"/>
  <c r="AKZ21" i="8"/>
  <c r="AKZ22" i="8"/>
  <c r="AKX21" i="8"/>
  <c r="AKX22" i="8"/>
  <c r="AKV21" i="8"/>
  <c r="AKV22" i="8"/>
  <c r="AKT21" i="8"/>
  <c r="AKT22" i="8"/>
  <c r="AKR21" i="8"/>
  <c r="AKR22" i="8"/>
  <c r="AKP21" i="8"/>
  <c r="AKP22" i="8"/>
  <c r="AKN21" i="8"/>
  <c r="AKN22" i="8"/>
  <c r="AKL21" i="8"/>
  <c r="AKL22" i="8"/>
  <c r="AKJ21" i="8"/>
  <c r="AKJ22" i="8"/>
  <c r="AKH21" i="8"/>
  <c r="AKH22" i="8"/>
  <c r="AKF21" i="8"/>
  <c r="AKF22" i="8"/>
  <c r="AKD21" i="8"/>
  <c r="AKD22" i="8"/>
  <c r="AKB21" i="8"/>
  <c r="AKB22" i="8"/>
  <c r="AJZ21" i="8"/>
  <c r="AJZ22" i="8"/>
  <c r="AJX21" i="8"/>
  <c r="AJX22" i="8"/>
  <c r="AJV21" i="8"/>
  <c r="AJV22" i="8"/>
  <c r="AJT21" i="8"/>
  <c r="AJT22" i="8"/>
  <c r="AJR21" i="8"/>
  <c r="AJR22" i="8"/>
  <c r="AJP21" i="8"/>
  <c r="AJP22" i="8"/>
  <c r="AJN21" i="8"/>
  <c r="AJN22" i="8"/>
  <c r="AJL21" i="8"/>
  <c r="AJL22" i="8"/>
  <c r="AJJ21" i="8"/>
  <c r="AJJ22" i="8"/>
  <c r="AJH21" i="8"/>
  <c r="AJH22" i="8"/>
  <c r="AJF21" i="8"/>
  <c r="AJF22" i="8"/>
  <c r="AJD21" i="8"/>
  <c r="AJD22" i="8"/>
  <c r="AJB21" i="8"/>
  <c r="AJB22" i="8"/>
  <c r="AIZ21" i="8"/>
  <c r="AIZ22" i="8"/>
  <c r="AIX21" i="8"/>
  <c r="AIX22" i="8"/>
  <c r="AIV21" i="8"/>
  <c r="AIV22" i="8"/>
  <c r="AIT21" i="8"/>
  <c r="AIT22" i="8"/>
  <c r="AIR21" i="8"/>
  <c r="AIR22" i="8"/>
  <c r="AIP21" i="8"/>
  <c r="AIP22" i="8"/>
  <c r="AIN21" i="8"/>
  <c r="AIN22" i="8"/>
  <c r="AIL21" i="8"/>
  <c r="AIL22" i="8"/>
  <c r="AIJ21" i="8"/>
  <c r="AIJ22" i="8"/>
  <c r="AIH21" i="8"/>
  <c r="AIH22" i="8"/>
  <c r="AIF21" i="8"/>
  <c r="AIF22" i="8"/>
  <c r="AID21" i="8"/>
  <c r="AID22" i="8"/>
  <c r="AIB21" i="8"/>
  <c r="AIB22" i="8"/>
  <c r="AHZ21" i="8"/>
  <c r="AHZ22" i="8"/>
  <c r="AHX21" i="8"/>
  <c r="AHX22" i="8"/>
  <c r="AHV21" i="8"/>
  <c r="AHV22" i="8"/>
  <c r="AHT21" i="8"/>
  <c r="AHT22" i="8"/>
  <c r="AHR21" i="8"/>
  <c r="AHR22" i="8"/>
  <c r="AHP21" i="8"/>
  <c r="AHP22" i="8"/>
  <c r="AHN21" i="8"/>
  <c r="AHN22" i="8"/>
  <c r="AHL21" i="8"/>
  <c r="AHL22" i="8"/>
  <c r="AHJ21" i="8"/>
  <c r="AHJ22" i="8"/>
  <c r="AHH21" i="8"/>
  <c r="AHH22" i="8"/>
  <c r="AHF21" i="8"/>
  <c r="AHF22" i="8"/>
  <c r="AHD21" i="8"/>
  <c r="AHD22" i="8"/>
  <c r="AHB21" i="8"/>
  <c r="AHB22" i="8"/>
  <c r="AGZ21" i="8"/>
  <c r="AGZ22" i="8"/>
  <c r="AGX21" i="8"/>
  <c r="AGX22" i="8"/>
  <c r="AGV21" i="8"/>
  <c r="AGV22" i="8"/>
  <c r="AGT21" i="8"/>
  <c r="AGT22" i="8"/>
  <c r="AGR21" i="8"/>
  <c r="AGR22" i="8"/>
  <c r="AGP21" i="8"/>
  <c r="AGP22" i="8"/>
  <c r="AGN21" i="8"/>
  <c r="AGN22" i="8"/>
  <c r="AGL21" i="8"/>
  <c r="AGL22" i="8"/>
  <c r="AGJ21" i="8"/>
  <c r="AGJ22" i="8"/>
  <c r="AGH21" i="8"/>
  <c r="AGH22" i="8"/>
  <c r="AGF21" i="8"/>
  <c r="AGF22" i="8"/>
  <c r="AGD21" i="8"/>
  <c r="AGD22" i="8"/>
  <c r="AGB21" i="8"/>
  <c r="AGB22" i="8"/>
  <c r="AFZ21" i="8"/>
  <c r="AFZ22" i="8"/>
  <c r="AFX21" i="8"/>
  <c r="AFX22" i="8"/>
  <c r="AFV21" i="8"/>
  <c r="AFV22" i="8"/>
  <c r="AFT21" i="8"/>
  <c r="AFT22" i="8"/>
  <c r="AFR21" i="8"/>
  <c r="AFR22" i="8"/>
  <c r="AFP21" i="8"/>
  <c r="AFP22" i="8"/>
  <c r="AFN21" i="8"/>
  <c r="AFN22" i="8"/>
  <c r="AFL21" i="8"/>
  <c r="AFL22" i="8"/>
  <c r="AFJ21" i="8"/>
  <c r="AFJ22" i="8"/>
  <c r="AFH21" i="8"/>
  <c r="AFH22" i="8"/>
  <c r="AFF21" i="8"/>
  <c r="AFF22" i="8"/>
  <c r="AFD21" i="8"/>
  <c r="AFD22" i="8"/>
  <c r="AFB21" i="8"/>
  <c r="AFB22" i="8"/>
  <c r="AEZ21" i="8"/>
  <c r="AEZ22" i="8"/>
  <c r="AEX21" i="8"/>
  <c r="AEX22" i="8"/>
  <c r="AEV21" i="8"/>
  <c r="AEV22" i="8"/>
  <c r="AET21" i="8"/>
  <c r="AET22" i="8"/>
  <c r="AER21" i="8"/>
  <c r="AER22" i="8"/>
  <c r="AEP21" i="8"/>
  <c r="AEP22" i="8"/>
  <c r="AEN21" i="8"/>
  <c r="AEN22" i="8"/>
  <c r="AEL21" i="8"/>
  <c r="AEL22" i="8"/>
  <c r="AEJ21" i="8"/>
  <c r="AEJ22" i="8"/>
  <c r="AEH21" i="8"/>
  <c r="AEH22" i="8"/>
  <c r="AEF21" i="8"/>
  <c r="AEF22" i="8"/>
  <c r="AED21" i="8"/>
  <c r="AED22" i="8"/>
  <c r="AEB21" i="8"/>
  <c r="AEB22" i="8"/>
  <c r="ADZ21" i="8"/>
  <c r="ADZ22" i="8"/>
  <c r="ADX21" i="8"/>
  <c r="ADX22" i="8"/>
  <c r="ADV21" i="8"/>
  <c r="ADV22" i="8"/>
  <c r="ADT21" i="8"/>
  <c r="ADT22" i="8"/>
  <c r="ADR21" i="8"/>
  <c r="ADR22" i="8"/>
  <c r="ADP21" i="8"/>
  <c r="ADP22" i="8"/>
  <c r="ADN21" i="8"/>
  <c r="ADN22" i="8"/>
  <c r="ADL21" i="8"/>
  <c r="ADL22" i="8"/>
  <c r="ADJ21" i="8"/>
  <c r="ADJ22" i="8"/>
  <c r="ADH21" i="8"/>
  <c r="ADH22" i="8"/>
  <c r="ADF21" i="8"/>
  <c r="ADF22" i="8"/>
  <c r="ADD21" i="8"/>
  <c r="ADD22" i="8"/>
  <c r="ADB21" i="8"/>
  <c r="ADB22" i="8"/>
  <c r="ACZ21" i="8"/>
  <c r="ACZ22" i="8"/>
  <c r="ACX21" i="8"/>
  <c r="ACX22" i="8"/>
  <c r="ACV21" i="8"/>
  <c r="ACV22" i="8"/>
  <c r="ACT21" i="8"/>
  <c r="ACT22" i="8"/>
  <c r="ACR21" i="8"/>
  <c r="ACR22" i="8"/>
  <c r="ACP21" i="8"/>
  <c r="ACP22" i="8"/>
  <c r="ACN21" i="8"/>
  <c r="ACN22" i="8"/>
  <c r="ACL21" i="8"/>
  <c r="ACL22" i="8"/>
  <c r="ACJ21" i="8"/>
  <c r="ACJ22" i="8"/>
  <c r="ACH21" i="8"/>
  <c r="ACH22" i="8"/>
  <c r="ACF21" i="8"/>
  <c r="ACF22" i="8"/>
  <c r="ACD21" i="8"/>
  <c r="ACD22" i="8"/>
  <c r="ACB21" i="8"/>
  <c r="ACB22" i="8"/>
  <c r="ABZ21" i="8"/>
  <c r="ABZ22" i="8"/>
  <c r="ABX21" i="8"/>
  <c r="ABX22" i="8"/>
  <c r="ABV21" i="8"/>
  <c r="ABV22" i="8"/>
  <c r="ABT21" i="8"/>
  <c r="ABT22" i="8"/>
  <c r="ABR21" i="8"/>
  <c r="ABR22" i="8"/>
  <c r="ABP21" i="8"/>
  <c r="ABP22" i="8"/>
  <c r="ABN21" i="8"/>
  <c r="ABN22" i="8"/>
  <c r="ABL21" i="8"/>
  <c r="ABL22" i="8"/>
  <c r="ABJ21" i="8"/>
  <c r="ABJ22" i="8"/>
  <c r="ABH21" i="8"/>
  <c r="ABH22" i="8"/>
  <c r="ABF21" i="8"/>
  <c r="ABF22" i="8"/>
  <c r="ABD21" i="8"/>
  <c r="ABD22" i="8"/>
  <c r="ABB21" i="8"/>
  <c r="ABB22" i="8"/>
  <c r="AAZ21" i="8"/>
  <c r="AAZ22" i="8"/>
  <c r="AAX21" i="8"/>
  <c r="AAX22" i="8"/>
  <c r="AAV21" i="8"/>
  <c r="AAV22" i="8"/>
  <c r="AAT21" i="8"/>
  <c r="AAT22" i="8"/>
  <c r="AAR21" i="8"/>
  <c r="AAR22" i="8"/>
  <c r="AAP21" i="8"/>
  <c r="AAP22" i="8"/>
  <c r="AAN21" i="8"/>
  <c r="AAN22" i="8"/>
  <c r="AAL21" i="8"/>
  <c r="AAL22" i="8"/>
  <c r="AAJ21" i="8"/>
  <c r="AAJ22" i="8"/>
  <c r="AAH21" i="8"/>
  <c r="AAH22" i="8"/>
  <c r="AAF21" i="8"/>
  <c r="AAF22" i="8"/>
  <c r="AAD21" i="8"/>
  <c r="AAD22" i="8"/>
  <c r="AAB21" i="8"/>
  <c r="AAB22" i="8"/>
  <c r="ZZ21" i="8"/>
  <c r="ZZ22" i="8"/>
  <c r="ZX21" i="8"/>
  <c r="ZX22" i="8"/>
  <c r="ZV21" i="8"/>
  <c r="ZV22" i="8"/>
  <c r="ZT21" i="8"/>
  <c r="ZT22" i="8"/>
  <c r="ZR21" i="8"/>
  <c r="ZR22" i="8"/>
  <c r="ZP21" i="8"/>
  <c r="ZP22" i="8"/>
  <c r="ZN21" i="8"/>
  <c r="ZN22" i="8"/>
  <c r="ZL21" i="8"/>
  <c r="ZL22" i="8"/>
  <c r="ZJ21" i="8"/>
  <c r="ZJ22" i="8"/>
  <c r="ZH21" i="8"/>
  <c r="ZH22" i="8"/>
  <c r="ZF21" i="8"/>
  <c r="ZF22" i="8"/>
  <c r="ZD21" i="8"/>
  <c r="ZD22" i="8"/>
  <c r="ZB21" i="8"/>
  <c r="ZB22" i="8"/>
  <c r="YZ21" i="8"/>
  <c r="YZ22" i="8"/>
  <c r="YX21" i="8"/>
  <c r="YX22" i="8"/>
  <c r="YV21" i="8"/>
  <c r="YV22" i="8"/>
  <c r="YT21" i="8"/>
  <c r="YT22" i="8"/>
  <c r="YR21" i="8"/>
  <c r="YR22" i="8"/>
  <c r="YP21" i="8"/>
  <c r="YP22" i="8"/>
  <c r="YN21" i="8"/>
  <c r="YN22" i="8"/>
  <c r="YL21" i="8"/>
  <c r="YL22" i="8"/>
  <c r="YJ21" i="8"/>
  <c r="YJ22" i="8"/>
  <c r="YH21" i="8"/>
  <c r="YH22" i="8"/>
  <c r="YF21" i="8"/>
  <c r="YF22" i="8"/>
  <c r="YD21" i="8"/>
  <c r="YD22" i="8"/>
  <c r="YB21" i="8"/>
  <c r="YB22" i="8"/>
  <c r="XZ21" i="8"/>
  <c r="XZ22" i="8"/>
  <c r="XX21" i="8"/>
  <c r="XX22" i="8"/>
  <c r="XV21" i="8"/>
  <c r="XV22" i="8"/>
  <c r="XT21" i="8"/>
  <c r="XT22" i="8"/>
  <c r="XR21" i="8"/>
  <c r="XR22" i="8"/>
  <c r="XP21" i="8"/>
  <c r="XP22" i="8"/>
  <c r="XN21" i="8"/>
  <c r="XN22" i="8"/>
  <c r="XL21" i="8"/>
  <c r="XL22" i="8"/>
  <c r="XJ21" i="8"/>
  <c r="XJ22" i="8"/>
  <c r="XH21" i="8"/>
  <c r="XH22" i="8"/>
  <c r="XF21" i="8"/>
  <c r="XF22" i="8"/>
  <c r="XD21" i="8"/>
  <c r="XD22" i="8"/>
  <c r="XB21" i="8"/>
  <c r="XB22" i="8"/>
  <c r="WZ21" i="8"/>
  <c r="WZ22" i="8"/>
  <c r="WX21" i="8"/>
  <c r="WX22" i="8"/>
  <c r="WV21" i="8"/>
  <c r="WV22" i="8"/>
  <c r="WT21" i="8"/>
  <c r="WT22" i="8"/>
  <c r="WR21" i="8"/>
  <c r="WR22" i="8"/>
  <c r="WP21" i="8"/>
  <c r="WP22" i="8"/>
  <c r="WN21" i="8"/>
  <c r="WN22" i="8"/>
  <c r="WL21" i="8"/>
  <c r="WL22" i="8"/>
  <c r="WJ21" i="8"/>
  <c r="WJ22" i="8"/>
  <c r="WH21" i="8"/>
  <c r="WH22" i="8"/>
  <c r="WF21" i="8"/>
  <c r="WF22" i="8"/>
  <c r="WD21" i="8"/>
  <c r="WD22" i="8"/>
  <c r="WB21" i="8"/>
  <c r="WB22" i="8"/>
  <c r="VZ21" i="8"/>
  <c r="VZ22" i="8"/>
  <c r="VX21" i="8"/>
  <c r="VX22" i="8"/>
  <c r="VV21" i="8"/>
  <c r="VV22" i="8"/>
  <c r="VT21" i="8"/>
  <c r="VT22" i="8"/>
  <c r="VR21" i="8"/>
  <c r="VR22" i="8"/>
  <c r="VP21" i="8"/>
  <c r="VP22" i="8"/>
  <c r="VN21" i="8"/>
  <c r="VN22" i="8"/>
  <c r="VL21" i="8"/>
  <c r="VL22" i="8"/>
  <c r="VJ21" i="8"/>
  <c r="VJ22" i="8"/>
  <c r="VH21" i="8"/>
  <c r="VH22" i="8"/>
  <c r="VF21" i="8"/>
  <c r="VF22" i="8"/>
  <c r="VD21" i="8"/>
  <c r="VD22" i="8"/>
  <c r="VB21" i="8"/>
  <c r="VB22" i="8"/>
  <c r="UZ21" i="8"/>
  <c r="UZ22" i="8"/>
  <c r="UX21" i="8"/>
  <c r="UX22" i="8"/>
  <c r="UV21" i="8"/>
  <c r="UV22" i="8"/>
  <c r="UT21" i="8"/>
  <c r="UT22" i="8"/>
  <c r="UR21" i="8"/>
  <c r="UR22" i="8"/>
  <c r="UP21" i="8"/>
  <c r="UP22" i="8"/>
  <c r="UN21" i="8"/>
  <c r="UN22" i="8"/>
  <c r="UL21" i="8"/>
  <c r="UL22" i="8"/>
  <c r="UJ21" i="8"/>
  <c r="UJ22" i="8"/>
  <c r="UH21" i="8"/>
  <c r="UH22" i="8"/>
  <c r="UF21" i="8"/>
  <c r="UF22" i="8"/>
  <c r="UD21" i="8"/>
  <c r="UD22" i="8"/>
  <c r="UB21" i="8"/>
  <c r="UB22" i="8"/>
  <c r="TZ21" i="8"/>
  <c r="TZ22" i="8"/>
  <c r="TX21" i="8"/>
  <c r="TX22" i="8"/>
  <c r="TV21" i="8"/>
  <c r="TV22" i="8"/>
  <c r="TT21" i="8"/>
  <c r="TT22" i="8"/>
  <c r="TR21" i="8"/>
  <c r="TR22" i="8"/>
  <c r="TP21" i="8"/>
  <c r="TP22" i="8"/>
  <c r="TN21" i="8"/>
  <c r="TN22" i="8"/>
  <c r="TL21" i="8"/>
  <c r="TL22" i="8"/>
  <c r="TJ21" i="8"/>
  <c r="TJ22" i="8"/>
  <c r="TH21" i="8"/>
  <c r="TH22" i="8"/>
  <c r="TF21" i="8"/>
  <c r="TF22" i="8"/>
  <c r="TD21" i="8"/>
  <c r="TD22" i="8"/>
  <c r="TB21" i="8"/>
  <c r="TB22" i="8"/>
  <c r="SZ21" i="8"/>
  <c r="SZ22" i="8"/>
  <c r="SX21" i="8"/>
  <c r="SX22" i="8"/>
  <c r="SV21" i="8"/>
  <c r="SV22" i="8"/>
  <c r="ST21" i="8"/>
  <c r="ST22" i="8"/>
  <c r="SR21" i="8"/>
  <c r="SR22" i="8"/>
  <c r="SP21" i="8"/>
  <c r="SP22" i="8"/>
  <c r="SN21" i="8"/>
  <c r="SN22" i="8"/>
  <c r="SL21" i="8"/>
  <c r="SL22" i="8"/>
  <c r="SJ21" i="8"/>
  <c r="SJ22" i="8"/>
  <c r="SH21" i="8"/>
  <c r="SH22" i="8"/>
  <c r="SF21" i="8"/>
  <c r="SF22" i="8"/>
  <c r="SD21" i="8"/>
  <c r="SD22" i="8"/>
  <c r="SB21" i="8"/>
  <c r="SB22" i="8"/>
  <c r="RZ21" i="8"/>
  <c r="RZ22" i="8"/>
  <c r="RX21" i="8"/>
  <c r="RX22" i="8"/>
  <c r="RV21" i="8"/>
  <c r="RV22" i="8"/>
  <c r="RT21" i="8"/>
  <c r="RT22" i="8"/>
  <c r="RR21" i="8"/>
  <c r="RR22" i="8"/>
  <c r="RP21" i="8"/>
  <c r="RP22" i="8"/>
  <c r="RN21" i="8"/>
  <c r="RN22" i="8"/>
  <c r="RL21" i="8"/>
  <c r="RL22" i="8"/>
  <c r="RJ21" i="8"/>
  <c r="RJ22" i="8"/>
  <c r="RH21" i="8"/>
  <c r="RH22" i="8"/>
  <c r="RF21" i="8"/>
  <c r="RF22" i="8"/>
  <c r="RD21" i="8"/>
  <c r="RD22" i="8"/>
  <c r="RB21" i="8"/>
  <c r="RB22" i="8"/>
  <c r="QZ21" i="8"/>
  <c r="QZ22" i="8"/>
  <c r="QX21" i="8"/>
  <c r="QX22" i="8"/>
  <c r="QV21" i="8"/>
  <c r="QV22" i="8"/>
  <c r="QT21" i="8"/>
  <c r="QT22" i="8"/>
  <c r="QR21" i="8"/>
  <c r="QR22" i="8"/>
  <c r="QP21" i="8"/>
  <c r="QP22" i="8"/>
  <c r="QN21" i="8"/>
  <c r="QN22" i="8"/>
  <c r="QL21" i="8"/>
  <c r="QL22" i="8"/>
  <c r="QJ21" i="8"/>
  <c r="QJ22" i="8"/>
  <c r="QH21" i="8"/>
  <c r="QH22" i="8"/>
  <c r="QF21" i="8"/>
  <c r="QF22" i="8"/>
  <c r="QD21" i="8"/>
  <c r="QD22" i="8"/>
  <c r="QB21" i="8"/>
  <c r="QB22" i="8"/>
  <c r="PZ21" i="8"/>
  <c r="PZ22" i="8"/>
  <c r="PX21" i="8"/>
  <c r="PX22" i="8"/>
  <c r="PV21" i="8"/>
  <c r="PV22" i="8"/>
  <c r="PT21" i="8"/>
  <c r="PT22" i="8"/>
  <c r="PR21" i="8"/>
  <c r="PR22" i="8"/>
  <c r="PP21" i="8"/>
  <c r="PP22" i="8"/>
  <c r="PN21" i="8"/>
  <c r="PN22" i="8"/>
  <c r="PL21" i="8"/>
  <c r="PL22" i="8"/>
  <c r="PJ21" i="8"/>
  <c r="PJ22" i="8"/>
  <c r="PH21" i="8"/>
  <c r="PH22" i="8"/>
  <c r="PF21" i="8"/>
  <c r="PF22" i="8"/>
  <c r="PD21" i="8"/>
  <c r="PD22" i="8"/>
  <c r="PB21" i="8"/>
  <c r="PB22" i="8"/>
  <c r="OZ21" i="8"/>
  <c r="OZ22" i="8"/>
  <c r="OX21" i="8"/>
  <c r="OX22" i="8"/>
  <c r="OV21" i="8"/>
  <c r="OV22" i="8"/>
  <c r="OT21" i="8"/>
  <c r="OT22" i="8"/>
  <c r="OR21" i="8"/>
  <c r="OR22" i="8"/>
  <c r="OP21" i="8"/>
  <c r="OP22" i="8"/>
  <c r="ON21" i="8"/>
  <c r="ON22" i="8"/>
  <c r="OL21" i="8"/>
  <c r="OL22" i="8"/>
  <c r="OJ21" i="8"/>
  <c r="OJ22" i="8"/>
  <c r="OH21" i="8"/>
  <c r="OH22" i="8"/>
  <c r="OF21" i="8"/>
  <c r="OF22" i="8"/>
  <c r="OD21" i="8"/>
  <c r="OD22" i="8"/>
  <c r="OB21" i="8"/>
  <c r="OB22" i="8"/>
  <c r="NZ21" i="8"/>
  <c r="NZ22" i="8"/>
  <c r="NX21" i="8"/>
  <c r="NX22" i="8"/>
  <c r="NV21" i="8"/>
  <c r="NV22" i="8"/>
  <c r="NT21" i="8"/>
  <c r="NT22" i="8"/>
  <c r="NR21" i="8"/>
  <c r="NR22" i="8"/>
  <c r="NP21" i="8"/>
  <c r="NP22" i="8"/>
  <c r="NN21" i="8"/>
  <c r="NN22" i="8"/>
  <c r="NL21" i="8"/>
  <c r="NL22" i="8"/>
  <c r="NJ21" i="8"/>
  <c r="NJ22" i="8"/>
  <c r="NH21" i="8"/>
  <c r="NH22" i="8"/>
  <c r="NF21" i="8"/>
  <c r="NF22" i="8"/>
  <c r="ND21" i="8"/>
  <c r="ND22" i="8"/>
  <c r="NB21" i="8"/>
  <c r="NB22" i="8"/>
  <c r="MZ21" i="8"/>
  <c r="MZ22" i="8"/>
  <c r="MX21" i="8"/>
  <c r="MX22" i="8"/>
  <c r="MV21" i="8"/>
  <c r="MV22" i="8"/>
  <c r="MT21" i="8"/>
  <c r="MT22" i="8"/>
  <c r="MR21" i="8"/>
  <c r="MR22" i="8"/>
  <c r="MP21" i="8"/>
  <c r="MP22" i="8"/>
  <c r="MN21" i="8"/>
  <c r="MN22" i="8"/>
  <c r="ML21" i="8"/>
  <c r="ML22" i="8"/>
  <c r="MJ21" i="8"/>
  <c r="MJ22" i="8"/>
  <c r="MH21" i="8"/>
  <c r="MH22" i="8"/>
  <c r="MF21" i="8"/>
  <c r="MF22" i="8"/>
  <c r="MD21" i="8"/>
  <c r="MD22" i="8"/>
  <c r="MB21" i="8"/>
  <c r="MB22" i="8"/>
  <c r="LZ21" i="8"/>
  <c r="LZ22" i="8"/>
  <c r="LX21" i="8"/>
  <c r="LX22" i="8"/>
  <c r="LV21" i="8"/>
  <c r="LV22" i="8"/>
  <c r="LT21" i="8"/>
  <c r="LT22" i="8"/>
  <c r="LR21" i="8"/>
  <c r="LR22" i="8"/>
  <c r="LP21" i="8"/>
  <c r="LP22" i="8"/>
  <c r="LN21" i="8"/>
  <c r="LN22" i="8"/>
  <c r="LL21" i="8"/>
  <c r="LL22" i="8"/>
  <c r="LJ21" i="8"/>
  <c r="LJ22" i="8"/>
  <c r="LH21" i="8"/>
  <c r="LH22" i="8"/>
  <c r="LF21" i="8"/>
  <c r="LF22" i="8"/>
  <c r="LD21" i="8"/>
  <c r="LD22" i="8"/>
  <c r="LB21" i="8"/>
  <c r="LB22" i="8"/>
  <c r="KZ21" i="8"/>
  <c r="KZ22" i="8"/>
  <c r="KX21" i="8"/>
  <c r="KX22" i="8"/>
  <c r="KV21" i="8"/>
  <c r="KV22" i="8"/>
  <c r="KT21" i="8"/>
  <c r="KT22" i="8"/>
  <c r="KR21" i="8"/>
  <c r="KR22" i="8"/>
  <c r="KP21" i="8"/>
  <c r="KP22" i="8"/>
  <c r="KN21" i="8"/>
  <c r="KN22" i="8"/>
  <c r="KL21" i="8"/>
  <c r="KL22" i="8"/>
  <c r="KJ21" i="8"/>
  <c r="KJ22" i="8"/>
  <c r="KH21" i="8"/>
  <c r="KH22" i="8"/>
  <c r="KF21" i="8"/>
  <c r="KF22" i="8"/>
  <c r="KD21" i="8"/>
  <c r="KD22" i="8"/>
  <c r="KB21" i="8"/>
  <c r="KB22" i="8"/>
  <c r="JZ21" i="8"/>
  <c r="JZ22" i="8"/>
  <c r="JX21" i="8"/>
  <c r="JX22" i="8"/>
  <c r="JV21" i="8"/>
  <c r="JV22" i="8"/>
  <c r="JT21" i="8"/>
  <c r="JT22" i="8"/>
  <c r="JR21" i="8"/>
  <c r="JR22" i="8"/>
  <c r="JP21" i="8"/>
  <c r="JP22" i="8"/>
  <c r="JN21" i="8"/>
  <c r="JN22" i="8"/>
  <c r="JL21" i="8"/>
  <c r="JL22" i="8"/>
  <c r="JJ21" i="8"/>
  <c r="JJ22" i="8"/>
  <c r="JH21" i="8"/>
  <c r="JH22" i="8"/>
  <c r="JF21" i="8"/>
  <c r="JF22" i="8"/>
  <c r="JD21" i="8"/>
  <c r="JD22" i="8"/>
  <c r="JB21" i="8"/>
  <c r="JB22" i="8"/>
  <c r="IZ21" i="8"/>
  <c r="IZ22" i="8"/>
  <c r="IX21" i="8"/>
  <c r="IX22" i="8"/>
  <c r="IV21" i="8"/>
  <c r="IV22" i="8"/>
  <c r="IT21" i="8"/>
  <c r="IT22" i="8"/>
  <c r="IR21" i="8"/>
  <c r="IR22" i="8"/>
  <c r="IP21" i="8"/>
  <c r="IP22" i="8"/>
  <c r="IN21" i="8"/>
  <c r="IN22" i="8"/>
  <c r="IL21" i="8"/>
  <c r="IL22" i="8"/>
  <c r="IJ21" i="8"/>
  <c r="IJ22" i="8"/>
  <c r="IH21" i="8"/>
  <c r="IH22" i="8"/>
  <c r="IF21" i="8"/>
  <c r="IF22" i="8"/>
  <c r="ID21" i="8"/>
  <c r="ID22" i="8"/>
  <c r="IB21" i="8"/>
  <c r="IB22" i="8"/>
  <c r="HZ21" i="8"/>
  <c r="HZ22" i="8"/>
  <c r="HX21" i="8"/>
  <c r="HX22" i="8"/>
  <c r="HV21" i="8"/>
  <c r="HV22" i="8"/>
  <c r="HT21" i="8"/>
  <c r="HT22" i="8"/>
  <c r="HR21" i="8"/>
  <c r="HR22" i="8"/>
  <c r="HP21" i="8"/>
  <c r="HP22" i="8"/>
  <c r="HN21" i="8"/>
  <c r="HN22" i="8"/>
  <c r="HL21" i="8"/>
  <c r="HL22" i="8"/>
  <c r="HJ21" i="8"/>
  <c r="HJ22" i="8"/>
  <c r="HH21" i="8"/>
  <c r="HH22" i="8"/>
  <c r="HF21" i="8"/>
  <c r="HF22" i="8"/>
  <c r="HD21" i="8"/>
  <c r="HD22" i="8"/>
  <c r="HB21" i="8"/>
  <c r="HB22" i="8"/>
  <c r="GZ21" i="8"/>
  <c r="GZ22" i="8"/>
  <c r="GX21" i="8"/>
  <c r="GX22" i="8"/>
  <c r="GV21" i="8"/>
  <c r="GV22" i="8"/>
  <c r="GT21" i="8"/>
  <c r="GT22" i="8"/>
  <c r="GR21" i="8"/>
  <c r="GR22" i="8"/>
  <c r="GP21" i="8"/>
  <c r="GP22" i="8"/>
  <c r="GN21" i="8"/>
  <c r="GN22" i="8"/>
  <c r="GL21" i="8"/>
  <c r="GL22" i="8"/>
  <c r="GJ21" i="8"/>
  <c r="GJ22" i="8"/>
  <c r="GH21" i="8"/>
  <c r="GH22" i="8"/>
  <c r="GF21" i="8"/>
  <c r="GF22" i="8"/>
  <c r="GD21" i="8"/>
  <c r="GD22" i="8"/>
  <c r="GB21" i="8"/>
  <c r="GB22" i="8"/>
  <c r="FZ21" i="8"/>
  <c r="FZ22" i="8"/>
  <c r="FX21" i="8"/>
  <c r="FX22" i="8"/>
  <c r="FV21" i="8"/>
  <c r="FV22" i="8"/>
  <c r="FT21" i="8"/>
  <c r="FT22" i="8"/>
  <c r="FR21" i="8"/>
  <c r="FR22" i="8"/>
  <c r="FP21" i="8"/>
  <c r="FP22" i="8"/>
  <c r="FN21" i="8"/>
  <c r="FN22" i="8"/>
  <c r="FL21" i="8"/>
  <c r="FL22" i="8"/>
  <c r="FJ21" i="8"/>
  <c r="FJ22" i="8"/>
  <c r="FH21" i="8"/>
  <c r="FH22" i="8"/>
  <c r="FF21" i="8"/>
  <c r="FF22" i="8"/>
  <c r="FD21" i="8"/>
  <c r="FD22" i="8"/>
  <c r="FB21" i="8"/>
  <c r="FB22" i="8"/>
  <c r="EZ21" i="8"/>
  <c r="EZ22" i="8"/>
  <c r="EX21" i="8"/>
  <c r="EX22" i="8"/>
  <c r="EV21" i="8"/>
  <c r="EV22" i="8"/>
  <c r="ET21" i="8"/>
  <c r="ET22" i="8"/>
  <c r="ER21" i="8"/>
  <c r="ER22" i="8"/>
  <c r="EP21" i="8"/>
  <c r="EP22" i="8"/>
  <c r="EN21" i="8"/>
  <c r="EN22" i="8"/>
  <c r="EL21" i="8"/>
  <c r="EL22" i="8"/>
  <c r="EJ21" i="8"/>
  <c r="EJ22" i="8"/>
  <c r="EH21" i="8"/>
  <c r="EH22" i="8"/>
  <c r="EF21" i="8"/>
  <c r="EF22" i="8"/>
  <c r="ED21" i="8"/>
  <c r="ED22" i="8"/>
  <c r="EB21" i="8"/>
  <c r="EB22" i="8"/>
  <c r="DZ21" i="8"/>
  <c r="DZ22" i="8"/>
  <c r="DX21" i="8"/>
  <c r="DX22" i="8"/>
  <c r="DV21" i="8"/>
  <c r="DV22" i="8"/>
  <c r="DT21" i="8"/>
  <c r="DT22" i="8"/>
  <c r="DR21" i="8"/>
  <c r="DR22" i="8"/>
  <c r="DP21" i="8"/>
  <c r="DP22" i="8"/>
  <c r="DN21" i="8"/>
  <c r="DN22" i="8"/>
  <c r="DL21" i="8"/>
  <c r="DL22" i="8"/>
  <c r="DJ21" i="8"/>
  <c r="DJ22" i="8"/>
  <c r="DH21" i="8"/>
  <c r="DH22" i="8"/>
  <c r="DF21" i="8"/>
  <c r="DF22" i="8"/>
  <c r="DD21" i="8"/>
  <c r="DD22" i="8"/>
  <c r="DB21" i="8"/>
  <c r="DB22" i="8"/>
  <c r="CZ21" i="8"/>
  <c r="CZ22" i="8"/>
  <c r="CX21" i="8"/>
  <c r="CX22" i="8"/>
  <c r="CV21" i="8"/>
  <c r="CV22" i="8"/>
  <c r="C13" i="8"/>
  <c r="B13" i="8"/>
  <c r="C8" i="8"/>
  <c r="C16" i="8"/>
  <c r="C17" i="8"/>
  <c r="C21" i="8"/>
  <c r="C22" i="8"/>
  <c r="B8" i="8"/>
  <c r="L9" i="9"/>
  <c r="L10" i="9"/>
  <c r="L11" i="9"/>
  <c r="L12" i="9"/>
  <c r="L13" i="9"/>
  <c r="L14" i="9"/>
  <c r="L5" i="9"/>
  <c r="L6" i="9"/>
  <c r="L7" i="9"/>
  <c r="L8" i="9"/>
  <c r="B36" i="14"/>
  <c r="B44" i="14"/>
  <c r="B37" i="14"/>
  <c r="E19" i="15"/>
  <c r="K5" i="15"/>
  <c r="J15" i="9"/>
  <c r="C31" i="8"/>
  <c r="C19" i="8"/>
  <c r="C20" i="8"/>
  <c r="C40" i="8"/>
  <c r="B14" i="8"/>
  <c r="C41" i="8"/>
  <c r="C14" i="8"/>
  <c r="C39" i="8"/>
  <c r="B38" i="14"/>
  <c r="B42" i="14"/>
  <c r="B46" i="14"/>
  <c r="K6" i="15"/>
  <c r="K7" i="15"/>
  <c r="K8" i="15"/>
  <c r="K9" i="15"/>
  <c r="K10" i="15"/>
  <c r="K11" i="15"/>
  <c r="K12" i="15"/>
  <c r="K13" i="15"/>
  <c r="K14" i="15"/>
  <c r="E36" i="9"/>
  <c r="C36" i="9"/>
  <c r="D31" i="9"/>
  <c r="D27" i="9"/>
  <c r="B20" i="9"/>
  <c r="B19" i="14"/>
  <c r="B21" i="14"/>
  <c r="B23" i="14"/>
  <c r="B16" i="14"/>
  <c r="B9" i="14"/>
  <c r="B6" i="14"/>
  <c r="E18" i="7"/>
  <c r="C18" i="7"/>
  <c r="D18" i="7"/>
  <c r="H18" i="7"/>
  <c r="I18" i="7"/>
  <c r="J18" i="7"/>
  <c r="B18" i="7"/>
  <c r="B10" i="7"/>
  <c r="F6" i="9"/>
  <c r="F7" i="9"/>
  <c r="F8" i="9"/>
  <c r="F9" i="9"/>
  <c r="G4" i="9"/>
  <c r="D4" i="9"/>
  <c r="C19" i="14"/>
  <c r="C16" i="14"/>
  <c r="C9" i="14"/>
  <c r="C6" i="14"/>
  <c r="C15" i="3"/>
  <c r="C16" i="3"/>
  <c r="C19" i="3"/>
  <c r="C20" i="3"/>
  <c r="C22" i="3"/>
  <c r="C23" i="3"/>
  <c r="C24" i="3"/>
  <c r="C26" i="3"/>
  <c r="C29" i="3"/>
  <c r="C30" i="3"/>
  <c r="C33" i="3"/>
  <c r="C34" i="3"/>
  <c r="C35" i="3"/>
  <c r="C37" i="3"/>
  <c r="C14" i="3"/>
  <c r="C4" i="3"/>
  <c r="C5" i="3"/>
  <c r="C6" i="3"/>
  <c r="C7" i="3"/>
  <c r="C9" i="3"/>
  <c r="C11" i="3"/>
  <c r="C3" i="3"/>
  <c r="C85" i="2"/>
  <c r="B86" i="2"/>
  <c r="B87" i="2"/>
  <c r="C87" i="2"/>
  <c r="D86" i="2"/>
  <c r="C86" i="2"/>
  <c r="B80" i="2"/>
  <c r="D80" i="2"/>
  <c r="D87" i="2"/>
  <c r="B72" i="2"/>
  <c r="C72" i="2"/>
  <c r="B66" i="2"/>
  <c r="B73" i="2"/>
  <c r="C73" i="2"/>
  <c r="D72" i="2"/>
  <c r="D66" i="2"/>
  <c r="D73" i="2"/>
  <c r="D88" i="2"/>
  <c r="C90" i="2"/>
  <c r="C92" i="2"/>
  <c r="C93" i="2"/>
  <c r="C94" i="2"/>
  <c r="C95" i="2"/>
  <c r="C96" i="2"/>
  <c r="C97" i="2"/>
  <c r="C98" i="2"/>
  <c r="C83" i="2"/>
  <c r="C80" i="2"/>
  <c r="C79" i="2"/>
  <c r="C76" i="2"/>
  <c r="C70" i="2"/>
  <c r="C71" i="2"/>
  <c r="C66" i="2"/>
  <c r="C64" i="2"/>
  <c r="C65" i="2"/>
  <c r="C63" i="2"/>
  <c r="C48" i="2"/>
  <c r="C49" i="2"/>
  <c r="C50" i="2"/>
  <c r="C51" i="2"/>
  <c r="C53" i="2"/>
  <c r="C54" i="2"/>
  <c r="C55" i="2"/>
  <c r="C56" i="2"/>
  <c r="C57" i="2"/>
  <c r="C58" i="2"/>
  <c r="C59" i="2"/>
  <c r="C60" i="2"/>
  <c r="C47" i="2"/>
  <c r="D100" i="2"/>
  <c r="B100" i="2"/>
  <c r="C34" i="1"/>
  <c r="D34" i="1"/>
  <c r="E34" i="1"/>
  <c r="C35" i="1"/>
  <c r="D35" i="1"/>
  <c r="C36" i="1"/>
  <c r="D36" i="1"/>
  <c r="E36" i="1"/>
  <c r="B37" i="1"/>
  <c r="D37" i="1"/>
  <c r="E37" i="1"/>
  <c r="C37" i="1"/>
  <c r="F37" i="1"/>
  <c r="C38" i="1"/>
  <c r="D38" i="1"/>
  <c r="E38" i="1"/>
  <c r="B39" i="1"/>
  <c r="D39" i="1"/>
  <c r="E39" i="1"/>
  <c r="C39" i="1"/>
  <c r="F39" i="1"/>
  <c r="C40" i="1"/>
  <c r="D40" i="1"/>
  <c r="E40" i="1"/>
  <c r="B41" i="1"/>
  <c r="D41" i="1"/>
  <c r="E41" i="1"/>
  <c r="C41" i="1"/>
  <c r="F41" i="1"/>
  <c r="C42" i="1"/>
  <c r="D42" i="1"/>
  <c r="E42" i="1"/>
  <c r="C43" i="1"/>
  <c r="D43" i="1"/>
  <c r="E43" i="1"/>
  <c r="C44" i="1"/>
  <c r="D44" i="1"/>
  <c r="E44" i="1"/>
  <c r="C45" i="1"/>
  <c r="D45" i="1"/>
  <c r="E45" i="1"/>
  <c r="B46" i="1"/>
  <c r="C46" i="1"/>
  <c r="F46" i="1"/>
  <c r="D46" i="1"/>
  <c r="E46" i="1"/>
  <c r="D33" i="1"/>
  <c r="E33" i="1"/>
  <c r="C33" i="1"/>
  <c r="C5" i="1"/>
  <c r="C6" i="1"/>
  <c r="C7" i="1"/>
  <c r="C8" i="1"/>
  <c r="C9" i="1"/>
  <c r="C10" i="1"/>
  <c r="C11" i="1"/>
  <c r="C12" i="1"/>
  <c r="C13" i="1"/>
  <c r="C14" i="1"/>
  <c r="C15" i="1"/>
  <c r="C16" i="1"/>
  <c r="C17" i="1"/>
  <c r="C18" i="1"/>
  <c r="C19" i="1"/>
  <c r="C20" i="1"/>
  <c r="C21" i="1"/>
  <c r="C22" i="1"/>
  <c r="C23" i="1"/>
  <c r="C4" i="1"/>
  <c r="D4" i="1"/>
  <c r="E4" i="1"/>
  <c r="D5" i="1"/>
  <c r="E5" i="1"/>
  <c r="D6" i="1"/>
  <c r="E6" i="1"/>
  <c r="D7" i="1"/>
  <c r="E7" i="1"/>
  <c r="D8" i="1"/>
  <c r="E8" i="1"/>
  <c r="D9" i="1"/>
  <c r="E9" i="1"/>
  <c r="D10" i="1"/>
  <c r="E10" i="1"/>
  <c r="D11" i="1"/>
  <c r="E11" i="1"/>
  <c r="F10" i="9"/>
  <c r="F11" i="9"/>
  <c r="C6" i="9"/>
  <c r="D6" i="9"/>
  <c r="C7" i="9"/>
  <c r="D7" i="9"/>
  <c r="C8" i="9"/>
  <c r="D8" i="9"/>
  <c r="C9" i="9"/>
  <c r="D9" i="9"/>
  <c r="K5" i="9"/>
  <c r="F12" i="9"/>
  <c r="F13" i="9"/>
  <c r="F14" i="9"/>
  <c r="C10" i="9"/>
  <c r="D10" i="9"/>
  <c r="C11" i="9"/>
  <c r="D11" i="9"/>
  <c r="C12" i="9"/>
  <c r="D12" i="9"/>
  <c r="C13" i="9"/>
  <c r="D13" i="9"/>
  <c r="C14" i="9"/>
  <c r="D14" i="9"/>
  <c r="C38" i="2"/>
  <c r="C39" i="2"/>
  <c r="C40" i="2"/>
  <c r="C41" i="2"/>
  <c r="C43" i="2"/>
  <c r="C37" i="2"/>
  <c r="C4" i="2"/>
  <c r="C7" i="2"/>
  <c r="C9" i="2"/>
  <c r="C13" i="2"/>
  <c r="C14" i="2"/>
  <c r="C17" i="2"/>
  <c r="C19" i="2"/>
  <c r="C23" i="2"/>
  <c r="C24" i="2"/>
  <c r="C25" i="2"/>
  <c r="C28" i="2"/>
  <c r="C29" i="2"/>
  <c r="C31" i="2"/>
  <c r="C33" i="2"/>
  <c r="C34" i="2"/>
  <c r="C3" i="2"/>
  <c r="H38" i="10"/>
  <c r="E38" i="10"/>
  <c r="H36" i="10"/>
  <c r="E36" i="10"/>
  <c r="H34" i="10"/>
  <c r="E34" i="10"/>
  <c r="H30" i="10"/>
  <c r="E30" i="10"/>
  <c r="H28" i="10"/>
  <c r="E28" i="10"/>
  <c r="H26" i="10"/>
  <c r="E26" i="10"/>
  <c r="H24" i="10"/>
  <c r="E24" i="10"/>
  <c r="H22" i="10"/>
  <c r="E22" i="10"/>
  <c r="H18" i="10"/>
  <c r="E18" i="10"/>
  <c r="H16" i="10"/>
  <c r="E16" i="10"/>
  <c r="H14" i="10"/>
  <c r="E14" i="10"/>
  <c r="H12" i="10"/>
  <c r="E12" i="10"/>
  <c r="H10" i="10"/>
  <c r="E10" i="10"/>
  <c r="F6" i="10"/>
  <c r="H6" i="10"/>
  <c r="C6" i="10"/>
  <c r="E6" i="10"/>
  <c r="F4" i="10"/>
  <c r="H4" i="10"/>
  <c r="C4" i="10"/>
  <c r="E4" i="10"/>
  <c r="H2" i="10"/>
  <c r="E2" i="10"/>
  <c r="K5" i="1"/>
  <c r="K6" i="1"/>
  <c r="K7" i="1"/>
  <c r="K8" i="1"/>
  <c r="K9" i="1"/>
  <c r="K10" i="1"/>
  <c r="K11" i="1"/>
  <c r="K12" i="1"/>
  <c r="K13" i="1"/>
  <c r="K14" i="1"/>
  <c r="K15" i="1"/>
  <c r="K16" i="1"/>
  <c r="K17" i="1"/>
  <c r="K18" i="1"/>
  <c r="K19" i="1"/>
  <c r="K20" i="1"/>
  <c r="K21" i="1"/>
  <c r="K22" i="1"/>
  <c r="K23" i="1"/>
  <c r="K25" i="1"/>
  <c r="K26" i="1"/>
  <c r="K27" i="1"/>
  <c r="K28" i="1"/>
  <c r="K29" i="1"/>
  <c r="K30" i="1"/>
  <c r="K31" i="1"/>
  <c r="K4" i="1"/>
  <c r="G5" i="1"/>
  <c r="G6" i="1"/>
  <c r="G7" i="1"/>
  <c r="G8" i="1"/>
  <c r="G9" i="1"/>
  <c r="G10" i="1"/>
  <c r="G11" i="1"/>
  <c r="G12" i="1"/>
  <c r="G13" i="1"/>
  <c r="G14" i="1"/>
  <c r="G15" i="1"/>
  <c r="G16" i="1"/>
  <c r="G17" i="1"/>
  <c r="G18" i="1"/>
  <c r="G19" i="1"/>
  <c r="G20" i="1"/>
  <c r="G21" i="1"/>
  <c r="G22" i="1"/>
  <c r="G23" i="1"/>
  <c r="G25" i="1"/>
  <c r="G26" i="1"/>
  <c r="G27" i="1"/>
  <c r="G28" i="1"/>
  <c r="G29" i="1"/>
  <c r="G30" i="1"/>
  <c r="G31" i="1"/>
  <c r="G4" i="1"/>
  <c r="C25" i="1"/>
  <c r="C26" i="1"/>
  <c r="C27" i="1"/>
  <c r="C28" i="1"/>
  <c r="C29" i="1"/>
  <c r="C30" i="1"/>
  <c r="C31" i="1"/>
  <c r="H26" i="1"/>
  <c r="I26" i="1"/>
  <c r="H31" i="1"/>
  <c r="I31" i="1"/>
  <c r="H3" i="1"/>
  <c r="I3" i="1"/>
  <c r="H4" i="1"/>
  <c r="I4" i="1"/>
  <c r="H5" i="1"/>
  <c r="I5" i="1"/>
  <c r="H6" i="1"/>
  <c r="I6" i="1"/>
  <c r="H7" i="1"/>
  <c r="I7" i="1"/>
  <c r="H8" i="1"/>
  <c r="I8" i="1"/>
  <c r="H9" i="1"/>
  <c r="I9" i="1"/>
  <c r="H10" i="1"/>
  <c r="I10" i="1"/>
  <c r="H11" i="1"/>
  <c r="I11" i="1"/>
  <c r="H12" i="1"/>
  <c r="H13" i="1"/>
  <c r="H14" i="1"/>
  <c r="I14" i="1"/>
  <c r="H15" i="1"/>
  <c r="I15" i="1"/>
  <c r="H16" i="1"/>
  <c r="I16" i="1"/>
  <c r="H17" i="1"/>
  <c r="I17" i="1"/>
  <c r="H18" i="1"/>
  <c r="I18" i="1"/>
  <c r="H19" i="1"/>
  <c r="I19" i="1"/>
  <c r="H20" i="1"/>
  <c r="I20" i="1"/>
  <c r="H21" i="1"/>
  <c r="I21" i="1"/>
  <c r="H22" i="1"/>
  <c r="I22" i="1"/>
  <c r="H23" i="1"/>
  <c r="I23" i="1"/>
  <c r="H25" i="1"/>
  <c r="I25" i="1"/>
  <c r="H27" i="1"/>
  <c r="I27" i="1"/>
  <c r="H28" i="1"/>
  <c r="I28" i="1"/>
  <c r="H29" i="1"/>
  <c r="I29" i="1"/>
  <c r="H30" i="1"/>
  <c r="D3" i="1"/>
  <c r="E3" i="1"/>
  <c r="D12" i="1"/>
  <c r="D13" i="1"/>
  <c r="D14" i="1"/>
  <c r="E14" i="1"/>
  <c r="D15" i="1"/>
  <c r="E15" i="1"/>
  <c r="D16" i="1"/>
  <c r="E16" i="1"/>
  <c r="D17" i="1"/>
  <c r="D18" i="1"/>
  <c r="E18" i="1"/>
  <c r="D19" i="1"/>
  <c r="E19" i="1"/>
  <c r="D20" i="1"/>
  <c r="E20" i="1"/>
  <c r="D21" i="1"/>
  <c r="E21" i="1"/>
  <c r="D22" i="1"/>
  <c r="E22" i="1"/>
  <c r="D23" i="1"/>
  <c r="E23" i="1"/>
  <c r="D25" i="1"/>
  <c r="E25" i="1"/>
  <c r="D26" i="1"/>
  <c r="E26" i="1"/>
  <c r="D27" i="1"/>
  <c r="D28" i="1"/>
  <c r="D29" i="1"/>
  <c r="E29" i="1"/>
  <c r="D30" i="1"/>
  <c r="D31" i="1"/>
  <c r="K15" i="15"/>
  <c r="G10" i="9"/>
  <c r="G9" i="9"/>
  <c r="G12" i="9"/>
  <c r="G8" i="9"/>
  <c r="G6" i="9"/>
  <c r="G7" i="9"/>
  <c r="G5" i="9"/>
  <c r="G14" i="9"/>
  <c r="G13" i="9"/>
  <c r="G11" i="9"/>
  <c r="K6" i="9"/>
  <c r="K7" i="9"/>
  <c r="K8" i="9"/>
  <c r="K9" i="9"/>
  <c r="K10" i="9"/>
  <c r="K11" i="9"/>
  <c r="K12" i="9"/>
  <c r="K13" i="9"/>
  <c r="K14" i="9"/>
  <c r="F35" i="9"/>
  <c r="B88" i="2"/>
  <c r="C88" i="2"/>
  <c r="F18" i="7"/>
  <c r="B10" i="14"/>
  <c r="B22" i="14"/>
  <c r="C10" i="14"/>
  <c r="C21" i="14"/>
  <c r="C23" i="14"/>
  <c r="B19" i="7"/>
  <c r="B20" i="7"/>
  <c r="B23" i="7"/>
  <c r="G18" i="7"/>
  <c r="E19" i="7"/>
  <c r="C10" i="7"/>
  <c r="G15" i="9"/>
  <c r="E19" i="9"/>
  <c r="K15" i="9"/>
  <c r="B26" i="14"/>
  <c r="C22" i="14"/>
  <c r="C26" i="14"/>
  <c r="C7" i="7"/>
  <c r="F19" i="7"/>
  <c r="C19" i="7"/>
  <c r="D10" i="7"/>
  <c r="D19" i="7"/>
  <c r="C20" i="7"/>
  <c r="C23" i="7"/>
  <c r="D20" i="7"/>
  <c r="E7" i="7"/>
  <c r="E20" i="7"/>
  <c r="D23" i="7"/>
  <c r="F7" i="7"/>
  <c r="F20" i="7"/>
  <c r="E23" i="7"/>
  <c r="G7" i="7"/>
  <c r="F23" i="7"/>
  <c r="G19" i="7"/>
  <c r="G20" i="7"/>
  <c r="H7" i="7"/>
  <c r="G23" i="7"/>
  <c r="H19" i="7"/>
  <c r="H20" i="7"/>
  <c r="I7" i="7"/>
  <c r="H23" i="7"/>
  <c r="I19" i="7"/>
  <c r="I20" i="7"/>
  <c r="J7" i="7"/>
  <c r="I23" i="7"/>
  <c r="J19" i="7"/>
  <c r="J20" i="7"/>
  <c r="J2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<sst xmlns="http://schemas.openxmlformats.org/spreadsheetml/2006/main" count="16983" uniqueCount="405">
  <si>
    <t>Machine cost</t>
  </si>
  <si>
    <t>Year</t>
  </si>
  <si>
    <t>Alpha</t>
  </si>
  <si>
    <t>Discount
Rate</t>
  </si>
  <si>
    <t>Present Value
Project A
(£000)</t>
  </si>
  <si>
    <t>Omega</t>
  </si>
  <si>
    <t>Discount
Rate2</t>
  </si>
  <si>
    <t>Present Value
Project B (£000)</t>
  </si>
  <si>
    <t>Gamma</t>
  </si>
  <si>
    <t>Discount
Rate23</t>
  </si>
  <si>
    <t>Present Value
Project B (£000)4</t>
  </si>
  <si>
    <t>Cumulative 
Cash flows</t>
  </si>
  <si>
    <t>Payback</t>
  </si>
  <si>
    <t>NPV</t>
  </si>
  <si>
    <t>NPV Positive = Profitable</t>
  </si>
  <si>
    <t>Formulae</t>
  </si>
  <si>
    <t>IRR=a+(NPVa/(NPVa-NPVb)*(b-a)%</t>
  </si>
  <si>
    <t>Calculations</t>
  </si>
  <si>
    <t>10%+38798.27/(38798.27-19724.17)*(15%-10%)</t>
  </si>
  <si>
    <t>IRR</t>
  </si>
  <si>
    <t>IRR Test</t>
  </si>
  <si>
    <r>
      <t>PV=CF</t>
    </r>
    <r>
      <rPr>
        <b/>
        <sz val="8"/>
        <color theme="0"/>
        <rFont val="Ebrima"/>
      </rPr>
      <t>1</t>
    </r>
    <r>
      <rPr>
        <b/>
        <sz val="11"/>
        <color theme="0"/>
        <rFont val="Ebrima"/>
      </rPr>
      <t>/(1+r)^1+CF2/(1+r)^2+CF3/(1+r)^3+CF4/(1+r)^4+CF4/(1+r)^5</t>
    </r>
  </si>
  <si>
    <t>PV=200000/(1+0.1)^1+120000/(1+0.1)^2+120000/(1+0.1)^3+100000/(1+0.1)^4+160000/(1+0.1)^5</t>
  </si>
  <si>
    <t>ARR=Average Profit p.a/Average Investement x 100</t>
  </si>
  <si>
    <t>ARR</t>
  </si>
  <si>
    <t>ROI= Total Profit/Initial Investment x 100</t>
  </si>
  <si>
    <t>ROI</t>
  </si>
  <si>
    <t>Payback Period= (Initial Investment - Opening CF)/(Closing cumulative Cash flow-Opening Cumulative Cash Flow)</t>
  </si>
  <si>
    <t>Initial Inv</t>
  </si>
  <si>
    <t>Opening CF</t>
  </si>
  <si>
    <t>Closing Cum CF</t>
  </si>
  <si>
    <t>Opening Cum</t>
  </si>
  <si>
    <t>Harry Ice cream Cash Glow</t>
  </si>
  <si>
    <t>January</t>
  </si>
  <si>
    <t>February</t>
  </si>
  <si>
    <t>March</t>
  </si>
  <si>
    <t>April</t>
  </si>
  <si>
    <t>May</t>
  </si>
  <si>
    <t>June</t>
  </si>
  <si>
    <t>July</t>
  </si>
  <si>
    <t>August</t>
  </si>
  <si>
    <t>September</t>
  </si>
  <si>
    <t>October</t>
  </si>
  <si>
    <t>Sales</t>
  </si>
  <si>
    <t>Opening Cash Balance</t>
  </si>
  <si>
    <t>Cash Collections</t>
  </si>
  <si>
    <t>Cash Inflow</t>
  </si>
  <si>
    <t>Cah Payment</t>
  </si>
  <si>
    <t>Supplier</t>
  </si>
  <si>
    <t>Hire Van</t>
  </si>
  <si>
    <t>Van cost</t>
  </si>
  <si>
    <t>Insurance</t>
  </si>
  <si>
    <t xml:space="preserve">Harry withdrawals  </t>
  </si>
  <si>
    <t>Cash Outflow</t>
  </si>
  <si>
    <t>Net Cash (Inflow/Outflow)</t>
  </si>
  <si>
    <t>Closing Cash Balance</t>
  </si>
  <si>
    <t>Target Cash Balance</t>
  </si>
  <si>
    <t>Cash Surplus (Deficiency)</t>
  </si>
  <si>
    <t>Harry Ice cream Cash Flow</t>
  </si>
  <si>
    <t>Income Statement</t>
  </si>
  <si>
    <t xml:space="preserve"> </t>
  </si>
  <si>
    <t>Revenue</t>
  </si>
  <si>
    <t>Gross Sales</t>
  </si>
  <si>
    <r>
      <rPr>
        <b/>
        <sz val="10"/>
        <rFont val="Calibri"/>
        <family val="2"/>
        <scheme val="minor"/>
      </rPr>
      <t>Less:</t>
    </r>
    <r>
      <rPr>
        <sz val="10"/>
        <rFont val="Calibri"/>
        <family val="2"/>
        <scheme val="minor"/>
      </rPr>
      <t xml:space="preserve"> Sales Returns and Allowances</t>
    </r>
  </si>
  <si>
    <t xml:space="preserve">    Net Sales</t>
  </si>
  <si>
    <t>Cost of Goods Sold</t>
  </si>
  <si>
    <t>Add:                 Purchases</t>
  </si>
  <si>
    <t>Van Cost</t>
  </si>
  <si>
    <t>Direct Labor</t>
  </si>
  <si>
    <t xml:space="preserve">    Cost of Goods Sold</t>
  </si>
  <si>
    <t xml:space="preserve">    Gross Profit (Loss)</t>
  </si>
  <si>
    <t>Expenses</t>
  </si>
  <si>
    <t>Van Hire</t>
  </si>
  <si>
    <t xml:space="preserve">Insurance </t>
  </si>
  <si>
    <t xml:space="preserve">    Net Operating Income</t>
  </si>
  <si>
    <t>Other Income</t>
  </si>
  <si>
    <t>Gain (Loss) on Sale of Assets</t>
  </si>
  <si>
    <t xml:space="preserve">    Total Other Income</t>
  </si>
  <si>
    <t xml:space="preserve">    Net Income (Loss)</t>
  </si>
  <si>
    <t>Less: Sales Returns and Allowances</t>
  </si>
  <si>
    <t>Cost-Volume-Profit (CVP) Analysis</t>
  </si>
  <si>
    <t>Total</t>
  </si>
  <si>
    <t>Per Unit</t>
  </si>
  <si>
    <t>Sales (X units)</t>
  </si>
  <si>
    <t>Less: Variable costs</t>
  </si>
  <si>
    <t>Additional Variable cost</t>
  </si>
  <si>
    <t>Total Variable Cost</t>
  </si>
  <si>
    <t>Less: Fixed costs</t>
  </si>
  <si>
    <t>Additional Fixed cost</t>
  </si>
  <si>
    <t>Total Fixed cost</t>
  </si>
  <si>
    <t xml:space="preserve">Net income </t>
  </si>
  <si>
    <t>Contribution Margin</t>
  </si>
  <si>
    <t>Cu=Su-(TVC)</t>
  </si>
  <si>
    <t>Contribution margin ratio</t>
  </si>
  <si>
    <t>CM=Su/Cu</t>
  </si>
  <si>
    <t>Variable expense ratio</t>
  </si>
  <si>
    <t>BEPu=TFC/Cu</t>
  </si>
  <si>
    <t>Break-even in Unit</t>
  </si>
  <si>
    <t>BEPv=TFC/Cm</t>
  </si>
  <si>
    <t>Break-even value</t>
  </si>
  <si>
    <t>Contribution for Expected Sales (CSx)</t>
  </si>
  <si>
    <t>CSx=Sx*CM</t>
  </si>
  <si>
    <t>Net Profit (NP)</t>
  </si>
  <si>
    <t>NP=Cx-TFC</t>
  </si>
  <si>
    <r>
      <t>New Sale price per unit (Su</t>
    </r>
    <r>
      <rPr>
        <sz val="9"/>
        <color theme="0"/>
        <rFont val="Ebrima"/>
      </rPr>
      <t>1</t>
    </r>
    <r>
      <rPr>
        <sz val="11"/>
        <color theme="0"/>
        <rFont val="Ebrima"/>
      </rPr>
      <t>)</t>
    </r>
  </si>
  <si>
    <r>
      <t>Su</t>
    </r>
    <r>
      <rPr>
        <sz val="9"/>
        <color theme="1"/>
        <rFont val="Ebrima"/>
      </rPr>
      <t>1</t>
    </r>
    <r>
      <rPr>
        <sz val="11"/>
        <color theme="1"/>
        <rFont val="Ebrima"/>
      </rPr>
      <t>=Su*0.95 (-5%)</t>
    </r>
  </si>
  <si>
    <t>New Sales (Sx1)</t>
  </si>
  <si>
    <t>Sx1=Sx*1.15 (+15%)</t>
  </si>
  <si>
    <t>New Sales (Sx2)</t>
  </si>
  <si>
    <r>
      <t>Fixed costs (Additional) per annum (FC</t>
    </r>
    <r>
      <rPr>
        <sz val="9"/>
        <color theme="0"/>
        <rFont val="Ebrima"/>
      </rPr>
      <t>2</t>
    </r>
    <r>
      <rPr>
        <sz val="11"/>
        <color theme="0"/>
        <rFont val="Ebrima"/>
      </rPr>
      <t>)</t>
    </r>
  </si>
  <si>
    <t>New Prod Variable Cost (VCu2)</t>
  </si>
  <si>
    <t>VCu2=(Vcu+10p)</t>
  </si>
  <si>
    <t>TCP (F21K)</t>
  </si>
  <si>
    <t>TCP21=FC+(VCu*21K)</t>
  </si>
  <si>
    <t>TCP (4K @ 5.1)</t>
  </si>
  <si>
    <t>TCP4=FC+(VCu2*4K)</t>
  </si>
  <si>
    <t>TCP (F25)</t>
  </si>
  <si>
    <t>NP(F25)</t>
  </si>
  <si>
    <t>Change in Profit (Loss)</t>
  </si>
  <si>
    <t>What-if analysis for target profit</t>
  </si>
  <si>
    <t>Target profit</t>
  </si>
  <si>
    <t># of units needed</t>
  </si>
  <si>
    <t>Margin of safety</t>
  </si>
  <si>
    <t>Degree of operating leverage (DOL)</t>
  </si>
  <si>
    <t>Breakdown</t>
  </si>
  <si>
    <t>2020</t>
  </si>
  <si>
    <t>2020 ppRev</t>
  </si>
  <si>
    <t xml:space="preserve"> (19 -20)</t>
  </si>
  <si>
    <t>% (19 -20)</t>
  </si>
  <si>
    <t>2019</t>
  </si>
  <si>
    <t>2019 ppRev</t>
  </si>
  <si>
    <t xml:space="preserve"> (18-19)</t>
  </si>
  <si>
    <t>% (18-19)</t>
  </si>
  <si>
    <t>2018</t>
  </si>
  <si>
    <t>2018 ppRev</t>
  </si>
  <si>
    <t>$(000)</t>
  </si>
  <si>
    <t>Per$</t>
  </si>
  <si>
    <t>%</t>
  </si>
  <si>
    <t>Total Revenue</t>
  </si>
  <si>
    <t>Gross Profit (Loss)</t>
  </si>
  <si>
    <t>https://markets.ft.com/data/equities/tearsheet/financials?s=AEG:LSE</t>
  </si>
  <si>
    <t>Operating Expense (Admin Exp)</t>
  </si>
  <si>
    <t>Operating Income</t>
  </si>
  <si>
    <t>Net Non Operating Interest Income Expense</t>
  </si>
  <si>
    <t>Pretax Income</t>
  </si>
  <si>
    <t>Tax Provision</t>
  </si>
  <si>
    <t>Net Income Common Stockholders</t>
  </si>
  <si>
    <t>Diluted NI Available to Com Stockholders</t>
  </si>
  <si>
    <t>Basic EPS</t>
  </si>
  <si>
    <t>Diluted EPS</t>
  </si>
  <si>
    <t>Basic Average Shares</t>
  </si>
  <si>
    <t>Diluted Average Shares</t>
  </si>
  <si>
    <t>Total Operating Income as Reported</t>
  </si>
  <si>
    <t>Rent Expense Supplemental</t>
  </si>
  <si>
    <t>-</t>
  </si>
  <si>
    <t>Total Expenses</t>
  </si>
  <si>
    <t>Net Income from Continuing &amp; Discontinued Operation</t>
  </si>
  <si>
    <t>Normalized Income</t>
  </si>
  <si>
    <t>Interest Expense</t>
  </si>
  <si>
    <t>Net Interest Income</t>
  </si>
  <si>
    <t>EBIT</t>
  </si>
  <si>
    <t>Reconciled Depreciation</t>
  </si>
  <si>
    <t>Net Income from Continuing Operation Net Minority Interest</t>
  </si>
  <si>
    <t>Impairment Cost (Total Unusual Items Excluding Goodwill)</t>
  </si>
  <si>
    <t>Total Unusual Items</t>
  </si>
  <si>
    <t>Normalized EBITDA</t>
  </si>
  <si>
    <t>Tax Rate for Calcs</t>
  </si>
  <si>
    <t>Tax Effect of Unusual Items</t>
  </si>
  <si>
    <t>OTHERS COMPREHENSIVE (LOSS) / INCOME From AEG</t>
  </si>
  <si>
    <t>Gross (Loss) profit</t>
  </si>
  <si>
    <t>Impariment Charges</t>
  </si>
  <si>
    <t>Admin Exp</t>
  </si>
  <si>
    <t>Operating loss</t>
  </si>
  <si>
    <t>Finance Cost</t>
  </si>
  <si>
    <t>Loss from continuing operations</t>
  </si>
  <si>
    <t>Taxation</t>
  </si>
  <si>
    <t>Loss for the year</t>
  </si>
  <si>
    <t>Basic and diluted loss Per Share</t>
  </si>
  <si>
    <t>Exchange differences on translation of operations</t>
  </si>
  <si>
    <t>Revaluation of land and buildings</t>
  </si>
  <si>
    <t>Revaluation of other financial assets</t>
  </si>
  <si>
    <t>Total other comprehensive (loss) / income</t>
  </si>
  <si>
    <t>2017</t>
  </si>
  <si>
    <t>2016</t>
  </si>
  <si>
    <t>Non-Current Assets: </t>
  </si>
  <si>
    <t>$ (Millions)</t>
  </si>
  <si>
    <t>Change %</t>
  </si>
  <si>
    <t>Property, Plant &amp; Equipment:</t>
  </si>
  <si>
    <t>n/a</t>
  </si>
  <si>
    <t>Intangible Assets:</t>
  </si>
  <si>
    <t>Investment Properties:</t>
  </si>
  <si>
    <t>Investments:</t>
  </si>
  <si>
    <t>Other Financial Assets:</t>
  </si>
  <si>
    <t>Other Non-Current Assets:</t>
  </si>
  <si>
    <t>Current Assets: </t>
  </si>
  <si>
    <t>Inventories:</t>
  </si>
  <si>
    <t>Trade and Other Receivables:</t>
  </si>
  <si>
    <t>Cash at Bank &amp; In Hand:</t>
  </si>
  <si>
    <t>Current Asset Investments:</t>
  </si>
  <si>
    <t>Other Current Assets:</t>
  </si>
  <si>
    <t>Other Assets:</t>
  </si>
  <si>
    <t>Total Assets:</t>
  </si>
  <si>
    <t>Liabilities: </t>
  </si>
  <si>
    <t>Current Liabilities: </t>
  </si>
  <si>
    <t>Borrowings:</t>
  </si>
  <si>
    <t>Other Current Liabilities:</t>
  </si>
  <si>
    <t>Non-Current Liabilities: </t>
  </si>
  <si>
    <t>Provisions:</t>
  </si>
  <si>
    <t>Other Non-Current Liabilities:</t>
  </si>
  <si>
    <t>Other Liabilities:</t>
  </si>
  <si>
    <t>Total Liabilities:</t>
  </si>
  <si>
    <t>Net Assets:</t>
  </si>
  <si>
    <t>Capital &amp; reserves: </t>
  </si>
  <si>
    <t>Share Capital:</t>
  </si>
  <si>
    <t>Share Premium Account:</t>
  </si>
  <si>
    <t>Other Reserves:</t>
  </si>
  <si>
    <t>Retained Earnings:</t>
  </si>
  <si>
    <t>Shareholders Funds:</t>
  </si>
  <si>
    <t>Minority Interests / Other Equity:</t>
  </si>
  <si>
    <t>Total Equity:</t>
  </si>
  <si>
    <t>Statement of Financial From AEG</t>
  </si>
  <si>
    <t>Column1</t>
  </si>
  <si>
    <t>Column2</t>
  </si>
  <si>
    <t>Column3</t>
  </si>
  <si>
    <t>Column4</t>
  </si>
  <si>
    <t>Total Assets</t>
  </si>
  <si>
    <t>Total Liabilities Net Minority Interest</t>
  </si>
  <si>
    <t>Total Equity Gross Minority Interest</t>
  </si>
  <si>
    <t>Total Capitalization</t>
  </si>
  <si>
    <t>Common Stock Equity</t>
  </si>
  <si>
    <t>Capital Lease Obligations</t>
  </si>
  <si>
    <t>Net Tangible Assets</t>
  </si>
  <si>
    <t>Working Capital</t>
  </si>
  <si>
    <t>Invested Capital</t>
  </si>
  <si>
    <t>Tangible Book Value</t>
  </si>
  <si>
    <t>Total Debt</t>
  </si>
  <si>
    <t>Net Debt</t>
  </si>
  <si>
    <t>Share Issued</t>
  </si>
  <si>
    <t>Ordinary Shares Number</t>
  </si>
  <si>
    <t>NON-CURRENT ASSETS</t>
  </si>
  <si>
    <t xml:space="preserve">Intangible assets </t>
  </si>
  <si>
    <t xml:space="preserve">Property, plant &amp; equipment </t>
  </si>
  <si>
    <t>Other financial assets</t>
  </si>
  <si>
    <t>Total Non Current Assets</t>
  </si>
  <si>
    <t>CURRENT ASSETS</t>
  </si>
  <si>
    <t>Inventory</t>
  </si>
  <si>
    <t>Trade and other receivables</t>
  </si>
  <si>
    <t>Cash and cash equivalents</t>
  </si>
  <si>
    <t>Total Current Assets</t>
  </si>
  <si>
    <t>CURRENT LIABILITIES</t>
  </si>
  <si>
    <t>Trade and other payables</t>
  </si>
  <si>
    <t>Lease liabilities</t>
  </si>
  <si>
    <t>Other current liabilities</t>
  </si>
  <si>
    <t>Loans and borrowings</t>
  </si>
  <si>
    <t>Total Current Liabilities</t>
  </si>
  <si>
    <t>NON-CURRENT LIABILITIES</t>
  </si>
  <si>
    <t>Deferred taxation</t>
  </si>
  <si>
    <t>Total Non-Current Liabilities</t>
  </si>
  <si>
    <t>TOTAL LIABILITIES</t>
  </si>
  <si>
    <t>NET (LIABILITIES)/ASSETS</t>
  </si>
  <si>
    <t>EQUITY</t>
  </si>
  <si>
    <t>Share capital – Ordinary shares</t>
  </si>
  <si>
    <t>Share capital – Deferred shares</t>
  </si>
  <si>
    <t>Share premium</t>
  </si>
  <si>
    <t>Merger reserve</t>
  </si>
  <si>
    <t>Foreign exchange reserve</t>
  </si>
  <si>
    <t>Own shares held reserve</t>
  </si>
  <si>
    <t>Convertible debt/warrant reserve</t>
  </si>
  <si>
    <t>Retained earnings</t>
  </si>
  <si>
    <t>Revaluation reserve</t>
  </si>
  <si>
    <t>Total Equity</t>
  </si>
  <si>
    <t>Change</t>
  </si>
  <si>
    <t>$</t>
  </si>
  <si>
    <t>Operating Cash Flow</t>
  </si>
  <si>
    <t>Investing Cash Flow</t>
  </si>
  <si>
    <t>Financing Cash Flow</t>
  </si>
  <si>
    <t>End Cash Position</t>
  </si>
  <si>
    <t>Capital Expenditure</t>
  </si>
  <si>
    <t>Issuance of Capital Stock</t>
  </si>
  <si>
    <t>Issuance of Debt</t>
  </si>
  <si>
    <t>Repayment of Debt</t>
  </si>
  <si>
    <t>Free Cash Flow</t>
  </si>
  <si>
    <t>OPERATIONS</t>
  </si>
  <si>
    <t>Net income</t>
  </si>
  <si>
    <t>--</t>
  </si>
  <si>
    <t>Depreciation/depletion</t>
  </si>
  <si>
    <t>Non-Cash items</t>
  </si>
  <si>
    <t>Cash taxes paid, supplemental</t>
  </si>
  <si>
    <t>Cash interest paid, supplemental</t>
  </si>
  <si>
    <t>Changes in working capital</t>
  </si>
  <si>
    <t>Total cash from operations</t>
  </si>
  <si>
    <t>INVESTING</t>
  </si>
  <si>
    <t>Capital expenditures</t>
  </si>
  <si>
    <t>Other investing and cash flow items, total</t>
  </si>
  <si>
    <t>Total cash from investing</t>
  </si>
  <si>
    <t>FINANCING</t>
  </si>
  <si>
    <t>Financing cash flow items</t>
  </si>
  <si>
    <t>Total cash dividends paid</t>
  </si>
  <si>
    <t>Issuance (retirement) of stock, net</t>
  </si>
  <si>
    <t>Issuance (retirement) of debt, net</t>
  </si>
  <si>
    <t>Total cash from financing</t>
  </si>
  <si>
    <t>NET CHANGE IN CASH</t>
  </si>
  <si>
    <t>Foreign exchange effects</t>
  </si>
  <si>
    <t>Net change in cash</t>
  </si>
  <si>
    <t>Net cash-begin balance/reserved for future use</t>
  </si>
  <si>
    <t>Net cash-end balance/reserved for future use</t>
  </si>
  <si>
    <t>SUPPLEMENTAL INCOME</t>
  </si>
  <si>
    <t>Depreciation, supplemental</t>
  </si>
  <si>
    <t>METHOD 1</t>
  </si>
  <si>
    <t>Calculation for cost of Debt</t>
  </si>
  <si>
    <t>Interest Expenses</t>
  </si>
  <si>
    <t>Source: https://uk.finance.yahoo.com/quote/AEG.L/financials?p=AEG.L</t>
  </si>
  <si>
    <t>ST Dept</t>
  </si>
  <si>
    <t>LT Dept</t>
  </si>
  <si>
    <t>Source: https://uk.finance.yahoo.com/quote/AEG.L/balance-sheet?p=AEG.L</t>
  </si>
  <si>
    <t>Cost of Dept</t>
  </si>
  <si>
    <t>Income Tax Expense</t>
  </si>
  <si>
    <t>Income before Tax</t>
  </si>
  <si>
    <t>Effective Tax Rate</t>
  </si>
  <si>
    <t>Cost of Dept*(1-T)</t>
  </si>
  <si>
    <r>
      <t>r</t>
    </r>
    <r>
      <rPr>
        <b/>
        <sz val="8"/>
        <color theme="1"/>
        <rFont val="Calibri"/>
        <family val="2"/>
        <scheme val="minor"/>
      </rPr>
      <t>d</t>
    </r>
    <r>
      <rPr>
        <b/>
        <sz val="11"/>
        <color theme="1"/>
        <rFont val="Calibri"/>
        <family val="2"/>
        <scheme val="minor"/>
      </rPr>
      <t>(1-t)</t>
    </r>
  </si>
  <si>
    <t>Calculation for cost of Equity</t>
  </si>
  <si>
    <t>Risk Free Rate</t>
  </si>
  <si>
    <t>Source: https://finance.yahoo.com/bonds?fr=sycsrp_catchall</t>
  </si>
  <si>
    <t>Beta</t>
  </si>
  <si>
    <t>Source: https://uk.finance.yahoo.com/quote/AEG.L/key-statistics?p=AEG.L</t>
  </si>
  <si>
    <t>Market Return</t>
  </si>
  <si>
    <t>Proxy</t>
  </si>
  <si>
    <t>Cost of Equity</t>
  </si>
  <si>
    <r>
      <t>r</t>
    </r>
    <r>
      <rPr>
        <b/>
        <sz val="8"/>
        <color theme="1"/>
        <rFont val="Calibri"/>
        <family val="2"/>
        <scheme val="minor"/>
      </rPr>
      <t>e</t>
    </r>
  </si>
  <si>
    <t xml:space="preserve">Calculation for Weight of Debt and Equity </t>
  </si>
  <si>
    <t>Total Dept</t>
  </si>
  <si>
    <t>Market Cap</t>
  </si>
  <si>
    <r>
      <t>W</t>
    </r>
    <r>
      <rPr>
        <b/>
        <sz val="8"/>
        <color theme="1"/>
        <rFont val="Calibri"/>
        <family val="2"/>
        <scheme val="minor"/>
      </rPr>
      <t>d</t>
    </r>
  </si>
  <si>
    <r>
      <t>W</t>
    </r>
    <r>
      <rPr>
        <b/>
        <sz val="9"/>
        <color theme="1"/>
        <rFont val="Calibri"/>
        <family val="2"/>
        <scheme val="minor"/>
      </rPr>
      <t>e</t>
    </r>
  </si>
  <si>
    <t>WACC Calculation</t>
  </si>
  <si>
    <t>WACC</t>
  </si>
  <si>
    <t>METHOD 2</t>
  </si>
  <si>
    <t>Cost of Debt</t>
  </si>
  <si>
    <t>Tax Rate</t>
  </si>
  <si>
    <t xml:space="preserve">Amount of Debt Outstanding </t>
  </si>
  <si>
    <t>Risk-free Rate of Return</t>
  </si>
  <si>
    <t>Required Return of the Market</t>
  </si>
  <si>
    <t>Stock Price</t>
  </si>
  <si>
    <t xml:space="preserve">Shares Outstanding </t>
  </si>
  <si>
    <t>Weight of Debt</t>
  </si>
  <si>
    <t>Weight of Equity</t>
  </si>
  <si>
    <t>TOTAL</t>
  </si>
  <si>
    <t xml:space="preserve"> Calculate the cost of equity</t>
  </si>
  <si>
    <t>Levered Beta</t>
  </si>
  <si>
    <t xml:space="preserve"> Calculate the after-tax cost of debt</t>
  </si>
  <si>
    <t>After-tax cost of debt</t>
  </si>
  <si>
    <t>Calculate the weighted average cost of capital (WACC)</t>
  </si>
  <si>
    <t>Investment Ratios</t>
  </si>
  <si>
    <t>Dividends Per Share</t>
  </si>
  <si>
    <t xml:space="preserve">Total Dividends </t>
  </si>
  <si>
    <t xml:space="preserve"> X 100</t>
  </si>
  <si>
    <t>X 100</t>
  </si>
  <si>
    <t>Investor</t>
  </si>
  <si>
    <t>Number of ordinary shares</t>
  </si>
  <si>
    <t>Earning Per Share</t>
  </si>
  <si>
    <t>Profit after tax</t>
  </si>
  <si>
    <t>As per Financial Statement</t>
  </si>
  <si>
    <t>P/E Ratio</t>
  </si>
  <si>
    <t>Share Price</t>
  </si>
  <si>
    <t>Earning Per share</t>
  </si>
  <si>
    <t>Profitability Ratios</t>
  </si>
  <si>
    <t>Return on Equity</t>
  </si>
  <si>
    <t>Profit after Tax</t>
  </si>
  <si>
    <t>Banks</t>
  </si>
  <si>
    <t>Equity</t>
  </si>
  <si>
    <t>Return on Capital Employed</t>
  </si>
  <si>
    <t>Profit before interest &amp; Tax</t>
  </si>
  <si>
    <t>CE (Equity + Non CL)</t>
  </si>
  <si>
    <t>Capital Turnover</t>
  </si>
  <si>
    <t>Investors</t>
  </si>
  <si>
    <t>Employees</t>
  </si>
  <si>
    <t>Gross Profit Margin</t>
  </si>
  <si>
    <t>Gross Profit</t>
  </si>
  <si>
    <t>Suppliers/creditors</t>
  </si>
  <si>
    <t>Customers</t>
  </si>
  <si>
    <t>Operating Profit Margin</t>
  </si>
  <si>
    <t>Operating Profit</t>
  </si>
  <si>
    <t>Liquidity and Efficiency ratios</t>
  </si>
  <si>
    <t>Current Ratio</t>
  </si>
  <si>
    <t>Current Assets</t>
  </si>
  <si>
    <t>Current Liabilities</t>
  </si>
  <si>
    <t>Acid Test (Quick) Ratio</t>
  </si>
  <si>
    <t>Inventory Holding Period</t>
  </si>
  <si>
    <t>Closing inventory</t>
  </si>
  <si>
    <t xml:space="preserve"> X 12</t>
  </si>
  <si>
    <t>Cost of Sales</t>
  </si>
  <si>
    <t>Trade Receivables Collection Period</t>
  </si>
  <si>
    <t>Trade Recievables</t>
  </si>
  <si>
    <t>Trade Payables Payment Period</t>
  </si>
  <si>
    <t>Trade Payables</t>
  </si>
  <si>
    <t>Gearing Ratio</t>
  </si>
  <si>
    <t>Greaing Ratios</t>
  </si>
  <si>
    <t>Non-Current Liabilities</t>
  </si>
  <si>
    <t>CE</t>
  </si>
  <si>
    <t>Interest Coverage Ratio</t>
  </si>
  <si>
    <t>Profit Before Interest &amp; Tax</t>
  </si>
  <si>
    <t>Interest Payable</t>
  </si>
  <si>
    <t>Debt To Equity Ratio</t>
  </si>
  <si>
    <t>Total Liabilities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</si>
</sst>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6">
    <numFmt numFmtId="44" formatCode="_-&quot;£&quot;* #,##0.00_-;\-&quot;£&quot;* #,##0.00_-;_-&quot;£&quot;* &quot;-&quot;??_-;_-@_-"/>
    <numFmt numFmtId="43" formatCode="_-* #,##0.00_-;\-* #,##0.00_-;_-* &quot;-&quot;??_-;_-@_-"/>
    <numFmt numFmtId="164" formatCode="_-[$$-409]* #,##0.00_ ;_-[$$-409]* \-#,##0.00\ ;_-[$$-409]* &quot;-&quot;??_ ;_-@_ "/>
    <numFmt numFmtId="165" formatCode="_-[$$-409]* #,##0_ ;_-[$$-409]* \-#,##0\ ;_-[$$-409]* &quot;-&quot;??_ ;_-@_ "/>
    <numFmt numFmtId="166" formatCode="_-* #,##0_-;\-* #,##0_-;_-* &quot;-&quot;??_-;_-@_-"/>
    <numFmt numFmtId="167" formatCode="_(* #,##0.00_);_(* \(#,##0.00\);_(* &quot;-&quot;??_);_(@_)"/>
    <numFmt numFmtId="168" formatCode="_(* #,##0_);_(* \(#,##0\);_(* &quot;-&quot;??_);_(@_)"/>
    <numFmt numFmtId="169" formatCode="0.0000"/>
    <numFmt numFmtId="170" formatCode="_(* #,##0.0_);_(* \(#,##0.0\);_(* &quot;-&quot;??_);_(@_)"/>
    <numFmt numFmtId="171" formatCode="0.000"/>
    <numFmt numFmtId="172" formatCode="&quot;£&quot;#,##0.00"/>
    <numFmt numFmtId="173" formatCode="0_);\(0\)"/>
    <numFmt numFmtId="174" formatCode="#,##0;\(#,##0\)"/>
    <numFmt numFmtId="175" formatCode="_(&quot;$&quot;* #,##0_);_(&quot;$&quot;* \(#,##0\);_(&quot;$&quot;* &quot;-&quot;??_);_(@_)"/>
    <numFmt numFmtId="176" formatCode="&quot;$&quot;#,##0_);[Red]\(&quot;$&quot;#,##0\)"/>
    <numFmt numFmtId="177" formatCode="_-[$£-809]* #,##0.00_-;\-[$£-809]* #,##0.00_-;_-[$£-809]* &quot;-&quot;??_-;_-@_-"/>
  </numFmts>
  <fonts count="24">
    <font>
      <sz val="11"/>
      <color theme="1"/>
      <name val="Calibri"/>
      <family val="2"/>
      <scheme val="minor"/>
    </font>
    <font>
      <sz val="11"/>
      <color theme="1"/>
      <name val="Calibri"/>
      <family val="2"/>
      <scheme val="minor"/>
    </font>
    <font>
      <sz val="8"/>
      <name val="Calibri"/>
      <family val="2"/>
      <scheme val="minor"/>
    </font>
    <font>
      <sz val="11"/>
      <color theme="1"/>
      <name val="Ebrima"/>
    </font>
    <font>
      <b/>
      <sz val="11"/>
      <color theme="0"/>
      <name val="Ebrima"/>
    </font>
    <font>
      <b/>
      <sz val="11"/>
      <color theme="1"/>
      <name val="Ebrima"/>
    </font>
    <font>
      <b/>
      <sz val="11"/>
      <name val="Ebrima"/>
    </font>
    <font>
      <sz val="11"/>
      <color theme="0"/>
      <name val="Ebrima"/>
    </font>
    <font>
      <sz val="10"/>
      <name val="Calibri"/>
      <family val="2"/>
      <scheme val="minor"/>
    </font>
    <font>
      <b/>
      <sz val="18"/>
      <color theme="4" tint="-0.499984740745262"/>
      <name val="Calibri Light"/>
      <family val="2"/>
      <scheme val="major"/>
    </font>
    <font>
      <b/>
      <sz val="10"/>
      <name val="Calibri"/>
      <family val="2"/>
      <scheme val="minor"/>
    </font>
    <font>
      <b/>
      <sz val="11"/>
      <color theme="4" tint="-0.499984740745262"/>
      <name val="Ebrima"/>
    </font>
    <font>
      <b/>
      <sz val="11"/>
      <color theme="1"/>
      <name val="Calibri"/>
      <family val="2"/>
      <scheme val="minor"/>
    </font>
    <font>
      <sz val="11"/>
      <color rgb="FF232A31"/>
      <name val="Ebrima"/>
    </font>
    <font>
      <b/>
      <sz val="8"/>
      <color theme="1"/>
      <name val="Calibri"/>
      <family val="2"/>
      <scheme val="minor"/>
    </font>
    <font>
      <b/>
      <sz val="9"/>
      <color theme="1"/>
      <name val="Calibri"/>
      <family val="2"/>
      <scheme val="minor"/>
    </font>
    <font>
      <sz val="9"/>
      <color theme="1"/>
      <name val="Ebrima"/>
    </font>
    <font>
      <sz val="9"/>
      <color theme="0"/>
      <name val="Ebrima"/>
    </font>
    <font>
      <b/>
      <sz val="8"/>
      <color theme="0"/>
      <name val="Ebrima"/>
    </font>
    <font>
      <sz val="10"/>
      <name val="Arial"/>
      <family val="2"/>
    </font>
    <font>
      <sz val="10"/>
      <color theme="1"/>
      <name val="Open Sans"/>
      <family val="2"/>
    </font>
    <font>
      <b/>
      <sz val="10"/>
      <color theme="1"/>
      <name val="Open Sans"/>
      <family val="2"/>
    </font>
    <font>
      <sz val="11"/>
      <color rgb="FFFF0000"/>
      <name val="Ebrima"/>
    </font>
    <font>
      <sz val="11"/>
      <name val="Ebrima"/>
    </font>
  </fonts>
  <fills count="15">
    <fill>
      <patternFill patternType="none"/>
    </fill>
    <fill>
      <patternFill patternType="gray125"/>
    </fill>
    <fill>
      <patternFill patternType="solid">
        <fgColor theme="2" tint="-0.499984740745262"/>
        <bgColor indexed="64"/>
      </patternFill>
    </fill>
    <fill>
      <patternFill patternType="solid">
        <fgColor theme="0"/>
        <bgColor indexed="64"/>
      </patternFill>
    </fill>
    <fill>
      <patternFill patternType="solid">
        <fgColor theme="0" tint="-0.14999847407452621"/>
        <bgColor theme="0" tint="-0.14999847407452621"/>
      </patternFill>
    </fill>
    <fill>
      <patternFill patternType="solid">
        <fgColor theme="4" tint="0.39997558519241921"/>
        <bgColor indexed="64"/>
      </patternFill>
    </fill>
    <fill>
      <patternFill patternType="solid">
        <fgColor theme="8" tint="0.59999389629810485"/>
        <bgColor indexed="64"/>
      </patternFill>
    </fill>
    <fill>
      <patternFill patternType="solid">
        <fgColor theme="4" tint="-0.499984740745262"/>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499984740745262"/>
        <bgColor indexed="64"/>
      </patternFill>
    </fill>
    <fill>
      <patternFill patternType="solid">
        <fgColor theme="4" tint="-0.249977111117893"/>
        <bgColor indexed="64"/>
      </patternFill>
    </fill>
    <fill>
      <patternFill patternType="solid">
        <fgColor theme="0"/>
        <bgColor theme="0" tint="-0.14999847407452621"/>
      </patternFill>
    </fill>
    <fill>
      <patternFill patternType="solid">
        <fgColor rgb="FFFFFF00"/>
        <bgColor indexed="64"/>
      </patternFill>
    </fill>
  </fills>
  <borders count="52">
    <border>
      <left/>
      <right/>
      <top/>
      <bottom/>
      <diagonal/>
    </border>
    <border>
      <left style="thin">
        <color theme="1"/>
      </left>
      <right style="thin">
        <color theme="1"/>
      </right>
      <top style="thin">
        <color theme="1"/>
      </top>
      <bottom style="medium">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bottom/>
      <diagonal/>
    </border>
    <border>
      <left/>
      <right style="medium">
        <color indexed="64"/>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top style="thin">
        <color indexed="64"/>
      </top>
      <bottom style="double">
        <color indexed="64"/>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1"/>
      </left>
      <right/>
      <top/>
      <bottom style="thin">
        <color theme="1"/>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theme="1"/>
      </left>
      <right style="thin">
        <color theme="1"/>
      </right>
      <top style="thin">
        <color indexed="64"/>
      </top>
      <bottom style="thin">
        <color indexed="64"/>
      </bottom>
      <diagonal/>
    </border>
    <border>
      <left style="thin">
        <color indexed="64"/>
      </left>
      <right style="thin">
        <color indexed="64"/>
      </right>
      <top style="thin">
        <color theme="1"/>
      </top>
      <bottom style="thin">
        <color indexed="64"/>
      </bottom>
      <diagonal/>
    </border>
    <border>
      <left style="thin">
        <color indexed="64"/>
      </left>
      <right style="thin">
        <color theme="1"/>
      </right>
      <top style="thin">
        <color indexed="64"/>
      </top>
      <bottom style="thin">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thin">
        <color theme="1"/>
      </right>
      <top style="thin">
        <color indexed="64"/>
      </top>
      <bottom style="thin">
        <color indexed="64"/>
      </bottom>
      <diagonal/>
    </border>
    <border>
      <left style="thin">
        <color theme="1"/>
      </left>
      <right style="thin">
        <color indexed="64"/>
      </right>
      <top style="thin">
        <color indexed="64"/>
      </top>
      <bottom style="thin">
        <color indexed="64"/>
      </bottom>
      <diagonal/>
    </border>
    <border>
      <left style="thin">
        <color indexed="64"/>
      </left>
      <right style="thin">
        <color theme="1"/>
      </right>
      <top style="thin">
        <color theme="1"/>
      </top>
      <bottom style="thin">
        <color indexed="64"/>
      </bottom>
      <diagonal/>
    </border>
    <border>
      <left style="thin">
        <color theme="1"/>
      </left>
      <right style="thin">
        <color theme="1"/>
      </right>
      <top style="thin">
        <color theme="1"/>
      </top>
      <bottom style="thin">
        <color indexed="64"/>
      </bottom>
      <diagonal/>
    </border>
    <border>
      <left/>
      <right/>
      <top style="thin">
        <color indexed="64"/>
      </top>
      <bottom style="medium">
        <color indexed="64"/>
      </bottom>
      <diagonal/>
    </border>
  </borders>
  <cellStyleXfs count="6">
    <xf numFmtId="0" fontId="0" fillId="0" borderId="0"/>
    <xf numFmtId="9" fontId="1" fillId="0" borderId="0" applyFont="0" applyFill="0" applyBorder="0" applyAlignment="0" applyProtection="0"/>
    <xf numFmtId="43" fontId="1" fillId="0" borderId="0" applyFont="0" applyFill="0" applyBorder="0" applyAlignment="0" applyProtection="0"/>
    <xf numFmtId="0" fontId="19" fillId="0" borderId="0"/>
    <xf numFmtId="0" fontId="1" fillId="0" borderId="0"/>
    <xf numFmtId="44" fontId="1" fillId="0" borderId="0" applyFont="0" applyFill="0" applyBorder="0" applyAlignment="0" applyProtection="0"/>
  </cellStyleXfs>
  <cellXfs count="299">
    <xf numFmtId="0" fontId="0" fillId="0" borderId="0" xfId="0"/>
    <xf numFmtId="167" fontId="3" fillId="0" borderId="0" xfId="2" applyNumberFormat="1" applyFont="1" applyFill="1" applyBorder="1"/>
    <xf numFmtId="0" fontId="3" fillId="0" borderId="0" xfId="0" applyFont="1"/>
    <xf numFmtId="0" fontId="5" fillId="0" borderId="11" xfId="0" applyFont="1" applyBorder="1"/>
    <xf numFmtId="168" fontId="5" fillId="0" borderId="11" xfId="2" applyNumberFormat="1" applyFont="1" applyBorder="1"/>
    <xf numFmtId="0" fontId="5" fillId="0" borderId="16" xfId="0" applyFont="1" applyBorder="1"/>
    <xf numFmtId="168" fontId="5" fillId="0" borderId="0" xfId="2" applyNumberFormat="1" applyFont="1" applyBorder="1"/>
    <xf numFmtId="0" fontId="3" fillId="0" borderId="0" xfId="0" applyFont="1" applyAlignment="1">
      <alignment horizontal="center"/>
    </xf>
    <xf numFmtId="170" fontId="5" fillId="0" borderId="11" xfId="2" applyNumberFormat="1" applyFont="1" applyFill="1" applyBorder="1" applyAlignment="1">
      <alignment horizontal="center"/>
    </xf>
    <xf numFmtId="167" fontId="5" fillId="0" borderId="11" xfId="2" applyNumberFormat="1" applyFont="1" applyFill="1" applyBorder="1"/>
    <xf numFmtId="167" fontId="5" fillId="0" borderId="21" xfId="2" applyNumberFormat="1" applyFont="1" applyFill="1" applyBorder="1" applyAlignment="1">
      <alignment horizontal="center"/>
    </xf>
    <xf numFmtId="167" fontId="5" fillId="0" borderId="21" xfId="2" applyNumberFormat="1" applyFont="1" applyFill="1" applyBorder="1"/>
    <xf numFmtId="168" fontId="5" fillId="0" borderId="11" xfId="0" applyNumberFormat="1" applyFont="1" applyBorder="1"/>
    <xf numFmtId="168" fontId="5" fillId="0" borderId="16" xfId="2" applyNumberFormat="1" applyFont="1" applyBorder="1"/>
    <xf numFmtId="168" fontId="5" fillId="0" borderId="16" xfId="0" applyNumberFormat="1" applyFont="1" applyBorder="1"/>
    <xf numFmtId="168" fontId="5" fillId="0" borderId="22" xfId="2" applyNumberFormat="1" applyFont="1" applyBorder="1"/>
    <xf numFmtId="168" fontId="5" fillId="0" borderId="22" xfId="0" applyNumberFormat="1" applyFont="1" applyBorder="1"/>
    <xf numFmtId="168" fontId="5" fillId="0" borderId="25" xfId="2" applyNumberFormat="1" applyFont="1" applyBorder="1"/>
    <xf numFmtId="168" fontId="5" fillId="0" borderId="22" xfId="2" applyNumberFormat="1" applyFont="1" applyFill="1" applyBorder="1"/>
    <xf numFmtId="168" fontId="5" fillId="0" borderId="16" xfId="2" applyNumberFormat="1" applyFont="1" applyFill="1" applyBorder="1"/>
    <xf numFmtId="168" fontId="5" fillId="0" borderId="25" xfId="2" applyNumberFormat="1" applyFont="1" applyFill="1" applyBorder="1"/>
    <xf numFmtId="168" fontId="5" fillId="0" borderId="0" xfId="0" applyNumberFormat="1" applyFont="1"/>
    <xf numFmtId="0" fontId="4" fillId="7" borderId="8" xfId="0" applyFont="1" applyFill="1" applyBorder="1"/>
    <xf numFmtId="0" fontId="4" fillId="7" borderId="5" xfId="0" applyFont="1" applyFill="1" applyBorder="1"/>
    <xf numFmtId="0" fontId="3" fillId="0" borderId="0" xfId="0" applyFont="1" applyAlignment="1">
      <alignment horizontal="left"/>
    </xf>
    <xf numFmtId="0" fontId="4" fillId="2" borderId="0" xfId="0" applyFont="1" applyFill="1"/>
    <xf numFmtId="164" fontId="5" fillId="0" borderId="0" xfId="0" applyNumberFormat="1" applyFont="1" applyAlignment="1">
      <alignment horizontal="left"/>
    </xf>
    <xf numFmtId="0" fontId="5" fillId="0" borderId="0" xfId="0" applyFont="1" applyAlignment="1">
      <alignment horizontal="left"/>
    </xf>
    <xf numFmtId="164" fontId="3" fillId="0" borderId="0" xfId="0" applyNumberFormat="1" applyFont="1" applyAlignment="1">
      <alignment horizontal="left"/>
    </xf>
    <xf numFmtId="0" fontId="3" fillId="0" borderId="0" xfId="0" applyFont="1" applyAlignment="1">
      <alignment horizontal="right"/>
    </xf>
    <xf numFmtId="0" fontId="5" fillId="0" borderId="1" xfId="0" applyFont="1" applyBorder="1"/>
    <xf numFmtId="9" fontId="5" fillId="0" borderId="1" xfId="1" applyFont="1" applyBorder="1"/>
    <xf numFmtId="164" fontId="3" fillId="4" borderId="2" xfId="0" applyNumberFormat="1" applyFont="1" applyFill="1" applyBorder="1" applyAlignment="1">
      <alignment horizontal="right" vertical="center"/>
    </xf>
    <xf numFmtId="9" fontId="3" fillId="4" borderId="2" xfId="1" applyFont="1" applyFill="1" applyBorder="1" applyAlignment="1">
      <alignment horizontal="right" vertical="center"/>
    </xf>
    <xf numFmtId="164" fontId="3" fillId="0" borderId="2" xfId="0" applyNumberFormat="1" applyFont="1" applyBorder="1" applyAlignment="1">
      <alignment horizontal="right" vertical="center"/>
    </xf>
    <xf numFmtId="9" fontId="3" fillId="0" borderId="2" xfId="1" applyFont="1" applyBorder="1" applyAlignment="1">
      <alignment horizontal="right" vertical="center"/>
    </xf>
    <xf numFmtId="0" fontId="4" fillId="3" borderId="2" xfId="0" applyFont="1" applyFill="1" applyBorder="1"/>
    <xf numFmtId="9" fontId="3" fillId="0" borderId="0" xfId="1" applyFont="1"/>
    <xf numFmtId="164" fontId="3" fillId="0" borderId="0" xfId="0" applyNumberFormat="1" applyFont="1"/>
    <xf numFmtId="9" fontId="3" fillId="0" borderId="0" xfId="0" applyNumberFormat="1" applyFont="1"/>
    <xf numFmtId="166" fontId="3" fillId="0" borderId="0" xfId="2" applyNumberFormat="1" applyFont="1"/>
    <xf numFmtId="0" fontId="5" fillId="7" borderId="0" xfId="0" applyFont="1" applyFill="1" applyAlignment="1">
      <alignment horizontal="center" vertical="center" wrapText="1"/>
    </xf>
    <xf numFmtId="171" fontId="3" fillId="5" borderId="0" xfId="0" applyNumberFormat="1" applyFont="1" applyFill="1"/>
    <xf numFmtId="172" fontId="3" fillId="0" borderId="0" xfId="0" applyNumberFormat="1" applyFont="1"/>
    <xf numFmtId="0" fontId="3" fillId="0" borderId="35" xfId="0" applyFont="1" applyBorder="1"/>
    <xf numFmtId="0" fontId="3" fillId="7" borderId="0" xfId="0" applyFont="1" applyFill="1" applyAlignment="1">
      <alignment horizontal="center" vertical="center" wrapText="1"/>
    </xf>
    <xf numFmtId="0" fontId="4" fillId="7" borderId="0" xfId="0" applyFont="1" applyFill="1" applyAlignment="1">
      <alignment horizontal="center" vertical="center" wrapText="1"/>
    </xf>
    <xf numFmtId="165" fontId="5" fillId="0" borderId="0" xfId="0" applyNumberFormat="1" applyFont="1" applyAlignment="1">
      <alignment horizontal="left"/>
    </xf>
    <xf numFmtId="9" fontId="5" fillId="0" borderId="0" xfId="1" applyFont="1" applyBorder="1" applyAlignment="1">
      <alignment horizontal="right"/>
    </xf>
    <xf numFmtId="165" fontId="3" fillId="0" borderId="0" xfId="0" applyNumberFormat="1" applyFont="1" applyAlignment="1">
      <alignment horizontal="left"/>
    </xf>
    <xf numFmtId="9" fontId="3" fillId="0" borderId="0" xfId="1" applyFont="1" applyBorder="1" applyAlignment="1">
      <alignment horizontal="right"/>
    </xf>
    <xf numFmtId="0" fontId="5" fillId="7" borderId="2" xfId="0" applyFont="1" applyFill="1" applyBorder="1" applyAlignment="1">
      <alignment horizontal="center" vertical="center" wrapText="1"/>
    </xf>
    <xf numFmtId="0" fontId="4" fillId="7" borderId="2" xfId="0" applyFont="1" applyFill="1" applyBorder="1"/>
    <xf numFmtId="0" fontId="6" fillId="7" borderId="0" xfId="0" applyFont="1" applyFill="1"/>
    <xf numFmtId="164" fontId="5" fillId="7" borderId="2" xfId="0" applyNumberFormat="1" applyFont="1" applyFill="1" applyBorder="1" applyAlignment="1">
      <alignment horizontal="right" vertical="center"/>
    </xf>
    <xf numFmtId="164" fontId="3" fillId="0" borderId="0" xfId="0" applyNumberFormat="1" applyFont="1" applyAlignment="1">
      <alignment horizontal="right" vertical="center"/>
    </xf>
    <xf numFmtId="9" fontId="3" fillId="0" borderId="0" xfId="1" applyFont="1" applyFill="1" applyBorder="1" applyAlignment="1">
      <alignment horizontal="right" vertical="center"/>
    </xf>
    <xf numFmtId="0" fontId="4" fillId="7" borderId="36" xfId="0" applyFont="1" applyFill="1" applyBorder="1"/>
    <xf numFmtId="164" fontId="3" fillId="4" borderId="36" xfId="0" applyNumberFormat="1" applyFont="1" applyFill="1" applyBorder="1" applyAlignment="1">
      <alignment horizontal="right" vertical="center"/>
    </xf>
    <xf numFmtId="9" fontId="3" fillId="0" borderId="36" xfId="1" applyFont="1" applyBorder="1" applyAlignment="1">
      <alignment horizontal="right" vertical="center"/>
    </xf>
    <xf numFmtId="164" fontId="5" fillId="7" borderId="37" xfId="0" applyNumberFormat="1" applyFont="1" applyFill="1" applyBorder="1" applyAlignment="1">
      <alignment horizontal="right" vertical="center"/>
    </xf>
    <xf numFmtId="164" fontId="3" fillId="0" borderId="36" xfId="0" applyNumberFormat="1" applyFont="1" applyBorder="1" applyAlignment="1">
      <alignment horizontal="right" vertical="center"/>
    </xf>
    <xf numFmtId="9" fontId="3" fillId="0" borderId="0" xfId="1" applyFont="1" applyBorder="1" applyAlignment="1">
      <alignment horizontal="right" vertical="center"/>
    </xf>
    <xf numFmtId="164" fontId="5" fillId="3" borderId="0" xfId="0" applyNumberFormat="1" applyFont="1" applyFill="1" applyAlignment="1">
      <alignment horizontal="right" vertical="center"/>
    </xf>
    <xf numFmtId="0" fontId="5" fillId="7" borderId="37" xfId="0" applyFont="1" applyFill="1" applyBorder="1"/>
    <xf numFmtId="9" fontId="3" fillId="7" borderId="37" xfId="1" applyFont="1" applyFill="1" applyBorder="1" applyAlignment="1">
      <alignment horizontal="right" vertical="center"/>
    </xf>
    <xf numFmtId="0" fontId="4" fillId="0" borderId="0" xfId="0" applyFont="1"/>
    <xf numFmtId="0" fontId="4" fillId="7" borderId="38" xfId="0" applyFont="1" applyFill="1" applyBorder="1"/>
    <xf numFmtId="0" fontId="7" fillId="0" borderId="0" xfId="0" applyFont="1"/>
    <xf numFmtId="164" fontId="7" fillId="0" borderId="0" xfId="0" applyNumberFormat="1" applyFont="1" applyAlignment="1">
      <alignment horizontal="right" vertical="center"/>
    </xf>
    <xf numFmtId="9" fontId="7" fillId="0" borderId="0" xfId="1" applyFont="1" applyFill="1" applyBorder="1" applyAlignment="1">
      <alignment horizontal="right" vertical="center"/>
    </xf>
    <xf numFmtId="9" fontId="7" fillId="0" borderId="0" xfId="1" applyFont="1" applyFill="1"/>
    <xf numFmtId="0" fontId="4" fillId="7" borderId="0" xfId="0" applyFont="1" applyFill="1"/>
    <xf numFmtId="164" fontId="5" fillId="7" borderId="0" xfId="0" applyNumberFormat="1" applyFont="1" applyFill="1" applyAlignment="1">
      <alignment horizontal="center" vertical="center"/>
    </xf>
    <xf numFmtId="0" fontId="7" fillId="7" borderId="3" xfId="0" applyFont="1" applyFill="1" applyBorder="1" applyAlignment="1">
      <alignment horizontal="center" vertical="center" wrapText="1"/>
    </xf>
    <xf numFmtId="0" fontId="7" fillId="7" borderId="26" xfId="0" applyFont="1" applyFill="1" applyBorder="1" applyAlignment="1">
      <alignment horizontal="center" vertical="center" wrapText="1"/>
    </xf>
    <xf numFmtId="0" fontId="8" fillId="0" borderId="0" xfId="0" applyFont="1" applyAlignment="1" applyProtection="1">
      <alignment wrapText="1"/>
      <protection locked="0"/>
    </xf>
    <xf numFmtId="0" fontId="8" fillId="0" borderId="0" xfId="0" applyFont="1" applyAlignment="1">
      <alignment wrapText="1"/>
    </xf>
    <xf numFmtId="173" fontId="8" fillId="0" borderId="0" xfId="0" applyNumberFormat="1" applyFont="1" applyAlignment="1">
      <alignment wrapText="1"/>
    </xf>
    <xf numFmtId="0" fontId="8" fillId="0" borderId="0" xfId="0" applyFont="1" applyAlignment="1" applyProtection="1">
      <alignment horizontal="left" indent="2"/>
      <protection locked="0"/>
    </xf>
    <xf numFmtId="0" fontId="10" fillId="0" borderId="0" xfId="0" applyFont="1" applyAlignment="1" applyProtection="1">
      <alignment horizontal="left" indent="2"/>
      <protection locked="0"/>
    </xf>
    <xf numFmtId="0" fontId="8" fillId="0" borderId="0" xfId="0" applyFont="1" applyAlignment="1">
      <alignment horizontal="left" indent="2"/>
    </xf>
    <xf numFmtId="0" fontId="4" fillId="7" borderId="26" xfId="0" applyFont="1" applyFill="1" applyBorder="1" applyAlignment="1">
      <alignment horizontal="center" vertical="center" wrapText="1"/>
    </xf>
    <xf numFmtId="0" fontId="10" fillId="4" borderId="2" xfId="0" applyFont="1" applyFill="1" applyBorder="1" applyAlignment="1">
      <alignment horizontal="left" indent="2"/>
    </xf>
    <xf numFmtId="173" fontId="8" fillId="0" borderId="41" xfId="0" applyNumberFormat="1" applyFont="1" applyBorder="1" applyAlignment="1">
      <alignment wrapText="1"/>
    </xf>
    <xf numFmtId="173" fontId="8" fillId="4" borderId="42" xfId="0" applyNumberFormat="1" applyFont="1" applyFill="1" applyBorder="1" applyAlignment="1">
      <alignment wrapText="1"/>
    </xf>
    <xf numFmtId="173" fontId="8" fillId="0" borderId="35" xfId="0" applyNumberFormat="1" applyFont="1" applyBorder="1" applyAlignment="1">
      <alignment wrapText="1"/>
    </xf>
    <xf numFmtId="0" fontId="8" fillId="0" borderId="3" xfId="0" applyFont="1" applyBorder="1" applyAlignment="1" applyProtection="1">
      <alignment horizontal="left" indent="2"/>
      <protection locked="0"/>
    </xf>
    <xf numFmtId="173" fontId="8" fillId="0" borderId="3" xfId="0" applyNumberFormat="1" applyFont="1" applyBorder="1" applyAlignment="1" applyProtection="1">
      <alignment wrapText="1"/>
      <protection locked="0"/>
    </xf>
    <xf numFmtId="0" fontId="10" fillId="0" borderId="3" xfId="0" applyFont="1" applyBorder="1" applyAlignment="1" applyProtection="1">
      <alignment horizontal="left" indent="2"/>
      <protection locked="0"/>
    </xf>
    <xf numFmtId="173" fontId="8" fillId="0" borderId="3" xfId="0" applyNumberFormat="1" applyFont="1" applyBorder="1" applyAlignment="1">
      <alignment wrapText="1"/>
    </xf>
    <xf numFmtId="0" fontId="9" fillId="0" borderId="0" xfId="0" applyFont="1" applyProtection="1">
      <protection locked="0"/>
    </xf>
    <xf numFmtId="0" fontId="4" fillId="7" borderId="32" xfId="0" applyFont="1" applyFill="1" applyBorder="1" applyAlignment="1">
      <alignment horizontal="center" vertical="center" wrapText="1"/>
    </xf>
    <xf numFmtId="0" fontId="4" fillId="7" borderId="39" xfId="0" applyFont="1" applyFill="1" applyBorder="1" applyAlignment="1">
      <alignment horizontal="center" vertical="center" wrapText="1"/>
    </xf>
    <xf numFmtId="0" fontId="8" fillId="0" borderId="30" xfId="0" applyFont="1" applyBorder="1" applyAlignment="1" applyProtection="1">
      <alignment horizontal="left" indent="2"/>
      <protection locked="0"/>
    </xf>
    <xf numFmtId="173" fontId="8" fillId="0" borderId="4" xfId="0" applyNumberFormat="1" applyFont="1" applyBorder="1" applyAlignment="1" applyProtection="1">
      <alignment wrapText="1"/>
      <protection locked="0"/>
    </xf>
    <xf numFmtId="0" fontId="8" fillId="0" borderId="30" xfId="0" applyFont="1" applyBorder="1" applyAlignment="1" applyProtection="1">
      <alignment horizontal="left" indent="10"/>
      <protection locked="0"/>
    </xf>
    <xf numFmtId="0" fontId="10" fillId="0" borderId="31" xfId="0" applyFont="1" applyBorder="1" applyAlignment="1" applyProtection="1">
      <alignment horizontal="left" indent="2"/>
      <protection locked="0"/>
    </xf>
    <xf numFmtId="173" fontId="8" fillId="0" borderId="27" xfId="0" applyNumberFormat="1" applyFont="1" applyBorder="1" applyAlignment="1">
      <alignment wrapText="1"/>
    </xf>
    <xf numFmtId="173" fontId="8" fillId="0" borderId="40" xfId="0" applyNumberFormat="1" applyFont="1" applyBorder="1" applyAlignment="1">
      <alignment wrapText="1"/>
    </xf>
    <xf numFmtId="0" fontId="4" fillId="2" borderId="0" xfId="0" applyFont="1" applyFill="1" applyAlignment="1">
      <alignment horizontal="left"/>
    </xf>
    <xf numFmtId="2" fontId="3" fillId="5" borderId="0" xfId="0" applyNumberFormat="1" applyFont="1" applyFill="1" applyAlignment="1">
      <alignment horizontal="left"/>
    </xf>
    <xf numFmtId="164" fontId="3" fillId="5" borderId="0" xfId="0" applyNumberFormat="1" applyFont="1" applyFill="1" applyAlignment="1">
      <alignment horizontal="left"/>
    </xf>
    <xf numFmtId="165" fontId="3" fillId="4" borderId="2" xfId="0" applyNumberFormat="1" applyFont="1" applyFill="1" applyBorder="1" applyAlignment="1">
      <alignment horizontal="left"/>
    </xf>
    <xf numFmtId="2" fontId="3" fillId="5" borderId="2" xfId="0" applyNumberFormat="1" applyFont="1" applyFill="1" applyBorder="1" applyAlignment="1">
      <alignment horizontal="left"/>
    </xf>
    <xf numFmtId="164" fontId="3" fillId="5" borderId="2" xfId="0" applyNumberFormat="1" applyFont="1" applyFill="1" applyBorder="1" applyAlignment="1">
      <alignment horizontal="left"/>
    </xf>
    <xf numFmtId="9" fontId="3" fillId="4" borderId="2" xfId="1" applyFont="1" applyFill="1" applyBorder="1" applyAlignment="1">
      <alignment horizontal="right"/>
    </xf>
    <xf numFmtId="165" fontId="3" fillId="4" borderId="37" xfId="0" applyNumberFormat="1" applyFont="1" applyFill="1" applyBorder="1" applyAlignment="1">
      <alignment horizontal="left"/>
    </xf>
    <xf numFmtId="2" fontId="3" fillId="5" borderId="37" xfId="0" applyNumberFormat="1" applyFont="1" applyFill="1" applyBorder="1" applyAlignment="1">
      <alignment horizontal="left"/>
    </xf>
    <xf numFmtId="164" fontId="3" fillId="5" borderId="37" xfId="0" applyNumberFormat="1" applyFont="1" applyFill="1" applyBorder="1" applyAlignment="1">
      <alignment horizontal="left"/>
    </xf>
    <xf numFmtId="9" fontId="3" fillId="4" borderId="37" xfId="1" applyFont="1" applyFill="1" applyBorder="1" applyAlignment="1">
      <alignment horizontal="right"/>
    </xf>
    <xf numFmtId="165" fontId="3" fillId="3" borderId="0" xfId="0" applyNumberFormat="1" applyFont="1" applyFill="1" applyAlignment="1">
      <alignment horizontal="left"/>
    </xf>
    <xf numFmtId="2" fontId="3" fillId="3" borderId="0" xfId="0" applyNumberFormat="1" applyFont="1" applyFill="1" applyAlignment="1">
      <alignment horizontal="left"/>
    </xf>
    <xf numFmtId="164" fontId="3" fillId="3" borderId="0" xfId="0" applyNumberFormat="1" applyFont="1" applyFill="1" applyAlignment="1">
      <alignment horizontal="left"/>
    </xf>
    <xf numFmtId="9" fontId="3" fillId="3" borderId="0" xfId="0" applyNumberFormat="1" applyFont="1" applyFill="1" applyAlignment="1">
      <alignment horizontal="right"/>
    </xf>
    <xf numFmtId="0" fontId="3" fillId="3" borderId="0" xfId="0" applyFont="1" applyFill="1" applyAlignment="1">
      <alignment horizontal="right"/>
    </xf>
    <xf numFmtId="0" fontId="3" fillId="3" borderId="0" xfId="0" applyFont="1" applyFill="1" applyAlignment="1">
      <alignment horizontal="left"/>
    </xf>
    <xf numFmtId="164" fontId="11" fillId="7" borderId="37" xfId="0" applyNumberFormat="1" applyFont="1" applyFill="1" applyBorder="1" applyAlignment="1">
      <alignment horizontal="right" vertical="center"/>
    </xf>
    <xf numFmtId="164" fontId="3" fillId="4" borderId="2" xfId="0" applyNumberFormat="1" applyFont="1" applyFill="1" applyBorder="1"/>
    <xf numFmtId="9" fontId="3" fillId="4" borderId="2" xfId="1" applyFont="1" applyFill="1" applyBorder="1"/>
    <xf numFmtId="164" fontId="3" fillId="13" borderId="2" xfId="0" applyNumberFormat="1" applyFont="1" applyFill="1" applyBorder="1"/>
    <xf numFmtId="9" fontId="3" fillId="13" borderId="2" xfId="1" applyFont="1" applyFill="1" applyBorder="1"/>
    <xf numFmtId="0" fontId="3" fillId="3" borderId="0" xfId="0" applyFont="1" applyFill="1"/>
    <xf numFmtId="164" fontId="3" fillId="0" borderId="2" xfId="0" applyNumberFormat="1" applyFont="1" applyBorder="1"/>
    <xf numFmtId="9" fontId="3" fillId="5" borderId="0" xfId="1" applyFont="1" applyFill="1" applyBorder="1"/>
    <xf numFmtId="164" fontId="3" fillId="0" borderId="44" xfId="0" applyNumberFormat="1" applyFont="1" applyBorder="1"/>
    <xf numFmtId="164" fontId="3" fillId="4" borderId="3" xfId="0" applyNumberFormat="1" applyFont="1" applyFill="1" applyBorder="1"/>
    <xf numFmtId="10" fontId="3" fillId="0" borderId="44" xfId="0" applyNumberFormat="1" applyFont="1" applyBorder="1"/>
    <xf numFmtId="0" fontId="13" fillId="0" borderId="0" xfId="0" applyFont="1"/>
    <xf numFmtId="9" fontId="3" fillId="5" borderId="46" xfId="1" applyFont="1" applyFill="1" applyBorder="1"/>
    <xf numFmtId="9" fontId="3" fillId="5" borderId="29" xfId="1" applyFont="1" applyFill="1" applyBorder="1"/>
    <xf numFmtId="10" fontId="3" fillId="12" borderId="46" xfId="1" applyNumberFormat="1" applyFont="1" applyFill="1" applyBorder="1"/>
    <xf numFmtId="10" fontId="3" fillId="5" borderId="29" xfId="1" applyNumberFormat="1" applyFont="1" applyFill="1" applyBorder="1"/>
    <xf numFmtId="164" fontId="3" fillId="5" borderId="44" xfId="0" applyNumberFormat="1" applyFont="1" applyFill="1" applyBorder="1"/>
    <xf numFmtId="9" fontId="0" fillId="5" borderId="0" xfId="1" applyFont="1" applyFill="1"/>
    <xf numFmtId="0" fontId="4" fillId="7" borderId="4" xfId="0" applyFont="1" applyFill="1" applyBorder="1" applyAlignment="1">
      <alignment vertical="center" wrapText="1"/>
    </xf>
    <xf numFmtId="0" fontId="4" fillId="7" borderId="30" xfId="0" applyFont="1" applyFill="1" applyBorder="1" applyAlignment="1">
      <alignment vertical="center" wrapText="1"/>
    </xf>
    <xf numFmtId="0" fontId="4" fillId="2" borderId="2" xfId="0" applyFont="1" applyFill="1" applyBorder="1" applyAlignment="1">
      <alignment horizontal="left"/>
    </xf>
    <xf numFmtId="0" fontId="12" fillId="0" borderId="0" xfId="0" applyFont="1"/>
    <xf numFmtId="10" fontId="12" fillId="0" borderId="45" xfId="1" applyNumberFormat="1" applyFont="1" applyBorder="1"/>
    <xf numFmtId="9" fontId="5" fillId="0" borderId="0" xfId="1" applyFont="1" applyAlignment="1">
      <alignment wrapText="1"/>
    </xf>
    <xf numFmtId="9" fontId="5" fillId="0" borderId="0" xfId="1" applyFont="1"/>
    <xf numFmtId="0" fontId="4" fillId="7" borderId="43" xfId="0" applyFont="1" applyFill="1" applyBorder="1" applyAlignment="1">
      <alignment horizontal="center" vertical="center" wrapText="1"/>
    </xf>
    <xf numFmtId="0" fontId="4" fillId="7" borderId="30" xfId="0" applyFont="1" applyFill="1" applyBorder="1" applyAlignment="1">
      <alignment horizontal="left" vertical="center" wrapText="1"/>
    </xf>
    <xf numFmtId="0" fontId="7" fillId="7" borderId="30" xfId="0" applyFont="1" applyFill="1" applyBorder="1" applyAlignment="1">
      <alignment horizontal="center" vertical="center" wrapText="1"/>
    </xf>
    <xf numFmtId="0" fontId="16" fillId="0" borderId="0" xfId="0" applyFont="1" applyAlignment="1">
      <alignment vertical="center" wrapText="1"/>
    </xf>
    <xf numFmtId="172" fontId="3" fillId="4" borderId="3" xfId="2" applyNumberFormat="1" applyFont="1" applyFill="1" applyBorder="1"/>
    <xf numFmtId="172" fontId="3" fillId="0" borderId="3" xfId="0" applyNumberFormat="1" applyFont="1" applyBorder="1"/>
    <xf numFmtId="0" fontId="3" fillId="0" borderId="0" xfId="0" applyFont="1" applyAlignment="1">
      <alignment vertical="center"/>
    </xf>
    <xf numFmtId="0" fontId="7" fillId="7" borderId="30" xfId="0" applyFont="1" applyFill="1" applyBorder="1" applyAlignment="1">
      <alignment horizontal="left" vertical="center" wrapText="1"/>
    </xf>
    <xf numFmtId="0" fontId="7" fillId="7" borderId="32" xfId="0" applyFont="1" applyFill="1" applyBorder="1" applyAlignment="1">
      <alignment horizontal="left" vertical="center" wrapText="1"/>
    </xf>
    <xf numFmtId="0" fontId="7" fillId="3" borderId="30" xfId="0" applyFont="1" applyFill="1" applyBorder="1" applyAlignment="1">
      <alignment horizontal="left" vertical="center" wrapText="1"/>
    </xf>
    <xf numFmtId="0" fontId="3" fillId="3" borderId="39" xfId="0" applyFont="1" applyFill="1" applyBorder="1"/>
    <xf numFmtId="0" fontId="7" fillId="7" borderId="0" xfId="0" applyFont="1" applyFill="1" applyAlignment="1">
      <alignment horizontal="center" vertical="center" wrapText="1"/>
    </xf>
    <xf numFmtId="10" fontId="5" fillId="0" borderId="35" xfId="0" applyNumberFormat="1" applyFont="1" applyBorder="1"/>
    <xf numFmtId="10" fontId="5" fillId="0" borderId="0" xfId="0" applyNumberFormat="1" applyFont="1"/>
    <xf numFmtId="9" fontId="5" fillId="0" borderId="35" xfId="1" applyFont="1" applyBorder="1"/>
    <xf numFmtId="10" fontId="12" fillId="0" borderId="0" xfId="1" applyNumberFormat="1" applyFont="1" applyBorder="1"/>
    <xf numFmtId="172" fontId="5" fillId="0" borderId="0" xfId="0" applyNumberFormat="1" applyFont="1"/>
    <xf numFmtId="0" fontId="3" fillId="0" borderId="0" xfId="0" applyFont="1" applyAlignment="1">
      <alignment vertical="top" wrapText="1"/>
    </xf>
    <xf numFmtId="0" fontId="3" fillId="0" borderId="0" xfId="0" applyFont="1" applyAlignment="1">
      <alignment vertical="top"/>
    </xf>
    <xf numFmtId="174" fontId="3" fillId="0" borderId="3" xfId="0" applyNumberFormat="1" applyFont="1" applyBorder="1"/>
    <xf numFmtId="174" fontId="3" fillId="0" borderId="4" xfId="0" applyNumberFormat="1" applyFont="1" applyBorder="1"/>
    <xf numFmtId="174" fontId="3" fillId="0" borderId="3" xfId="0" applyNumberFormat="1" applyFont="1" applyBorder="1" applyAlignment="1">
      <alignment vertical="center" wrapText="1"/>
    </xf>
    <xf numFmtId="174" fontId="3" fillId="0" borderId="30" xfId="0" applyNumberFormat="1" applyFont="1" applyBorder="1" applyAlignment="1">
      <alignment vertical="center" wrapText="1"/>
    </xf>
    <xf numFmtId="174" fontId="3" fillId="5" borderId="0" xfId="0" applyNumberFormat="1" applyFont="1" applyFill="1"/>
    <xf numFmtId="174" fontId="3" fillId="12" borderId="0" xfId="0" applyNumberFormat="1" applyFont="1" applyFill="1"/>
    <xf numFmtId="174" fontId="3" fillId="3" borderId="39" xfId="0" applyNumberFormat="1" applyFont="1" applyFill="1" applyBorder="1"/>
    <xf numFmtId="174" fontId="3" fillId="3" borderId="26" xfId="0" applyNumberFormat="1" applyFont="1" applyFill="1" applyBorder="1"/>
    <xf numFmtId="174" fontId="5" fillId="3" borderId="26" xfId="0" applyNumberFormat="1" applyFont="1" applyFill="1" applyBorder="1"/>
    <xf numFmtId="0" fontId="20" fillId="0" borderId="0" xfId="0" applyFont="1"/>
    <xf numFmtId="0" fontId="21" fillId="0" borderId="0" xfId="0" applyFont="1"/>
    <xf numFmtId="0" fontId="20" fillId="0" borderId="0" xfId="0" applyFont="1" applyAlignment="1">
      <alignment horizontal="left" indent="1"/>
    </xf>
    <xf numFmtId="175" fontId="20" fillId="0" borderId="0" xfId="5" applyNumberFormat="1" applyFont="1"/>
    <xf numFmtId="0" fontId="21" fillId="5" borderId="0" xfId="0" applyFont="1" applyFill="1"/>
    <xf numFmtId="168" fontId="21" fillId="5" borderId="0" xfId="2" applyNumberFormat="1" applyFont="1" applyFill="1"/>
    <xf numFmtId="176" fontId="21" fillId="5" borderId="0" xfId="0" applyNumberFormat="1" applyFont="1" applyFill="1"/>
    <xf numFmtId="10" fontId="21" fillId="5" borderId="0" xfId="1" applyNumberFormat="1" applyFont="1" applyFill="1"/>
    <xf numFmtId="172" fontId="21" fillId="5" borderId="0" xfId="0" applyNumberFormat="1" applyFont="1" applyFill="1" applyAlignment="1">
      <alignment vertical="center" wrapText="1"/>
    </xf>
    <xf numFmtId="2" fontId="21" fillId="5" borderId="0" xfId="1" applyNumberFormat="1" applyFont="1" applyFill="1"/>
    <xf numFmtId="2" fontId="21" fillId="5" borderId="0" xfId="2" applyNumberFormat="1" applyFont="1" applyFill="1"/>
    <xf numFmtId="0" fontId="7" fillId="7" borderId="3" xfId="0" applyFont="1" applyFill="1" applyBorder="1" applyAlignment="1">
      <alignment horizontal="left" vertical="center" wrapText="1"/>
    </xf>
    <xf numFmtId="172" fontId="3" fillId="0" borderId="30" xfId="0" applyNumberFormat="1" applyFont="1" applyBorder="1"/>
    <xf numFmtId="172" fontId="3" fillId="4" borderId="30" xfId="2" applyNumberFormat="1" applyFont="1" applyFill="1" applyBorder="1"/>
    <xf numFmtId="172" fontId="3" fillId="4" borderId="0" xfId="2" applyNumberFormat="1" applyFont="1" applyFill="1" applyBorder="1"/>
    <xf numFmtId="0" fontId="7" fillId="0" borderId="0" xfId="0" applyFont="1" applyAlignment="1">
      <alignment horizontal="center" vertical="center" wrapText="1"/>
    </xf>
    <xf numFmtId="172" fontId="3" fillId="0" borderId="0" xfId="2" applyNumberFormat="1" applyFont="1" applyFill="1" applyBorder="1"/>
    <xf numFmtId="0" fontId="3" fillId="14" borderId="0" xfId="0" applyFont="1" applyFill="1"/>
    <xf numFmtId="174" fontId="7" fillId="7" borderId="30" xfId="0" applyNumberFormat="1" applyFont="1" applyFill="1" applyBorder="1" applyAlignment="1">
      <alignment horizontal="center" vertical="center" wrapText="1"/>
    </xf>
    <xf numFmtId="177" fontId="3" fillId="0" borderId="4" xfId="0" applyNumberFormat="1" applyFont="1" applyBorder="1"/>
    <xf numFmtId="177" fontId="3" fillId="0" borderId="3" xfId="0" applyNumberFormat="1" applyFont="1" applyBorder="1"/>
    <xf numFmtId="177" fontId="3" fillId="0" borderId="3" xfId="0" applyNumberFormat="1" applyFont="1" applyBorder="1" applyAlignment="1">
      <alignment vertical="center" wrapText="1"/>
    </xf>
    <xf numFmtId="177" fontId="3" fillId="0" borderId="0" xfId="0" applyNumberFormat="1" applyFont="1"/>
    <xf numFmtId="177" fontId="3" fillId="5" borderId="0" xfId="0" applyNumberFormat="1" applyFont="1" applyFill="1"/>
    <xf numFmtId="177" fontId="3" fillId="3" borderId="39" xfId="0" applyNumberFormat="1" applyFont="1" applyFill="1" applyBorder="1"/>
    <xf numFmtId="177" fontId="3" fillId="3" borderId="26" xfId="0" applyNumberFormat="1" applyFont="1" applyFill="1" applyBorder="1"/>
    <xf numFmtId="177" fontId="5" fillId="3" borderId="26" xfId="0" applyNumberFormat="1" applyFont="1" applyFill="1" applyBorder="1"/>
    <xf numFmtId="177" fontId="3" fillId="12" borderId="0" xfId="0" applyNumberFormat="1" applyFont="1" applyFill="1"/>
    <xf numFmtId="0" fontId="6" fillId="0" borderId="3" xfId="0" applyFont="1" applyBorder="1" applyAlignment="1">
      <alignment horizontal="left" vertical="center" wrapText="1"/>
    </xf>
    <xf numFmtId="0" fontId="6" fillId="0" borderId="3" xfId="0" applyFont="1" applyBorder="1" applyAlignment="1">
      <alignment horizontal="center" vertical="center" wrapText="1"/>
    </xf>
    <xf numFmtId="0" fontId="23" fillId="0" borderId="3" xfId="0" applyFont="1" applyBorder="1" applyAlignment="1">
      <alignment horizontal="left" vertical="center" wrapText="1"/>
    </xf>
    <xf numFmtId="174" fontId="23" fillId="0" borderId="3" xfId="0" applyNumberFormat="1" applyFont="1" applyBorder="1"/>
    <xf numFmtId="174" fontId="23" fillId="0" borderId="44" xfId="0" applyNumberFormat="1" applyFont="1" applyBorder="1"/>
    <xf numFmtId="174" fontId="23" fillId="0" borderId="3" xfId="0" applyNumberFormat="1" applyFont="1" applyBorder="1" applyAlignment="1">
      <alignment vertical="center" wrapText="1"/>
    </xf>
    <xf numFmtId="174" fontId="23" fillId="0" borderId="2" xfId="0" applyNumberFormat="1" applyFont="1" applyBorder="1"/>
    <xf numFmtId="177" fontId="23" fillId="0" borderId="2" xfId="0" applyNumberFormat="1" applyFont="1" applyBorder="1"/>
    <xf numFmtId="0" fontId="23" fillId="0" borderId="48" xfId="0" applyFont="1" applyBorder="1" applyAlignment="1">
      <alignment horizontal="center" vertical="center" wrapText="1"/>
    </xf>
    <xf numFmtId="174" fontId="23" fillId="0" borderId="48" xfId="0" applyNumberFormat="1" applyFont="1" applyBorder="1" applyAlignment="1">
      <alignment horizontal="center" vertical="center" wrapText="1"/>
    </xf>
    <xf numFmtId="177" fontId="23" fillId="0" borderId="44" xfId="0" applyNumberFormat="1" applyFont="1" applyBorder="1"/>
    <xf numFmtId="177" fontId="23" fillId="0" borderId="3" xfId="0" applyNumberFormat="1" applyFont="1" applyBorder="1"/>
    <xf numFmtId="177" fontId="23" fillId="0" borderId="3" xfId="0" applyNumberFormat="1" applyFont="1" applyBorder="1" applyAlignment="1">
      <alignment vertical="center" wrapText="1"/>
    </xf>
    <xf numFmtId="0" fontId="23" fillId="0" borderId="49" xfId="0" applyFont="1" applyBorder="1"/>
    <xf numFmtId="177" fontId="23" fillId="0" borderId="49" xfId="0" applyNumberFormat="1" applyFont="1" applyBorder="1"/>
    <xf numFmtId="177" fontId="23" fillId="0" borderId="43" xfId="0" applyNumberFormat="1" applyFont="1" applyBorder="1"/>
    <xf numFmtId="177" fontId="6" fillId="0" borderId="43" xfId="0" applyNumberFormat="1" applyFont="1" applyBorder="1"/>
    <xf numFmtId="174" fontId="23" fillId="0" borderId="50" xfId="0" applyNumberFormat="1" applyFont="1" applyBorder="1"/>
    <xf numFmtId="177" fontId="23" fillId="0" borderId="50" xfId="0" applyNumberFormat="1" applyFont="1" applyBorder="1"/>
    <xf numFmtId="177" fontId="22" fillId="0" borderId="2" xfId="0" applyNumberFormat="1" applyFont="1" applyBorder="1"/>
    <xf numFmtId="173" fontId="8" fillId="0" borderId="51" xfId="0" applyNumberFormat="1" applyFont="1" applyBorder="1" applyAlignment="1">
      <alignment wrapText="1"/>
    </xf>
    <xf numFmtId="0" fontId="10" fillId="0" borderId="0" xfId="0" applyFont="1" applyAlignment="1">
      <alignment wrapText="1"/>
    </xf>
    <xf numFmtId="0" fontId="5" fillId="0" borderId="0" xfId="0" applyFont="1" applyAlignment="1">
      <alignment horizontal="center"/>
    </xf>
    <xf numFmtId="174" fontId="3" fillId="0" borderId="27" xfId="0" applyNumberFormat="1" applyFont="1" applyBorder="1" applyAlignment="1">
      <alignment horizontal="center" vertical="center" wrapText="1"/>
    </xf>
    <xf numFmtId="174" fontId="3" fillId="5" borderId="33" xfId="0" applyNumberFormat="1" applyFont="1" applyFill="1" applyBorder="1"/>
    <xf numFmtId="174" fontId="3" fillId="12" borderId="33" xfId="0" applyNumberFormat="1" applyFont="1" applyFill="1" applyBorder="1"/>
    <xf numFmtId="174" fontId="3" fillId="0" borderId="33" xfId="0" applyNumberFormat="1" applyFont="1" applyBorder="1"/>
    <xf numFmtId="174" fontId="3" fillId="0" borderId="34" xfId="0" applyNumberFormat="1" applyFont="1" applyBorder="1" applyAlignment="1">
      <alignment horizontal="center" vertical="center" wrapText="1"/>
    </xf>
    <xf numFmtId="174" fontId="3" fillId="0" borderId="0" xfId="0" applyNumberFormat="1" applyFont="1"/>
    <xf numFmtId="174" fontId="3" fillId="0" borderId="35" xfId="0" applyNumberFormat="1" applyFont="1" applyBorder="1"/>
    <xf numFmtId="0" fontId="4" fillId="7" borderId="39" xfId="0" applyFont="1" applyFill="1" applyBorder="1" applyAlignment="1">
      <alignment horizontal="center" vertical="center" wrapText="1"/>
    </xf>
    <xf numFmtId="0" fontId="4" fillId="7" borderId="40" xfId="0" applyFont="1" applyFill="1" applyBorder="1" applyAlignment="1">
      <alignment horizontal="center" vertical="center" wrapText="1"/>
    </xf>
    <xf numFmtId="0" fontId="5" fillId="0" borderId="27" xfId="0" applyFont="1" applyBorder="1" applyAlignment="1">
      <alignment horizontal="center"/>
    </xf>
    <xf numFmtId="0" fontId="5" fillId="0" borderId="33" xfId="0" applyFont="1" applyBorder="1" applyAlignment="1">
      <alignment horizontal="center"/>
    </xf>
    <xf numFmtId="0" fontId="4" fillId="7" borderId="34" xfId="0" applyFont="1" applyFill="1" applyBorder="1" applyAlignment="1">
      <alignment horizontal="center" vertical="center" wrapText="1"/>
    </xf>
    <xf numFmtId="0" fontId="4" fillId="7" borderId="0" xfId="0" applyFont="1" applyFill="1" applyAlignment="1">
      <alignment horizontal="center" vertical="center" wrapText="1"/>
    </xf>
    <xf numFmtId="0" fontId="4" fillId="7" borderId="32"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7" fillId="7" borderId="47" xfId="0" applyFont="1" applyFill="1" applyBorder="1" applyAlignment="1">
      <alignment horizontal="center" vertical="center" wrapText="1"/>
    </xf>
    <xf numFmtId="0" fontId="4" fillId="7" borderId="4" xfId="0" applyFont="1" applyFill="1" applyBorder="1" applyAlignment="1">
      <alignment horizontal="left" vertical="center" wrapText="1"/>
    </xf>
    <xf numFmtId="0" fontId="4" fillId="7" borderId="41" xfId="0" applyFont="1" applyFill="1" applyBorder="1" applyAlignment="1">
      <alignment horizontal="left" vertical="center" wrapText="1"/>
    </xf>
    <xf numFmtId="0" fontId="4" fillId="7" borderId="30" xfId="0" applyFont="1" applyFill="1" applyBorder="1" applyAlignment="1">
      <alignment horizontal="left" vertical="center" wrapText="1"/>
    </xf>
    <xf numFmtId="0" fontId="7" fillId="7" borderId="41" xfId="0" applyFont="1" applyFill="1" applyBorder="1" applyAlignment="1">
      <alignment horizontal="center" vertical="center" wrapText="1"/>
    </xf>
    <xf numFmtId="0" fontId="7" fillId="7" borderId="30" xfId="0" applyFont="1" applyFill="1" applyBorder="1" applyAlignment="1">
      <alignment horizontal="center" vertical="center" wrapText="1"/>
    </xf>
    <xf numFmtId="0" fontId="4" fillId="7" borderId="8" xfId="0" applyFont="1" applyFill="1" applyBorder="1" applyAlignment="1">
      <alignment horizontal="center"/>
    </xf>
    <xf numFmtId="0" fontId="4" fillId="7" borderId="5" xfId="0" applyFont="1" applyFill="1" applyBorder="1" applyAlignment="1">
      <alignment horizontal="center"/>
    </xf>
    <xf numFmtId="0" fontId="4" fillId="7" borderId="9" xfId="0" applyFont="1" applyFill="1" applyBorder="1" applyAlignment="1">
      <alignment horizontal="center"/>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3" fontId="5" fillId="0" borderId="12" xfId="0" quotePrefix="1" applyNumberFormat="1" applyFont="1" applyBorder="1" applyAlignment="1">
      <alignment horizontal="center" vertical="center"/>
    </xf>
    <xf numFmtId="3" fontId="5" fillId="0" borderId="17" xfId="0" applyNumberFormat="1" applyFont="1" applyBorder="1" applyAlignment="1">
      <alignment horizontal="center" vertical="center"/>
    </xf>
    <xf numFmtId="9" fontId="5" fillId="0" borderId="12" xfId="1" applyFont="1" applyBorder="1" applyAlignment="1">
      <alignment horizontal="center" vertical="center"/>
    </xf>
    <xf numFmtId="9" fontId="5" fillId="0" borderId="17" xfId="1" applyFont="1" applyBorder="1" applyAlignment="1">
      <alignment horizontal="center" vertical="center"/>
    </xf>
    <xf numFmtId="0" fontId="5" fillId="0" borderId="11" xfId="0" applyFont="1" applyBorder="1" applyAlignment="1">
      <alignment horizontal="center" vertical="center"/>
    </xf>
    <xf numFmtId="0" fontId="5" fillId="0" borderId="16" xfId="0" applyFont="1" applyBorder="1" applyAlignment="1">
      <alignment horizontal="center" vertical="center"/>
    </xf>
    <xf numFmtId="9" fontId="5" fillId="0" borderId="13" xfId="1" applyFont="1" applyBorder="1" applyAlignment="1">
      <alignment horizontal="center" vertical="center"/>
    </xf>
    <xf numFmtId="9" fontId="5" fillId="0" borderId="18" xfId="1" applyFont="1" applyBorder="1" applyAlignment="1">
      <alignment horizontal="center" vertical="center"/>
    </xf>
    <xf numFmtId="2" fontId="5" fillId="0" borderId="12" xfId="1" applyNumberFormat="1" applyFont="1" applyFill="1" applyBorder="1" applyAlignment="1">
      <alignment horizontal="center" vertical="center"/>
    </xf>
    <xf numFmtId="2" fontId="5" fillId="0" borderId="17" xfId="1" applyNumberFormat="1" applyFont="1" applyFill="1" applyBorder="1" applyAlignment="1">
      <alignment horizontal="center" vertical="center"/>
    </xf>
    <xf numFmtId="2" fontId="5" fillId="0" borderId="13" xfId="1" applyNumberFormat="1" applyFont="1" applyFill="1" applyBorder="1" applyAlignment="1">
      <alignment horizontal="center" vertical="center"/>
    </xf>
    <xf numFmtId="2" fontId="5" fillId="0" borderId="18" xfId="1" applyNumberFormat="1" applyFont="1" applyFill="1" applyBorder="1" applyAlignment="1">
      <alignment horizontal="center" vertical="center"/>
    </xf>
    <xf numFmtId="0" fontId="5" fillId="6" borderId="14" xfId="0" applyFont="1" applyFill="1" applyBorder="1" applyAlignment="1">
      <alignment horizontal="center" vertical="center"/>
    </xf>
    <xf numFmtId="0" fontId="5" fillId="6" borderId="6" xfId="0" applyFont="1" applyFill="1" applyBorder="1" applyAlignment="1">
      <alignment horizontal="center" vertical="center"/>
    </xf>
    <xf numFmtId="0" fontId="3" fillId="0" borderId="11" xfId="0" applyFont="1" applyBorder="1" applyAlignment="1">
      <alignment horizontal="center" vertical="center"/>
    </xf>
    <xf numFmtId="0" fontId="3" fillId="0" borderId="16" xfId="0" applyFont="1" applyBorder="1" applyAlignment="1">
      <alignment horizontal="center" vertical="center"/>
    </xf>
    <xf numFmtId="4" fontId="5" fillId="0" borderId="3" xfId="0" applyNumberFormat="1" applyFont="1" applyBorder="1" applyAlignment="1">
      <alignment horizontal="center" vertical="center"/>
    </xf>
    <xf numFmtId="4" fontId="5" fillId="0" borderId="24" xfId="0" applyNumberFormat="1" applyFont="1" applyBorder="1" applyAlignment="1">
      <alignment horizontal="center" vertical="center"/>
    </xf>
    <xf numFmtId="4" fontId="5" fillId="0" borderId="7" xfId="0" applyNumberFormat="1" applyFont="1" applyBorder="1" applyAlignment="1">
      <alignment horizontal="center" vertical="center"/>
    </xf>
    <xf numFmtId="0" fontId="5" fillId="6" borderId="14" xfId="0" applyFont="1" applyFill="1" applyBorder="1" applyAlignment="1">
      <alignment horizontal="center"/>
    </xf>
    <xf numFmtId="0" fontId="5" fillId="6" borderId="6" xfId="0" applyFont="1" applyFill="1" applyBorder="1" applyAlignment="1">
      <alignment horizontal="center"/>
    </xf>
    <xf numFmtId="0" fontId="5" fillId="0" borderId="28" xfId="0" applyFont="1" applyBorder="1" applyAlignment="1">
      <alignment horizontal="center" vertical="center"/>
    </xf>
    <xf numFmtId="0" fontId="5" fillId="0" borderId="29" xfId="0" applyFont="1" applyBorder="1" applyAlignment="1">
      <alignment horizontal="center" vertical="center"/>
    </xf>
    <xf numFmtId="169" fontId="5" fillId="0" borderId="19" xfId="1" applyNumberFormat="1" applyFont="1" applyFill="1" applyBorder="1" applyAlignment="1">
      <alignment horizontal="center" vertical="center"/>
    </xf>
    <xf numFmtId="169" fontId="5" fillId="0" borderId="20" xfId="1" applyNumberFormat="1" applyFont="1" applyFill="1" applyBorder="1" applyAlignment="1">
      <alignment horizontal="center" vertical="center"/>
    </xf>
    <xf numFmtId="9" fontId="5" fillId="0" borderId="12" xfId="1" applyFont="1" applyFill="1" applyBorder="1" applyAlignment="1">
      <alignment horizontal="center" vertical="center"/>
    </xf>
    <xf numFmtId="9" fontId="5" fillId="0" borderId="23" xfId="1" applyFont="1" applyFill="1" applyBorder="1" applyAlignment="1">
      <alignment horizontal="center" vertical="center"/>
    </xf>
    <xf numFmtId="9" fontId="5" fillId="0" borderId="13" xfId="1" applyFont="1" applyFill="1" applyBorder="1" applyAlignment="1">
      <alignment horizontal="center" vertical="center"/>
    </xf>
    <xf numFmtId="9" fontId="5" fillId="0" borderId="18" xfId="1" applyFont="1" applyFill="1" applyBorder="1" applyAlignment="1">
      <alignment horizontal="center" vertical="center"/>
    </xf>
    <xf numFmtId="2" fontId="5" fillId="0" borderId="11" xfId="1" applyNumberFormat="1" applyFont="1" applyFill="1" applyBorder="1" applyAlignment="1">
      <alignment horizontal="center" vertical="center"/>
    </xf>
    <xf numFmtId="2" fontId="5" fillId="0" borderId="3" xfId="1" applyNumberFormat="1" applyFont="1" applyFill="1" applyBorder="1" applyAlignment="1">
      <alignment horizontal="center" vertical="center"/>
    </xf>
    <xf numFmtId="2" fontId="5" fillId="0" borderId="24" xfId="1" applyNumberFormat="1" applyFont="1" applyBorder="1" applyAlignment="1">
      <alignment horizontal="center" vertical="center"/>
    </xf>
    <xf numFmtId="2" fontId="5" fillId="0" borderId="7" xfId="1" applyNumberFormat="1" applyFont="1" applyBorder="1" applyAlignment="1">
      <alignment horizontal="center" vertical="center"/>
    </xf>
    <xf numFmtId="9" fontId="5" fillId="0" borderId="3" xfId="1" applyFont="1" applyFill="1" applyBorder="1" applyAlignment="1">
      <alignment horizontal="center" vertical="center"/>
    </xf>
    <xf numFmtId="9" fontId="5" fillId="0" borderId="24" xfId="1" applyFont="1" applyBorder="1" applyAlignment="1">
      <alignment horizontal="center" vertical="center"/>
    </xf>
    <xf numFmtId="9" fontId="5" fillId="0" borderId="7" xfId="1" applyFont="1" applyBorder="1" applyAlignment="1">
      <alignment horizontal="center" vertical="center"/>
    </xf>
    <xf numFmtId="9" fontId="5" fillId="0" borderId="16" xfId="1" applyFont="1" applyFill="1" applyBorder="1" applyAlignment="1">
      <alignment horizontal="center" vertical="center"/>
    </xf>
    <xf numFmtId="0" fontId="5" fillId="6" borderId="10" xfId="0" applyFont="1" applyFill="1" applyBorder="1" applyAlignment="1">
      <alignment horizontal="center" vertical="center" wrapText="1"/>
    </xf>
    <xf numFmtId="0" fontId="5" fillId="6" borderId="15" xfId="0" applyFont="1" applyFill="1" applyBorder="1" applyAlignment="1">
      <alignment horizontal="center" vertical="center" wrapText="1"/>
    </xf>
    <xf numFmtId="0" fontId="4" fillId="11" borderId="14" xfId="0" applyFont="1" applyFill="1" applyBorder="1" applyAlignment="1">
      <alignment horizontal="center" vertical="center"/>
    </xf>
    <xf numFmtId="0" fontId="4" fillId="11" borderId="6" xfId="0" applyFont="1" applyFill="1" applyBorder="1" applyAlignment="1">
      <alignment horizontal="center" vertical="center"/>
    </xf>
    <xf numFmtId="2" fontId="5" fillId="0" borderId="16" xfId="1" applyNumberFormat="1" applyFont="1" applyFill="1" applyBorder="1" applyAlignment="1">
      <alignment horizontal="center" vertical="center"/>
    </xf>
    <xf numFmtId="0" fontId="5" fillId="10" borderId="10" xfId="0" applyFont="1" applyFill="1" applyBorder="1" applyAlignment="1">
      <alignment horizontal="center" vertical="center" wrapText="1"/>
    </xf>
    <xf numFmtId="0" fontId="5" fillId="10" borderId="15" xfId="0" applyFont="1" applyFill="1" applyBorder="1" applyAlignment="1">
      <alignment horizontal="center" vertical="center" wrapText="1"/>
    </xf>
    <xf numFmtId="2" fontId="5" fillId="0" borderId="24" xfId="1" applyNumberFormat="1" applyFont="1" applyFill="1" applyBorder="1" applyAlignment="1">
      <alignment horizontal="center" vertical="center"/>
    </xf>
    <xf numFmtId="2" fontId="5" fillId="0" borderId="7" xfId="1" applyNumberFormat="1" applyFont="1" applyFill="1" applyBorder="1" applyAlignment="1">
      <alignment horizontal="center" vertical="center"/>
    </xf>
    <xf numFmtId="9" fontId="5" fillId="0" borderId="24" xfId="1" applyFont="1" applyFill="1" applyBorder="1" applyAlignment="1">
      <alignment horizontal="center" vertical="center"/>
    </xf>
    <xf numFmtId="9" fontId="5" fillId="0" borderId="7" xfId="1" applyFont="1" applyFill="1" applyBorder="1" applyAlignment="1">
      <alignment horizontal="center" vertical="center"/>
    </xf>
    <xf numFmtId="0" fontId="5" fillId="9" borderId="10" xfId="0" applyFont="1" applyFill="1" applyBorder="1" applyAlignment="1">
      <alignment horizontal="center" vertical="center" wrapText="1"/>
    </xf>
    <xf numFmtId="0" fontId="5" fillId="9" borderId="15" xfId="0" applyFont="1" applyFill="1" applyBorder="1" applyAlignment="1">
      <alignment horizontal="center" vertical="center" wrapText="1"/>
    </xf>
    <xf numFmtId="9" fontId="5" fillId="0" borderId="11" xfId="1" applyFont="1" applyBorder="1" applyAlignment="1">
      <alignment horizontal="center" vertical="center"/>
    </xf>
    <xf numFmtId="9" fontId="5" fillId="0" borderId="3" xfId="1" applyFont="1" applyBorder="1" applyAlignment="1">
      <alignment horizontal="center" vertical="center"/>
    </xf>
  </cellXfs>
  <cellStyles count="6">
    <cellStyle name="Comma" xfId="2" builtinId="3"/>
    <cellStyle name="Currency" xfId="5" builtinId="4"/>
    <cellStyle name="Normal" xfId="0" builtinId="0"/>
    <cellStyle name="Normal 2" xfId="3" xr:uid="{B292BCBB-E599-4D16-B52D-D3AB19BD4A2E}"/>
    <cellStyle name="Normal 2 2 2" xfId="4" xr:uid="{E40B43E8-55D5-4B08-BE8F-B5835A9619BD}"/>
    <cellStyle name="Per cent" xfId="1" builtinId="5"/>
  </cellStyles>
  <dxfs count="112">
    <dxf>
      <font>
        <strike val="0"/>
        <outline val="0"/>
        <shadow val="0"/>
        <u val="none"/>
        <vertAlign val="baseline"/>
        <sz val="11"/>
        <name val="Ebrima"/>
        <scheme val="none"/>
      </font>
      <numFmt numFmtId="164" formatCode="_-[$$-409]* #,##0.00_ ;_-[$$-409]* \-#,##0.00\ ;_-[$$-409]* &quot;-&quot;??_ ;_-@_ "/>
    </dxf>
    <dxf>
      <font>
        <strike val="0"/>
        <outline val="0"/>
        <shadow val="0"/>
        <u val="none"/>
        <vertAlign val="baseline"/>
        <sz val="11"/>
        <name val="Ebrima"/>
        <scheme val="none"/>
      </font>
      <numFmt numFmtId="164" formatCode="_-[$$-409]* #,##0.00_ ;_-[$$-409]* \-#,##0.00\ ;_-[$$-409]* &quot;-&quot;??_ ;_-@_ "/>
    </dxf>
    <dxf>
      <font>
        <b val="0"/>
        <i val="0"/>
        <strike val="0"/>
        <condense val="0"/>
        <extend val="0"/>
        <outline val="0"/>
        <shadow val="0"/>
        <u val="none"/>
        <vertAlign val="baseline"/>
        <sz val="11"/>
        <color theme="1"/>
        <name val="Ebrima"/>
        <scheme val="none"/>
      </font>
      <numFmt numFmtId="164" formatCode="_-[$$-409]* #,##0.00_ ;_-[$$-409]* \-#,##0.00\ ;_-[$$-409]* &quot;-&quot;??_ ;_-@_ "/>
    </dxf>
    <dxf>
      <font>
        <strike val="0"/>
        <outline val="0"/>
        <shadow val="0"/>
        <u val="none"/>
        <vertAlign val="baseline"/>
        <sz val="11"/>
        <name val="Ebrima"/>
        <scheme val="none"/>
      </font>
      <numFmt numFmtId="164" formatCode="_-[$$-409]* #,##0.00_ ;_-[$$-409]* \-#,##0.00\ ;_-[$$-409]* &quot;-&quot;??_ ;_-@_ "/>
    </dxf>
    <dxf>
      <font>
        <b/>
        <i val="0"/>
        <strike val="0"/>
        <condense val="0"/>
        <extend val="0"/>
        <outline val="0"/>
        <shadow val="0"/>
        <u val="none"/>
        <vertAlign val="baseline"/>
        <sz val="11"/>
        <color theme="0"/>
        <name val="Ebrima"/>
        <scheme val="none"/>
      </font>
      <fill>
        <patternFill patternType="solid">
          <fgColor indexed="64"/>
          <bgColor theme="4" tint="-0.499984740745262"/>
        </patternFill>
      </fill>
    </dxf>
    <dxf>
      <font>
        <strike val="0"/>
        <outline val="0"/>
        <shadow val="0"/>
        <u val="none"/>
        <vertAlign val="baseline"/>
        <sz val="11"/>
        <name val="Ebrima"/>
        <scheme val="none"/>
      </font>
    </dxf>
    <dxf>
      <font>
        <strike val="0"/>
        <outline val="0"/>
        <shadow val="0"/>
        <u val="none"/>
        <vertAlign val="baseline"/>
        <sz val="11"/>
        <name val="Ebrima"/>
        <scheme val="none"/>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strike val="0"/>
        <outline val="0"/>
        <shadow val="0"/>
        <u val="none"/>
        <vertAlign val="baseline"/>
        <sz val="11"/>
        <name val="Ebrima"/>
        <scheme val="none"/>
      </font>
      <numFmt numFmtId="164" formatCode="_-[$$-409]* #,##0.00_ ;_-[$$-409]* \-#,##0.00\ ;_-[$$-409]* &quot;-&quot;??_ ;_-@_ "/>
    </dxf>
    <dxf>
      <font>
        <strike val="0"/>
        <outline val="0"/>
        <shadow val="0"/>
        <u val="none"/>
        <vertAlign val="baseline"/>
        <sz val="11"/>
        <name val="Ebrima"/>
        <scheme val="none"/>
      </font>
      <numFmt numFmtId="164" formatCode="_-[$$-409]* #,##0.00_ ;_-[$$-409]* \-#,##0.00\ ;_-[$$-409]* &quot;-&quot;??_ ;_-@_ "/>
    </dxf>
    <dxf>
      <font>
        <strike val="0"/>
        <outline val="0"/>
        <shadow val="0"/>
        <u val="none"/>
        <vertAlign val="baseline"/>
        <sz val="11"/>
        <name val="Ebrima"/>
        <scheme val="none"/>
      </font>
      <numFmt numFmtId="13" formatCode="0%"/>
      <alignment horizontal="right"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strike val="0"/>
        <outline val="0"/>
        <shadow val="0"/>
        <u val="none"/>
        <vertAlign val="baseline"/>
        <sz val="11"/>
        <name val="Ebrima"/>
        <scheme val="none"/>
      </font>
      <numFmt numFmtId="164" formatCode="_-[$$-409]* #,##0.00_ ;_-[$$-409]* \-#,##0.00\ ;_-[$$-409]* &quot;-&quot;??_ ;_-@_ "/>
    </dxf>
    <dxf>
      <font>
        <b/>
        <i val="0"/>
        <strike val="0"/>
        <condense val="0"/>
        <extend val="0"/>
        <outline val="0"/>
        <shadow val="0"/>
        <u val="none"/>
        <vertAlign val="baseline"/>
        <sz val="11"/>
        <color theme="0"/>
        <name val="Ebrima"/>
        <scheme val="none"/>
      </font>
      <fill>
        <patternFill patternType="solid">
          <fgColor indexed="64"/>
          <bgColor theme="4" tint="-0.499984740745262"/>
        </patternFill>
      </fill>
    </dxf>
    <dxf>
      <border outline="0">
        <bottom style="thin">
          <color theme="1"/>
        </bottom>
      </border>
    </dxf>
    <dxf>
      <font>
        <strike val="0"/>
        <outline val="0"/>
        <shadow val="0"/>
        <u val="none"/>
        <vertAlign val="baseline"/>
        <sz val="11"/>
        <name val="Ebrima"/>
        <scheme val="none"/>
      </font>
    </dxf>
    <dxf>
      <font>
        <b/>
        <i val="0"/>
        <strike val="0"/>
        <condense val="0"/>
        <extend val="0"/>
        <outline val="0"/>
        <shadow val="0"/>
        <u val="none"/>
        <vertAlign val="baseline"/>
        <sz val="11"/>
        <color theme="1"/>
        <name val="Ebrima"/>
        <scheme val="none"/>
      </font>
      <numFmt numFmtId="164" formatCode="_-[$$-409]* #,##0.00_ ;_-[$$-409]* \-#,##0.00\ ;_-[$$-409]* &quot;-&quot;??_ ;_-@_ "/>
      <fill>
        <patternFill patternType="solid">
          <fgColor indexed="64"/>
          <bgColor theme="4" tint="-0.499984740745262"/>
        </patternFill>
      </fill>
      <alignment horizontal="right" vertical="center" textRotation="0" wrapText="0" indent="0" justifyLastLine="0" shrinkToFit="0" readingOrder="0"/>
      <border diagonalUp="0" diagonalDown="0" outline="0">
        <left style="thin">
          <color theme="1"/>
        </left>
        <right style="thin">
          <color theme="1"/>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strike val="0"/>
        <outline val="0"/>
        <shadow val="0"/>
        <u val="none"/>
        <vertAlign val="baseline"/>
        <sz val="11"/>
        <name val="Ebrima"/>
        <scheme val="none"/>
      </font>
      <numFmt numFmtId="0" formatCode="General"/>
      <alignment horizontal="left" vertical="bottom" textRotation="0" wrapText="0" indent="0" justifyLastLine="0" shrinkToFit="0" readingOrder="0"/>
    </dxf>
    <dxf>
      <font>
        <strike val="0"/>
        <outline val="0"/>
        <shadow val="0"/>
        <u val="none"/>
        <vertAlign val="baseline"/>
        <sz val="11"/>
        <name val="Ebrima"/>
        <scheme val="none"/>
      </font>
      <numFmt numFmtId="165" formatCode="_-[$$-409]* #,##0_ ;_-[$$-409]* \-#,##0\ ;_-[$$-409]* &quot;-&quot;??_ ;_-@_ "/>
      <alignment horizontal="left" vertical="bottom" textRotation="0" wrapText="0" indent="0" justifyLastLine="0" shrinkToFit="0" readingOrder="0"/>
    </dxf>
    <dxf>
      <font>
        <strike val="0"/>
        <outline val="0"/>
        <shadow val="0"/>
        <u val="none"/>
        <vertAlign val="baseline"/>
        <sz val="11"/>
        <name val="Ebrima"/>
        <scheme val="none"/>
      </font>
      <alignment horizontal="right" vertical="bottom" textRotation="0" wrapText="0" indent="0" justifyLastLine="0" shrinkToFit="0" readingOrder="0"/>
    </dxf>
    <dxf>
      <font>
        <strike val="0"/>
        <outline val="0"/>
        <shadow val="0"/>
        <u val="none"/>
        <vertAlign val="baseline"/>
        <sz val="11"/>
        <name val="Ebrima"/>
        <scheme val="none"/>
      </font>
      <numFmt numFmtId="165" formatCode="_-[$$-409]* #,##0_ ;_-[$$-409]* \-#,##0\ ;_-[$$-409]* &quot;-&quot;??_ ;_-@_ "/>
      <alignment horizontal="left" vertical="bottom" textRotation="0" wrapText="0" indent="0" justifyLastLine="0" shrinkToFit="0" readingOrder="0"/>
    </dxf>
    <dxf>
      <font>
        <strike val="0"/>
        <outline val="0"/>
        <shadow val="0"/>
        <u val="none"/>
        <vertAlign val="baseline"/>
        <sz val="11"/>
        <name val="Ebrima"/>
        <scheme val="none"/>
      </font>
      <numFmt numFmtId="2" formatCode="0.00"/>
      <alignment horizontal="left" vertical="bottom" textRotation="0" wrapText="0" indent="0" justifyLastLine="0" shrinkToFit="0" readingOrder="0"/>
    </dxf>
    <dxf>
      <font>
        <strike val="0"/>
        <outline val="0"/>
        <shadow val="0"/>
        <u val="none"/>
        <vertAlign val="baseline"/>
        <sz val="11"/>
        <name val="Ebrima"/>
        <scheme val="none"/>
      </font>
      <numFmt numFmtId="165" formatCode="_-[$$-409]* #,##0_ ;_-[$$-409]* \-#,##0\ ;_-[$$-409]* &quot;-&quot;??_ ;_-@_ "/>
      <alignment horizontal="left" vertical="bottom" textRotation="0" wrapText="0" indent="0" justifyLastLine="0" shrinkToFit="0" readingOrder="0"/>
    </dxf>
    <dxf>
      <font>
        <strike val="0"/>
        <outline val="0"/>
        <shadow val="0"/>
        <u val="none"/>
        <vertAlign val="baseline"/>
        <sz val="11"/>
        <name val="Ebrima"/>
        <scheme val="none"/>
      </font>
      <numFmt numFmtId="13" formatCode="0%"/>
      <alignment horizontal="right" vertical="bottom" textRotation="0" wrapText="0" indent="0" justifyLastLine="0" shrinkToFit="0" readingOrder="0"/>
    </dxf>
    <dxf>
      <font>
        <strike val="0"/>
        <outline val="0"/>
        <shadow val="0"/>
        <u val="none"/>
        <vertAlign val="baseline"/>
        <sz val="11"/>
        <name val="Ebrima"/>
        <scheme val="none"/>
      </font>
      <numFmt numFmtId="164" formatCode="_-[$$-409]* #,##0.00_ ;_-[$$-409]* \-#,##0.00\ ;_-[$$-409]* &quot;-&quot;??_ ;_-@_ "/>
      <alignment horizontal="left" vertical="bottom" textRotation="0" wrapText="0" indent="0" justifyLastLine="0" shrinkToFit="0" readingOrder="0"/>
    </dxf>
    <dxf>
      <font>
        <strike val="0"/>
        <outline val="0"/>
        <shadow val="0"/>
        <u val="none"/>
        <vertAlign val="baseline"/>
        <sz val="11"/>
        <name val="Ebrima"/>
        <scheme val="none"/>
      </font>
      <numFmt numFmtId="2" formatCode="0.00"/>
      <alignment horizontal="left" vertical="bottom" textRotation="0" wrapText="0" indent="0" justifyLastLine="0" shrinkToFit="0" readingOrder="0"/>
    </dxf>
    <dxf>
      <font>
        <strike val="0"/>
        <outline val="0"/>
        <shadow val="0"/>
        <u val="none"/>
        <vertAlign val="baseline"/>
        <sz val="11"/>
        <name val="Ebrima"/>
        <scheme val="none"/>
      </font>
      <numFmt numFmtId="165" formatCode="_-[$$-409]* #,##0_ ;_-[$$-409]* \-#,##0\ ;_-[$$-409]* &quot;-&quot;??_ ;_-@_ "/>
      <alignment horizontal="left" vertical="bottom" textRotation="0" wrapText="0" indent="0" justifyLastLine="0" shrinkToFit="0" readingOrder="0"/>
    </dxf>
    <dxf>
      <font>
        <b/>
        <strike val="0"/>
        <outline val="0"/>
        <shadow val="0"/>
        <u val="none"/>
        <vertAlign val="baseline"/>
        <sz val="11"/>
        <color theme="0"/>
        <name val="Ebrima"/>
        <scheme val="none"/>
      </font>
      <fill>
        <patternFill patternType="solid">
          <fgColor indexed="64"/>
          <bgColor theme="2" tint="-0.499984740745262"/>
        </patternFill>
      </fill>
      <alignment horizontal="left" vertical="bottom" textRotation="0" wrapText="0" indent="0" justifyLastLine="0" shrinkToFit="0" readingOrder="0"/>
    </dxf>
    <dxf>
      <font>
        <strike val="0"/>
        <outline val="0"/>
        <shadow val="0"/>
        <u val="none"/>
        <vertAlign val="baseline"/>
        <sz val="11"/>
        <name val="Ebrima"/>
        <scheme val="none"/>
      </font>
      <alignment horizontal="left" vertical="bottom" textRotation="0" wrapText="0" indent="0" justifyLastLine="0" shrinkToFit="0" readingOrder="0"/>
    </dxf>
    <dxf>
      <font>
        <strike val="0"/>
        <outline val="0"/>
        <shadow val="0"/>
        <u val="none"/>
        <vertAlign val="baseline"/>
        <sz val="11"/>
        <name val="Ebrima"/>
        <scheme val="none"/>
      </font>
      <alignment horizontal="left"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0"/>
        <color auto="1"/>
        <name val="Calibri"/>
        <family val="2"/>
        <scheme val="minor"/>
      </font>
      <numFmt numFmtId="173" formatCode="0_);\(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0"/>
        <color auto="1"/>
        <name val="Calibri"/>
        <family val="2"/>
        <scheme val="minor"/>
      </font>
      <alignment horizontal="left" vertical="bottom" textRotation="0" wrapText="0" indent="2"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outline="0">
        <bottom style="thin">
          <color indexed="64"/>
        </bottom>
      </border>
    </dxf>
    <dxf>
      <border outline="0">
        <top style="thin">
          <color indexed="64"/>
        </top>
      </border>
    </dxf>
    <dxf>
      <font>
        <b/>
        <i val="0"/>
        <strike val="0"/>
        <condense val="0"/>
        <extend val="0"/>
        <outline val="0"/>
        <shadow val="0"/>
        <u val="none"/>
        <vertAlign val="baseline"/>
        <sz val="11"/>
        <color theme="0"/>
        <name val="Ebrima"/>
        <scheme val="none"/>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Calibri"/>
        <family val="2"/>
        <scheme val="minor"/>
      </font>
      <numFmt numFmtId="173" formatCode="0_);\(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0"/>
        <color auto="1"/>
        <name val="Calibri"/>
        <family val="2"/>
        <scheme val="minor"/>
      </font>
      <alignment horizontal="left" vertical="bottom" textRotation="0" wrapText="0" indent="2"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border outline="0">
        <bottom style="thin">
          <color indexed="64"/>
        </bottom>
      </border>
    </dxf>
    <dxf>
      <border outline="0">
        <top style="thin">
          <color indexed="64"/>
        </top>
      </border>
    </dxf>
    <dxf>
      <font>
        <b/>
        <i val="0"/>
        <strike val="0"/>
        <condense val="0"/>
        <extend val="0"/>
        <outline val="0"/>
        <shadow val="0"/>
        <u val="none"/>
        <vertAlign val="baseline"/>
        <sz val="11"/>
        <color theme="0"/>
        <name val="Ebrima"/>
        <scheme val="none"/>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Ebrima"/>
        <scheme val="none"/>
      </font>
      <fill>
        <patternFill patternType="solid">
          <fgColor indexed="64"/>
          <bgColor theme="4" tint="-0.499984740745262"/>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8"/>
        <color theme="4" tint="-0.499984740745262"/>
        <name val="Calibri Light"/>
        <family val="2"/>
        <scheme val="major"/>
      </font>
      <alignment horizontal="general" vertical="bottom" textRotation="0" wrapText="0" indent="0" justifyLastLine="0" shrinkToFit="0" readingOrder="0"/>
      <protection locked="0" hidden="0"/>
    </dxf>
    <dxf>
      <font>
        <b val="0"/>
        <i val="0"/>
        <strike val="0"/>
        <condense val="0"/>
        <extend val="0"/>
        <outline val="0"/>
        <shadow val="0"/>
        <u val="none"/>
        <vertAlign val="baseline"/>
        <sz val="11"/>
        <color theme="1"/>
        <name val="Ebrima"/>
        <scheme val="none"/>
      </font>
    </dxf>
    <dxf>
      <font>
        <b val="0"/>
        <i val="0"/>
        <strike val="0"/>
        <condense val="0"/>
        <extend val="0"/>
        <outline val="0"/>
        <shadow val="0"/>
        <u val="none"/>
        <vertAlign val="baseline"/>
        <sz val="11"/>
        <color theme="1"/>
        <name val="Ebrim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Ebrima"/>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Ebrima"/>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Ebrima"/>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Ebrima"/>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Ebrima"/>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Ebrima"/>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Ebrima"/>
        <scheme val="none"/>
      </font>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0"/>
        <name val="Ebrima"/>
        <scheme val="none"/>
      </font>
      <fill>
        <patternFill patternType="solid">
          <fgColor indexed="64"/>
          <bgColor theme="4" tint="-0.499984740745262"/>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0"/>
        <name val="Ebrima"/>
        <scheme val="none"/>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Ebrima"/>
        <scheme val="none"/>
      </font>
      <numFmt numFmtId="174" formatCode="#,##0;\(#,##0\)"/>
      <fill>
        <patternFill patternType="solid">
          <fgColor indexed="64"/>
          <bgColor theme="4" tint="0.39997558519241921"/>
        </patternFill>
      </fill>
    </dxf>
    <dxf>
      <font>
        <b val="0"/>
        <i val="0"/>
        <strike val="0"/>
        <condense val="0"/>
        <extend val="0"/>
        <outline val="0"/>
        <shadow val="0"/>
        <u val="none"/>
        <vertAlign val="baseline"/>
        <sz val="11"/>
        <color theme="1"/>
        <name val="Ebrima"/>
        <scheme val="none"/>
      </font>
      <numFmt numFmtId="174" formatCode="#,##0;\(#,##0\)"/>
    </dxf>
    <dxf>
      <font>
        <b val="0"/>
        <i val="0"/>
        <strike val="0"/>
        <condense val="0"/>
        <extend val="0"/>
        <outline val="0"/>
        <shadow val="0"/>
        <u val="none"/>
        <vertAlign val="baseline"/>
        <sz val="11"/>
        <color theme="1"/>
        <name val="Ebrima"/>
        <scheme val="none"/>
      </font>
      <numFmt numFmtId="174" formatCode="#,##0;\(#,##0\)"/>
      <fill>
        <patternFill patternType="solid">
          <fgColor indexed="64"/>
          <bgColor theme="4" tint="-0.249977111117893"/>
        </patternFill>
      </fill>
    </dxf>
    <dxf>
      <font>
        <b val="0"/>
        <i val="0"/>
        <strike val="0"/>
        <condense val="0"/>
        <extend val="0"/>
        <outline val="0"/>
        <shadow val="0"/>
        <u val="none"/>
        <vertAlign val="baseline"/>
        <sz val="11"/>
        <color theme="1"/>
        <name val="Ebrima"/>
        <scheme val="none"/>
      </font>
      <numFmt numFmtId="174" formatCode="#,##0;\(#,##0\)"/>
      <fill>
        <patternFill patternType="solid">
          <fgColor indexed="64"/>
          <bgColor theme="4" tint="0.39997558519241921"/>
        </patternFill>
      </fill>
    </dxf>
    <dxf>
      <font>
        <b val="0"/>
        <i val="0"/>
        <strike val="0"/>
        <condense val="0"/>
        <extend val="0"/>
        <outline val="0"/>
        <shadow val="0"/>
        <u val="none"/>
        <vertAlign val="baseline"/>
        <sz val="11"/>
        <color theme="1"/>
        <name val="Ebrima"/>
        <scheme val="none"/>
      </font>
      <numFmt numFmtId="174" formatCode="#,##0;\(#,##0\)"/>
      <fill>
        <patternFill patternType="none">
          <fgColor indexed="64"/>
          <bgColor indexed="65"/>
        </patternFill>
      </fill>
    </dxf>
    <dxf>
      <font>
        <b val="0"/>
        <i val="0"/>
        <strike val="0"/>
        <condense val="0"/>
        <extend val="0"/>
        <outline val="0"/>
        <shadow val="0"/>
        <u val="none"/>
        <vertAlign val="baseline"/>
        <sz val="11"/>
        <color theme="1"/>
        <name val="Ebrima"/>
        <scheme val="none"/>
      </font>
      <numFmt numFmtId="174" formatCode="#,##0;\(#,##0\)"/>
      <fill>
        <patternFill patternType="solid">
          <fgColor indexed="64"/>
          <bgColor theme="4" tint="0.39997558519241921"/>
        </patternFill>
      </fill>
    </dxf>
    <dxf>
      <font>
        <b val="0"/>
        <i val="0"/>
        <strike val="0"/>
        <condense val="0"/>
        <extend val="0"/>
        <outline val="0"/>
        <shadow val="0"/>
        <u val="none"/>
        <vertAlign val="baseline"/>
        <sz val="11"/>
        <color theme="1"/>
        <name val="Ebrima"/>
        <scheme val="none"/>
      </font>
      <numFmt numFmtId="174" formatCode="#,##0;\(#,##0\)"/>
      <fill>
        <patternFill patternType="solid">
          <fgColor indexed="64"/>
          <bgColor theme="4" tint="0.39997558519241921"/>
        </patternFill>
      </fill>
    </dxf>
    <dxf>
      <font>
        <b val="0"/>
        <i val="0"/>
        <strike val="0"/>
        <condense val="0"/>
        <extend val="0"/>
        <outline val="0"/>
        <shadow val="0"/>
        <u val="none"/>
        <vertAlign val="baseline"/>
        <sz val="11"/>
        <color theme="1"/>
        <name val="Ebrima"/>
        <scheme val="none"/>
      </font>
      <numFmt numFmtId="174" formatCode="#,##0;\(#,##0\)"/>
    </dxf>
    <dxf>
      <font>
        <b val="0"/>
        <i val="0"/>
        <strike val="0"/>
        <condense val="0"/>
        <extend val="0"/>
        <outline val="0"/>
        <shadow val="0"/>
        <u val="none"/>
        <vertAlign val="baseline"/>
        <sz val="11"/>
        <color theme="1"/>
        <name val="Ebrima"/>
        <scheme val="none"/>
      </font>
      <numFmt numFmtId="174" formatCode="#,##0;\(#,##0\)"/>
    </dxf>
    <dxf>
      <font>
        <b val="0"/>
        <i val="0"/>
        <strike val="0"/>
        <condense val="0"/>
        <extend val="0"/>
        <outline val="0"/>
        <shadow val="0"/>
        <u val="none"/>
        <vertAlign val="baseline"/>
        <sz val="11"/>
        <color theme="1"/>
        <name val="Ebrima"/>
        <scheme val="none"/>
      </font>
      <numFmt numFmtId="174" formatCode="#,##0;\(#,##0\)"/>
      <fill>
        <patternFill patternType="solid">
          <fgColor indexed="64"/>
          <bgColor theme="4" tint="0.39997558519241921"/>
        </patternFill>
      </fill>
    </dxf>
    <dxf>
      <font>
        <b val="0"/>
        <i val="0"/>
        <strike val="0"/>
        <condense val="0"/>
        <extend val="0"/>
        <outline val="0"/>
        <shadow val="0"/>
        <u val="none"/>
        <vertAlign val="baseline"/>
        <sz val="11"/>
        <color theme="1"/>
        <name val="Ebrima"/>
        <scheme val="none"/>
      </font>
      <numFmt numFmtId="174" formatCode="#,##0;\(#,##0\)"/>
      <alignment horizontal="center" vertical="center"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theme="1"/>
        <name val="Ebrima"/>
        <scheme val="none"/>
      </font>
      <fill>
        <patternFill patternType="solid">
          <fgColor indexed="64"/>
          <bgColor theme="4" tint="-0.499984740745262"/>
        </patternFill>
      </fill>
      <alignment horizontal="center"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1"/>
        <name val="Ebrima"/>
        <scheme val="none"/>
      </font>
      <fill>
        <patternFill patternType="solid">
          <fgColor indexed="64"/>
          <bgColor theme="4" tint="0.39997558519241921"/>
        </patternFill>
      </fill>
    </dxf>
    <dxf>
      <font>
        <b val="0"/>
        <i val="0"/>
        <strike val="0"/>
        <condense val="0"/>
        <extend val="0"/>
        <outline val="0"/>
        <shadow val="0"/>
        <u val="none"/>
        <vertAlign val="baseline"/>
        <sz val="11"/>
        <color theme="0"/>
        <name val="Ebrima"/>
        <scheme val="none"/>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Ebrima"/>
        <scheme val="none"/>
      </font>
      <numFmt numFmtId="174" formatCode="#,##0;\(#,##0\)"/>
      <fill>
        <patternFill patternType="solid">
          <fgColor indexed="64"/>
          <bgColor theme="4" tint="0.39997558519241921"/>
        </patternFill>
      </fill>
    </dxf>
    <dxf>
      <font>
        <b val="0"/>
        <i val="0"/>
        <strike val="0"/>
        <condense val="0"/>
        <extend val="0"/>
        <outline val="0"/>
        <shadow val="0"/>
        <u val="none"/>
        <vertAlign val="baseline"/>
        <sz val="11"/>
        <color theme="1"/>
        <name val="Ebrima"/>
        <scheme val="none"/>
      </font>
      <numFmt numFmtId="174" formatCode="#,##0;\(#,##0\)"/>
    </dxf>
    <dxf>
      <font>
        <b val="0"/>
        <i val="0"/>
        <strike val="0"/>
        <condense val="0"/>
        <extend val="0"/>
        <outline val="0"/>
        <shadow val="0"/>
        <u val="none"/>
        <vertAlign val="baseline"/>
        <sz val="11"/>
        <color theme="1"/>
        <name val="Ebrima"/>
        <scheme val="none"/>
      </font>
      <numFmt numFmtId="174" formatCode="#,##0;\(#,##0\)"/>
      <fill>
        <patternFill patternType="solid">
          <fgColor indexed="64"/>
          <bgColor theme="4" tint="-0.249977111117893"/>
        </patternFill>
      </fill>
    </dxf>
    <dxf>
      <font>
        <b val="0"/>
        <i val="0"/>
        <strike val="0"/>
        <condense val="0"/>
        <extend val="0"/>
        <outline val="0"/>
        <shadow val="0"/>
        <u val="none"/>
        <vertAlign val="baseline"/>
        <sz val="11"/>
        <color theme="1"/>
        <name val="Ebrima"/>
        <scheme val="none"/>
      </font>
      <numFmt numFmtId="174" formatCode="#,##0;\(#,##0\)"/>
      <fill>
        <patternFill patternType="solid">
          <fgColor indexed="64"/>
          <bgColor theme="4" tint="0.39997558519241921"/>
        </patternFill>
      </fill>
    </dxf>
    <dxf>
      <font>
        <b val="0"/>
        <i val="0"/>
        <strike val="0"/>
        <condense val="0"/>
        <extend val="0"/>
        <outline val="0"/>
        <shadow val="0"/>
        <u val="none"/>
        <vertAlign val="baseline"/>
        <sz val="11"/>
        <color theme="1"/>
        <name val="Ebrima"/>
        <scheme val="none"/>
      </font>
      <numFmt numFmtId="174" formatCode="#,##0;\(#,##0\)"/>
      <fill>
        <patternFill patternType="none">
          <fgColor indexed="64"/>
          <bgColor indexed="65"/>
        </patternFill>
      </fill>
    </dxf>
    <dxf>
      <font>
        <b val="0"/>
        <i val="0"/>
        <strike val="0"/>
        <condense val="0"/>
        <extend val="0"/>
        <outline val="0"/>
        <shadow val="0"/>
        <u val="none"/>
        <vertAlign val="baseline"/>
        <sz val="11"/>
        <color theme="1"/>
        <name val="Ebrima"/>
        <scheme val="none"/>
      </font>
      <numFmt numFmtId="174" formatCode="#,##0;\(#,##0\)"/>
      <fill>
        <patternFill patternType="solid">
          <fgColor indexed="64"/>
          <bgColor theme="4" tint="0.39997558519241921"/>
        </patternFill>
      </fill>
    </dxf>
    <dxf>
      <font>
        <b val="0"/>
        <i val="0"/>
        <strike val="0"/>
        <condense val="0"/>
        <extend val="0"/>
        <outline val="0"/>
        <shadow val="0"/>
        <u val="none"/>
        <vertAlign val="baseline"/>
        <sz val="11"/>
        <color theme="1"/>
        <name val="Ebrima"/>
        <scheme val="none"/>
      </font>
      <numFmt numFmtId="174" formatCode="#,##0;\(#,##0\)"/>
      <fill>
        <patternFill patternType="solid">
          <fgColor indexed="64"/>
          <bgColor theme="4" tint="0.39997558519241921"/>
        </patternFill>
      </fill>
    </dxf>
    <dxf>
      <font>
        <b val="0"/>
        <i val="0"/>
        <strike val="0"/>
        <condense val="0"/>
        <extend val="0"/>
        <outline val="0"/>
        <shadow val="0"/>
        <u val="none"/>
        <vertAlign val="baseline"/>
        <sz val="11"/>
        <color theme="1"/>
        <name val="Ebrima"/>
        <scheme val="none"/>
      </font>
      <numFmt numFmtId="174" formatCode="#,##0;\(#,##0\)"/>
    </dxf>
    <dxf>
      <font>
        <b val="0"/>
        <i val="0"/>
        <strike val="0"/>
        <condense val="0"/>
        <extend val="0"/>
        <outline val="0"/>
        <shadow val="0"/>
        <u val="none"/>
        <vertAlign val="baseline"/>
        <sz val="11"/>
        <color theme="1"/>
        <name val="Ebrima"/>
        <scheme val="none"/>
      </font>
      <numFmt numFmtId="174" formatCode="#,##0;\(#,##0\)"/>
    </dxf>
    <dxf>
      <font>
        <b val="0"/>
        <i val="0"/>
        <strike val="0"/>
        <condense val="0"/>
        <extend val="0"/>
        <outline val="0"/>
        <shadow val="0"/>
        <u val="none"/>
        <vertAlign val="baseline"/>
        <sz val="11"/>
        <color theme="1"/>
        <name val="Ebrima"/>
        <scheme val="none"/>
      </font>
      <numFmt numFmtId="174" formatCode="#,##0;\(#,##0\)"/>
      <fill>
        <patternFill patternType="solid">
          <fgColor indexed="64"/>
          <bgColor theme="4" tint="0.39997558519241921"/>
        </patternFill>
      </fill>
    </dxf>
    <dxf>
      <font>
        <b val="0"/>
        <i val="0"/>
        <strike val="0"/>
        <condense val="0"/>
        <extend val="0"/>
        <outline val="0"/>
        <shadow val="0"/>
        <u val="none"/>
        <vertAlign val="baseline"/>
        <sz val="11"/>
        <color theme="1"/>
        <name val="Ebrima"/>
        <scheme val="none"/>
      </font>
      <numFmt numFmtId="174" formatCode="#,##0;\(#,##0\)"/>
      <alignment horizontal="center" vertical="center"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theme="1"/>
        <name val="Ebrima"/>
        <scheme val="none"/>
      </font>
      <fill>
        <patternFill patternType="solid">
          <fgColor indexed="64"/>
          <bgColor theme="4" tint="-0.499984740745262"/>
        </patternFill>
      </fill>
      <alignment horizontal="center" vertical="center" textRotation="0" wrapText="1" indent="0" justifyLastLine="0" shrinkToFit="0" readingOrder="0"/>
    </dxf>
    <dxf>
      <border outline="0">
        <bottom style="thin">
          <color rgb="FF000000"/>
        </bottom>
      </border>
    </dxf>
    <dxf>
      <font>
        <b val="0"/>
        <i val="0"/>
        <strike val="0"/>
        <condense val="0"/>
        <extend val="0"/>
        <outline val="0"/>
        <shadow val="0"/>
        <u val="none"/>
        <vertAlign val="baseline"/>
        <sz val="11"/>
        <color rgb="FF000000"/>
        <name val="Ebrima"/>
        <scheme val="none"/>
      </font>
      <fill>
        <patternFill patternType="solid">
          <fgColor rgb="FF000000"/>
          <bgColor rgb="FF9BC2E6"/>
        </patternFill>
      </fill>
    </dxf>
    <dxf>
      <font>
        <b val="0"/>
        <i val="0"/>
        <strike val="0"/>
        <condense val="0"/>
        <extend val="0"/>
        <outline val="0"/>
        <shadow val="0"/>
        <u val="none"/>
        <vertAlign val="baseline"/>
        <sz val="11"/>
        <color theme="0"/>
        <name val="Ebrima"/>
        <scheme val="none"/>
      </font>
      <fill>
        <patternFill patternType="solid">
          <fgColor indexed="64"/>
          <bgColor theme="4" tint="-0.49998474074526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Invisible" pivot="0" table="0" count="0" xr9:uid="{0394992B-4303-41BD-94DE-9FF3198D329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12</xdr:col>
      <xdr:colOff>313146</xdr:colOff>
      <xdr:row>14</xdr:row>
      <xdr:rowOff>31416</xdr:rowOff>
    </xdr:from>
    <xdr:to>
      <xdr:col>16</xdr:col>
      <xdr:colOff>526143</xdr:colOff>
      <xdr:row>26</xdr:row>
      <xdr:rowOff>130012</xdr:rowOff>
    </xdr:to>
    <xdr:pic>
      <xdr:nvPicPr>
        <xdr:cNvPr id="2" name="Picture 1">
          <a:extLst>
            <a:ext uri="{FF2B5EF4-FFF2-40B4-BE49-F238E27FC236}">
              <a16:creationId xmlns:a16="http://schemas.microsoft.com/office/drawing/2014/main" id="{A37CA054-061E-46D4-BF85-D20F2C703310}"/>
            </a:ext>
          </a:extLst>
        </xdr:cNvPr>
        <xdr:cNvPicPr>
          <a:picLocks noChangeAspect="1"/>
        </xdr:cNvPicPr>
      </xdr:nvPicPr>
      <xdr:blipFill>
        <a:blip xmlns:r="http://schemas.openxmlformats.org/officeDocument/2006/relationships" r:embed="rId1"/>
        <a:stretch>
          <a:fillRect/>
        </a:stretch>
      </xdr:blipFill>
      <xdr:spPr>
        <a:xfrm>
          <a:off x="18359846" y="3384216"/>
          <a:ext cx="3438797" cy="2651296"/>
        </a:xfrm>
        <a:prstGeom prst="rect">
          <a:avLst/>
        </a:prstGeom>
      </xdr:spPr>
    </xdr:pic>
    <xdr:clientData/>
  </xdr:twoCellAnchor>
  <xdr:twoCellAnchor editAs="oneCell">
    <xdr:from>
      <xdr:col>5</xdr:col>
      <xdr:colOff>786418</xdr:colOff>
      <xdr:row>15</xdr:row>
      <xdr:rowOff>138672</xdr:rowOff>
    </xdr:from>
    <xdr:to>
      <xdr:col>7</xdr:col>
      <xdr:colOff>1257904</xdr:colOff>
      <xdr:row>26</xdr:row>
      <xdr:rowOff>153038</xdr:rowOff>
    </xdr:to>
    <xdr:pic>
      <xdr:nvPicPr>
        <xdr:cNvPr id="3" name="Picture 2">
          <a:extLst>
            <a:ext uri="{FF2B5EF4-FFF2-40B4-BE49-F238E27FC236}">
              <a16:creationId xmlns:a16="http://schemas.microsoft.com/office/drawing/2014/main" id="{ECBBE8BE-5A8C-4D0D-9A79-BAD51FA3040D}"/>
            </a:ext>
          </a:extLst>
        </xdr:cNvPr>
        <xdr:cNvPicPr>
          <a:picLocks noChangeAspect="1"/>
        </xdr:cNvPicPr>
      </xdr:nvPicPr>
      <xdr:blipFill>
        <a:blip xmlns:r="http://schemas.openxmlformats.org/officeDocument/2006/relationships" r:embed="rId2"/>
        <a:stretch>
          <a:fillRect/>
        </a:stretch>
      </xdr:blipFill>
      <xdr:spPr>
        <a:xfrm>
          <a:off x="8639251" y="3726422"/>
          <a:ext cx="3371320" cy="2342699"/>
        </a:xfrm>
        <a:prstGeom prst="rect">
          <a:avLst/>
        </a:prstGeom>
      </xdr:spPr>
    </xdr:pic>
    <xdr:clientData/>
  </xdr:twoCellAnchor>
  <xdr:twoCellAnchor editAs="oneCell">
    <xdr:from>
      <xdr:col>12</xdr:col>
      <xdr:colOff>36285</xdr:colOff>
      <xdr:row>0</xdr:row>
      <xdr:rowOff>138188</xdr:rowOff>
    </xdr:from>
    <xdr:to>
      <xdr:col>17</xdr:col>
      <xdr:colOff>663830</xdr:colOff>
      <xdr:row>3</xdr:row>
      <xdr:rowOff>197089</xdr:rowOff>
    </xdr:to>
    <xdr:pic>
      <xdr:nvPicPr>
        <xdr:cNvPr id="4" name="Picture 3">
          <a:extLst>
            <a:ext uri="{FF2B5EF4-FFF2-40B4-BE49-F238E27FC236}">
              <a16:creationId xmlns:a16="http://schemas.microsoft.com/office/drawing/2014/main" id="{C77B1AC7-6993-45D6-8A01-6EBA217DB8AA}"/>
            </a:ext>
          </a:extLst>
        </xdr:cNvPr>
        <xdr:cNvPicPr>
          <a:picLocks noChangeAspect="1"/>
        </xdr:cNvPicPr>
      </xdr:nvPicPr>
      <xdr:blipFill>
        <a:blip xmlns:r="http://schemas.openxmlformats.org/officeDocument/2006/relationships" r:embed="rId3"/>
        <a:stretch>
          <a:fillRect/>
        </a:stretch>
      </xdr:blipFill>
      <xdr:spPr>
        <a:xfrm>
          <a:off x="18082985" y="138188"/>
          <a:ext cx="4659795" cy="1106651"/>
        </a:xfrm>
        <a:prstGeom prst="rect">
          <a:avLst/>
        </a:prstGeom>
      </xdr:spPr>
    </xdr:pic>
    <xdr:clientData/>
  </xdr:twoCellAnchor>
  <xdr:twoCellAnchor>
    <xdr:from>
      <xdr:col>11</xdr:col>
      <xdr:colOff>635908</xdr:colOff>
      <xdr:row>1</xdr:row>
      <xdr:rowOff>132745</xdr:rowOff>
    </xdr:from>
    <xdr:to>
      <xdr:col>18</xdr:col>
      <xdr:colOff>99181</xdr:colOff>
      <xdr:row>72</xdr:row>
      <xdr:rowOff>188384</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B26BA685-AB4E-46B1-8A22-515DFBAB7B6A}"/>
                </a:ext>
              </a:extLst>
            </xdr:cNvPr>
            <xdr:cNvSpPr txBox="1"/>
          </xdr:nvSpPr>
          <xdr:spPr>
            <a:xfrm>
              <a:off x="17188241" y="344412"/>
              <a:ext cx="5739190" cy="154967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By applying a set of powerful analytic tools, Executives can predict the future of</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busineses accurately enough to choose a clear strategic direction. The process involves underestimating uncertainty in order to lay out a vision of future events to capture the discounted-cash-flow. (McKinsey, 2000)</a:t>
              </a:r>
              <a:endParaRPr lang="en-GB">
                <a:effectLst/>
              </a:endParaRPr>
            </a:p>
            <a:p>
              <a:endParaRPr lang="en-GB" sz="1100"/>
            </a:p>
            <a:p>
              <a:r>
                <a:rPr lang="en-GB" sz="1100"/>
                <a:t>NPV</a:t>
              </a:r>
            </a:p>
            <a:p>
              <a:pPr marL="0" marR="0" lvl="0" indent="0"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b="0" i="1">
                        <a:solidFill>
                          <a:schemeClr val="dk1"/>
                        </a:solidFill>
                        <a:effectLst/>
                        <a:latin typeface="Cambria Math" panose="02040503050406030204" pitchFamily="18" charset="0"/>
                        <a:ea typeface="+mn-ea"/>
                        <a:cs typeface="+mn-cs"/>
                      </a:rPr>
                      <m:t>𝑃𝑉</m:t>
                    </m:r>
                    <m:r>
                      <a:rPr lang="en-US" sz="1100" b="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sSub>
                          <m:sSubPr>
                            <m:ctrlPr>
                              <a:rPr lang="en-US" sz="110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𝐶𝐹</m:t>
                            </m:r>
                          </m:e>
                          <m:sub>
                            <m:r>
                              <a:rPr lang="en-US" sz="1100" b="0" i="1">
                                <a:solidFill>
                                  <a:schemeClr val="dk1"/>
                                </a:solidFill>
                                <a:effectLst/>
                                <a:latin typeface="Cambria Math" panose="02040503050406030204" pitchFamily="18" charset="0"/>
                                <a:ea typeface="+mn-ea"/>
                                <a:cs typeface="+mn-cs"/>
                              </a:rPr>
                              <m:t>1</m:t>
                            </m:r>
                          </m:sub>
                        </m:sSub>
                      </m:num>
                      <m:den>
                        <m:sSup>
                          <m:sSupPr>
                            <m:ctrlPr>
                              <a:rPr lang="en-US" sz="1100" i="1">
                                <a:solidFill>
                                  <a:schemeClr val="dk1"/>
                                </a:solidFill>
                                <a:effectLst/>
                                <a:latin typeface="Cambria Math" panose="02040503050406030204" pitchFamily="18" charset="0"/>
                                <a:ea typeface="+mn-ea"/>
                                <a:cs typeface="+mn-cs"/>
                              </a:rPr>
                            </m:ctrlPr>
                          </m:sSupPr>
                          <m:e>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𝑟</m:t>
                            </m:r>
                            <m:r>
                              <a:rPr lang="en-US" sz="1100" b="0" i="1">
                                <a:solidFill>
                                  <a:schemeClr val="dk1"/>
                                </a:solidFill>
                                <a:effectLst/>
                                <a:latin typeface="Cambria Math" panose="02040503050406030204" pitchFamily="18" charset="0"/>
                                <a:ea typeface="+mn-ea"/>
                                <a:cs typeface="+mn-cs"/>
                              </a:rPr>
                              <m:t>)</m:t>
                            </m:r>
                          </m:e>
                          <m:sup>
                            <m:r>
                              <a:rPr lang="en-US" sz="1100" b="0" i="1">
                                <a:solidFill>
                                  <a:schemeClr val="dk1"/>
                                </a:solidFill>
                                <a:effectLst/>
                                <a:latin typeface="Cambria Math" panose="02040503050406030204" pitchFamily="18" charset="0"/>
                                <a:ea typeface="+mn-ea"/>
                                <a:cs typeface="+mn-cs"/>
                              </a:rPr>
                              <m:t>1</m:t>
                            </m:r>
                          </m:sup>
                        </m:sSup>
                      </m:den>
                    </m:f>
                    <m:r>
                      <a:rPr lang="en-US" sz="1100" b="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sSub>
                          <m:sSubPr>
                            <m:ctrlPr>
                              <a:rPr lang="en-US" sz="110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𝐶𝐹</m:t>
                            </m:r>
                          </m:e>
                          <m:sub>
                            <m:r>
                              <a:rPr lang="en-US" sz="1100" b="0" i="1">
                                <a:solidFill>
                                  <a:schemeClr val="dk1"/>
                                </a:solidFill>
                                <a:effectLst/>
                                <a:latin typeface="Cambria Math" panose="02040503050406030204" pitchFamily="18" charset="0"/>
                                <a:ea typeface="+mn-ea"/>
                                <a:cs typeface="+mn-cs"/>
                              </a:rPr>
                              <m:t>2</m:t>
                            </m:r>
                          </m:sub>
                        </m:sSub>
                      </m:num>
                      <m:den>
                        <m:sSup>
                          <m:sSupPr>
                            <m:ctrlPr>
                              <a:rPr lang="en-US" sz="1100" i="1">
                                <a:solidFill>
                                  <a:schemeClr val="dk1"/>
                                </a:solidFill>
                                <a:effectLst/>
                                <a:latin typeface="Cambria Math" panose="02040503050406030204" pitchFamily="18" charset="0"/>
                                <a:ea typeface="+mn-ea"/>
                                <a:cs typeface="+mn-cs"/>
                              </a:rPr>
                            </m:ctrlPr>
                          </m:sSupPr>
                          <m:e>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𝑟</m:t>
                            </m:r>
                            <m:r>
                              <a:rPr lang="en-US" sz="1100" b="0" i="1">
                                <a:solidFill>
                                  <a:schemeClr val="dk1"/>
                                </a:solidFill>
                                <a:effectLst/>
                                <a:latin typeface="Cambria Math" panose="02040503050406030204" pitchFamily="18" charset="0"/>
                                <a:ea typeface="+mn-ea"/>
                                <a:cs typeface="+mn-cs"/>
                              </a:rPr>
                              <m:t>)</m:t>
                            </m:r>
                          </m:e>
                          <m:sup>
                            <m:r>
                              <a:rPr lang="en-US" sz="1100" b="0" i="1">
                                <a:solidFill>
                                  <a:schemeClr val="dk1"/>
                                </a:solidFill>
                                <a:effectLst/>
                                <a:latin typeface="Cambria Math" panose="02040503050406030204" pitchFamily="18" charset="0"/>
                                <a:ea typeface="+mn-ea"/>
                                <a:cs typeface="+mn-cs"/>
                              </a:rPr>
                              <m:t>2</m:t>
                            </m:r>
                          </m:sup>
                        </m:sSup>
                      </m:den>
                    </m:f>
                    <m:r>
                      <a:rPr lang="en-US" sz="1100" b="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sSub>
                          <m:sSubPr>
                            <m:ctrlPr>
                              <a:rPr lang="en-US" sz="110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𝐶𝐹</m:t>
                            </m:r>
                          </m:e>
                          <m:sub>
                            <m:r>
                              <a:rPr lang="en-US" sz="1100" b="0" i="1">
                                <a:solidFill>
                                  <a:schemeClr val="dk1"/>
                                </a:solidFill>
                                <a:effectLst/>
                                <a:latin typeface="Cambria Math" panose="02040503050406030204" pitchFamily="18" charset="0"/>
                                <a:ea typeface="+mn-ea"/>
                                <a:cs typeface="+mn-cs"/>
                              </a:rPr>
                              <m:t>3</m:t>
                            </m:r>
                          </m:sub>
                        </m:sSub>
                      </m:num>
                      <m:den>
                        <m:sSup>
                          <m:sSupPr>
                            <m:ctrlPr>
                              <a:rPr lang="en-US" sz="1100" i="1">
                                <a:solidFill>
                                  <a:schemeClr val="dk1"/>
                                </a:solidFill>
                                <a:effectLst/>
                                <a:latin typeface="Cambria Math" panose="02040503050406030204" pitchFamily="18" charset="0"/>
                                <a:ea typeface="+mn-ea"/>
                                <a:cs typeface="+mn-cs"/>
                              </a:rPr>
                            </m:ctrlPr>
                          </m:sSupPr>
                          <m:e>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𝑟</m:t>
                            </m:r>
                            <m:r>
                              <a:rPr lang="en-US" sz="1100" b="0" i="1">
                                <a:solidFill>
                                  <a:schemeClr val="dk1"/>
                                </a:solidFill>
                                <a:effectLst/>
                                <a:latin typeface="Cambria Math" panose="02040503050406030204" pitchFamily="18" charset="0"/>
                                <a:ea typeface="+mn-ea"/>
                                <a:cs typeface="+mn-cs"/>
                              </a:rPr>
                              <m:t>)</m:t>
                            </m:r>
                          </m:e>
                          <m:sup>
                            <m:r>
                              <a:rPr lang="en-US" sz="1100" b="0" i="1">
                                <a:solidFill>
                                  <a:schemeClr val="dk1"/>
                                </a:solidFill>
                                <a:effectLst/>
                                <a:latin typeface="Cambria Math" panose="02040503050406030204" pitchFamily="18" charset="0"/>
                                <a:ea typeface="+mn-ea"/>
                                <a:cs typeface="+mn-cs"/>
                              </a:rPr>
                              <m:t>3</m:t>
                            </m:r>
                          </m:sup>
                        </m:sSup>
                      </m:den>
                    </m:f>
                    <m:r>
                      <a:rPr lang="en-US" sz="1100" b="0" i="1">
                        <a:solidFill>
                          <a:schemeClr val="dk1"/>
                        </a:solidFill>
                        <a:effectLst/>
                        <a:latin typeface="Cambria Math" panose="02040503050406030204" pitchFamily="18" charset="0"/>
                        <a:ea typeface="+mn-ea"/>
                        <a:cs typeface="+mn-cs"/>
                      </a:rPr>
                      <m:t>+⋯</m:t>
                    </m:r>
                  </m:oMath>
                </m:oMathPara>
              </a14:m>
              <a:endParaRPr lang="en-GB">
                <a:effectLst/>
              </a:endParaRPr>
            </a:p>
            <a:p>
              <a:endParaRPr lang="en-GB" sz="1100"/>
            </a:p>
            <a:p>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According to CFI (2022),</a:t>
              </a:r>
              <a:endParaRPr lang="en-GB">
                <a:effectLst/>
              </a:endParaRPr>
            </a:p>
            <a:p>
              <a:r>
                <a:rPr lang="en-GB" sz="1100" b="1">
                  <a:solidFill>
                    <a:schemeClr val="dk1"/>
                  </a:solidFill>
                  <a:effectLst/>
                  <a:latin typeface="+mn-lt"/>
                  <a:ea typeface="+mn-ea"/>
                  <a:cs typeface="+mn-cs"/>
                </a:rPr>
                <a:t>Advantage of NPV</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Managers can add the NPVs of different projects to estimate the effect of accepting a number of different projects</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Comparison of different projects is in the form of pounds/euros/dollars, not a percentage</a:t>
              </a:r>
              <a:endParaRPr lang="en-GB" sz="1100"/>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Is concerned with actual CFs not accounting profits  </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Disadvantage (Limitation)</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NPV is shareholder centric (assumes that firms pursue the objective of maximising the wealth of shareholders)</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NPV assumes re-investment of cash surpluses at the discount rate. This is subject to projects being available that produce  at least zero NPVManagerial incentives may not be consistent with NPV particularly where long time horizons are involved</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If profits are important to businesses then NPV may create a conflict especially in the case of projects with long horizons, large initial investment and very delayed cash inflows</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r>
                <a:rPr lang="en-GB" sz="1100" b="0">
                  <a:solidFill>
                    <a:schemeClr val="dk1"/>
                  </a:solidFill>
                  <a:effectLst/>
                  <a:latin typeface="+mn-lt"/>
                  <a:ea typeface="+mn-ea"/>
                  <a:cs typeface="+mn-cs"/>
                </a:rPr>
                <a:t>According to CFI (2022),</a:t>
              </a:r>
              <a:endParaRPr lang="en-GB">
                <a:effectLst/>
              </a:endParaRPr>
            </a:p>
            <a:p>
              <a:r>
                <a:rPr lang="en-GB" sz="1100" b="1">
                  <a:solidFill>
                    <a:schemeClr val="dk1"/>
                  </a:solidFill>
                  <a:effectLst/>
                  <a:latin typeface="+mn-lt"/>
                  <a:ea typeface="+mn-ea"/>
                  <a:cs typeface="+mn-cs"/>
                </a:rPr>
                <a:t>Advantage of IRR</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Is concerned with actual CFs not accounting profits  </a:t>
              </a: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Accounts for TVM /Cost of capital</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Gives an easy to understand rate of return rather than monetary value.  Managers tend to think in terms of rates of return.</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Considers time value of money</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Disadvantage  of IRR (Limitation)</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Mutually exclusive decisions </a:t>
              </a: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Projects with unequal lives </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Can give conflicting results with NPV when there are positive and negative cash flows during the life of the project </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IRRs cannot be averaged or added for different projects </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rtl="0" fontAlgn="base"/>
              <a:r>
                <a:rPr lang="en-US" sz="1100" b="0">
                  <a:solidFill>
                    <a:schemeClr val="dk1"/>
                  </a:solidFill>
                  <a:effectLst/>
                  <a:latin typeface="+mn-lt"/>
                  <a:ea typeface="+mn-ea"/>
                  <a:cs typeface="+mn-cs"/>
                </a:rPr>
                <a:t>The NPV and IRR methods are equally good for determining whether a single project should be accepted or rejected</a:t>
              </a:r>
              <a:r>
                <a:rPr lang="en-GB" sz="1100" b="0">
                  <a:solidFill>
                    <a:schemeClr val="dk1"/>
                  </a:solidFill>
                  <a:effectLst/>
                  <a:latin typeface="+mn-lt"/>
                  <a:ea typeface="+mn-ea"/>
                  <a:cs typeface="+mn-cs"/>
                </a:rPr>
                <a:t>.</a:t>
              </a:r>
              <a:r>
                <a:rPr lang="en-GB" sz="1100" b="0" baseline="0">
                  <a:solidFill>
                    <a:schemeClr val="dk1"/>
                  </a:solidFill>
                  <a:effectLst/>
                  <a:latin typeface="+mn-lt"/>
                  <a:ea typeface="+mn-ea"/>
                  <a:cs typeface="+mn-cs"/>
                </a:rPr>
                <a:t> </a:t>
              </a:r>
              <a:r>
                <a:rPr lang="en-US" sz="1100" b="0">
                  <a:solidFill>
                    <a:schemeClr val="dk1"/>
                  </a:solidFill>
                  <a:effectLst/>
                  <a:latin typeface="+mn-lt"/>
                  <a:ea typeface="+mn-ea"/>
                  <a:cs typeface="+mn-cs"/>
                </a:rPr>
                <a:t>For choosing between several good projects, the NPV method is better—in theory</a:t>
              </a:r>
              <a:r>
                <a:rPr lang="en-GB" sz="1100" b="0">
                  <a:solidFill>
                    <a:schemeClr val="dk1"/>
                  </a:solidFill>
                  <a:effectLst/>
                  <a:latin typeface="+mn-lt"/>
                  <a:ea typeface="+mn-ea"/>
                  <a:cs typeface="+mn-cs"/>
                </a:rPr>
                <a:t>.</a:t>
              </a:r>
              <a:r>
                <a:rPr lang="en-GB" sz="1100" b="0" baseline="0">
                  <a:solidFill>
                    <a:schemeClr val="dk1"/>
                  </a:solidFill>
                  <a:effectLst/>
                  <a:latin typeface="+mn-lt"/>
                  <a:ea typeface="+mn-ea"/>
                  <a:cs typeface="+mn-cs"/>
                </a:rPr>
                <a:t> </a:t>
              </a:r>
              <a:r>
                <a:rPr lang="en-US" sz="1100">
                  <a:solidFill>
                    <a:schemeClr val="dk1"/>
                  </a:solidFill>
                  <a:effectLst/>
                  <a:latin typeface="+mn-lt"/>
                  <a:ea typeface="+mn-ea"/>
                  <a:cs typeface="+mn-cs"/>
                </a:rPr>
                <a:t>However, the IRR method has the advantage over NPV that it shows more clearly how sensitive a project is to errors in assumptions</a:t>
              </a:r>
              <a:endParaRPr lang="en-GB">
                <a:effectLst/>
              </a:endParaRPr>
            </a:p>
            <a:p>
              <a:endParaRPr lang="en-GB" sz="1100"/>
            </a:p>
            <a:p>
              <a:r>
                <a:rPr lang="en-GB" sz="1100" b="0"/>
                <a:t>According to CFI (2022),</a:t>
              </a:r>
            </a:p>
            <a:p>
              <a:r>
                <a:rPr lang="en-GB" sz="1100" b="1"/>
                <a:t>Advantage of ARR</a:t>
              </a:r>
            </a:p>
            <a:p>
              <a:r>
                <a:rPr lang="en-GB" sz="1100"/>
                <a:t>Easy</a:t>
              </a:r>
              <a:r>
                <a:rPr lang="en-GB" sz="1100" baseline="0"/>
                <a:t> to understand</a:t>
              </a:r>
            </a:p>
            <a:p>
              <a:r>
                <a:rPr lang="en-GB" sz="1100" baseline="0"/>
                <a:t>Consistent with performance model</a:t>
              </a:r>
            </a:p>
            <a:p>
              <a:r>
                <a:rPr lang="en-GB" sz="1100" baseline="0"/>
                <a:t>Provides some measure to profitability</a:t>
              </a:r>
            </a:p>
            <a:p>
              <a:endParaRPr lang="en-GB" sz="1100" baseline="0"/>
            </a:p>
            <a:p>
              <a:r>
                <a:rPr lang="en-GB" sz="1100" b="1" baseline="0"/>
                <a:t>Disadvantage of ARR  (Limitation)</a:t>
              </a:r>
            </a:p>
            <a:p>
              <a:r>
                <a:rPr lang="en-GB" sz="1100" baseline="0"/>
                <a:t>Ignore </a:t>
              </a:r>
              <a:r>
                <a:rPr lang="en-GB" sz="1100" b="0" i="0">
                  <a:solidFill>
                    <a:schemeClr val="dk1"/>
                  </a:solidFill>
                  <a:effectLst/>
                  <a:latin typeface="+mn-lt"/>
                  <a:ea typeface="+mn-ea"/>
                  <a:cs typeface="+mn-cs"/>
                </a:rPr>
                <a:t> other important variables such as safety, environmental concerns, or governmental regulations.</a:t>
              </a:r>
              <a:endParaRPr lang="en-GB" sz="1100" baseline="0"/>
            </a:p>
            <a:p>
              <a:r>
                <a:rPr lang="en-GB" sz="1100" b="0" i="0">
                  <a:solidFill>
                    <a:schemeClr val="dk1"/>
                  </a:solidFill>
                  <a:effectLst/>
                  <a:latin typeface="+mn-lt"/>
                  <a:ea typeface="+mn-ea"/>
                  <a:cs typeface="+mn-cs"/>
                </a:rPr>
                <a:t>It does not consider the increased risk of long-term projects</a:t>
              </a:r>
              <a:endParaRPr lang="en-GB" sz="1100" baseline="0"/>
            </a:p>
            <a:p>
              <a:r>
                <a:rPr lang="en-GB" sz="1100" baseline="0"/>
                <a:t>Ignore cost of capital and time</a:t>
              </a:r>
            </a:p>
            <a:p>
              <a:endParaRPr lang="en-GB" sz="1100" baseline="0"/>
            </a:p>
            <a:p>
              <a:r>
                <a:rPr lang="en-GB" sz="1100" baseline="0"/>
                <a:t>According to Finance management (2022)</a:t>
              </a: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Advantage of Payback</a:t>
              </a:r>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Shortens forecasting period – reduces risk</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Simple to Use and Easy to Understand</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Preference for LiquidityUseful in Case of Uncertainty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Disadvantage of Payback (Limitation)</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Ignores Time Value of Money</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Not All Cash Flows Covered</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Ignore profitability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Decision Rule</a:t>
              </a:r>
              <a:r>
                <a:rPr lang="en-GB" sz="1100">
                  <a:solidFill>
                    <a:schemeClr val="dk1"/>
                  </a:solidFill>
                  <a:effectLst/>
                  <a:latin typeface="+mn-lt"/>
                  <a:ea typeface="+mn-ea"/>
                  <a:cs typeface="+mn-cs"/>
                </a:rPr>
                <a:t>: is that if a projects payback is less than or equal to a predetermined threshold figure it is acceptable and vice versa</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rtl="0" fontAlgn="base"/>
              <a:r>
                <a:rPr lang="en-GB" sz="1100" b="1">
                  <a:solidFill>
                    <a:schemeClr val="dk1"/>
                  </a:solidFill>
                  <a:effectLst/>
                  <a:latin typeface="+mn-lt"/>
                  <a:ea typeface="+mn-ea"/>
                  <a:cs typeface="+mn-cs"/>
                </a:rPr>
                <a:t>PP  &gt;=   Target return   </a:t>
              </a:r>
              <a:endParaRPr lang="en-GB">
                <a:effectLst/>
              </a:endParaRPr>
            </a:p>
            <a:p>
              <a:pPr rtl="0" fontAlgn="base"/>
              <a:r>
                <a:rPr lang="en-GB" sz="1100" b="0">
                  <a:solidFill>
                    <a:schemeClr val="dk1"/>
                  </a:solidFill>
                  <a:effectLst/>
                  <a:latin typeface="+mn-lt"/>
                  <a:ea typeface="+mn-ea"/>
                  <a:cs typeface="+mn-cs"/>
                </a:rPr>
                <a:t>Project is accepted</a:t>
              </a:r>
              <a:endParaRPr lang="en-GB">
                <a:effectLst/>
              </a:endParaRPr>
            </a:p>
            <a:p>
              <a:pPr rtl="0" fontAlgn="base"/>
              <a:r>
                <a:rPr lang="en-GB" sz="1100" b="1">
                  <a:solidFill>
                    <a:schemeClr val="dk1"/>
                  </a:solidFill>
                  <a:effectLst/>
                  <a:latin typeface="+mn-lt"/>
                  <a:ea typeface="+mn-ea"/>
                  <a:cs typeface="+mn-cs"/>
                </a:rPr>
                <a:t>PP   &gt;   Target return</a:t>
              </a:r>
              <a:endParaRPr lang="en-GB">
                <a:effectLst/>
              </a:endParaRPr>
            </a:p>
            <a:p>
              <a:pPr rtl="0" fontAlgn="base"/>
              <a:r>
                <a:rPr lang="en-GB" sz="1100" b="0">
                  <a:solidFill>
                    <a:schemeClr val="dk1"/>
                  </a:solidFill>
                  <a:effectLst/>
                  <a:latin typeface="+mn-lt"/>
                  <a:ea typeface="+mn-ea"/>
                  <a:cs typeface="+mn-cs"/>
                </a:rPr>
                <a:t>Project is rejected</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eFianance</a:t>
              </a:r>
              <a:r>
                <a:rPr lang="en-GB" sz="1100" b="0" i="0" baseline="0">
                  <a:solidFill>
                    <a:schemeClr val="dk1"/>
                  </a:solidFill>
                  <a:effectLst/>
                  <a:latin typeface="+mn-lt"/>
                  <a:ea typeface="+mn-ea"/>
                  <a:cs typeface="+mn-cs"/>
                </a:rPr>
                <a:t>management (2022) Finance management; </a:t>
              </a:r>
              <a:r>
                <a:rPr lang="en-GB" sz="1100" b="0" i="0">
                  <a:solidFill>
                    <a:schemeClr val="dk1"/>
                  </a:solidFill>
                  <a:effectLst/>
                  <a:latin typeface="+mn-lt"/>
                  <a:ea typeface="+mn-ea"/>
                  <a:cs typeface="+mn-cs"/>
                </a:rPr>
                <a:t>Advantages and Disadvantages of Payback Period.</a:t>
              </a:r>
              <a:r>
                <a:rPr lang="en-GB" sz="1100" b="0" i="0" baseline="0">
                  <a:solidFill>
                    <a:schemeClr val="dk1"/>
                  </a:solidFill>
                  <a:effectLst/>
                  <a:latin typeface="+mn-lt"/>
                  <a:ea typeface="+mn-ea"/>
                  <a:cs typeface="+mn-cs"/>
                </a:rPr>
                <a:t> </a:t>
              </a:r>
              <a:r>
                <a:rPr lang="en-GB" sz="1100"/>
                <a:t>https://efinancemanagement.com/investment-decisions/advantages-and-disadvantages-of-payback-period </a:t>
              </a:r>
              <a:r>
                <a:rPr lang="en-GB" sz="1100" baseline="0">
                  <a:solidFill>
                    <a:schemeClr val="dk1"/>
                  </a:solidFill>
                  <a:effectLst/>
                  <a:latin typeface="+mn-lt"/>
                  <a:ea typeface="+mn-ea"/>
                  <a:cs typeface="+mn-cs"/>
                </a:rPr>
                <a:t>(Accessed: 05 May 2022)</a:t>
              </a:r>
              <a:endParaRPr lang="en-GB">
                <a:effectLst/>
              </a:endParaRPr>
            </a:p>
            <a:p>
              <a:endParaRPr lang="en-GB" sz="1100"/>
            </a:p>
            <a:p>
              <a:r>
                <a:rPr lang="en-GB" sz="1100"/>
                <a:t>CFI (2022) </a:t>
              </a:r>
              <a:r>
                <a:rPr lang="en-GB" sz="1100" b="0" i="0">
                  <a:solidFill>
                    <a:schemeClr val="dk1"/>
                  </a:solidFill>
                  <a:effectLst/>
                  <a:latin typeface="+mn-lt"/>
                  <a:ea typeface="+mn-ea"/>
                  <a:cs typeface="+mn-cs"/>
                </a:rPr>
                <a:t>ARR – Accounting Rate of return from an accounting perspective</a:t>
              </a:r>
            </a:p>
            <a:p>
              <a:r>
                <a:rPr lang="en-GB" sz="1100"/>
                <a:t>https://corporatefinanceinstitute.com/resources/knowledge/accounting/arr-accounting-rate-of-return.</a:t>
              </a:r>
              <a:r>
                <a:rPr lang="en-GB" sz="1100" baseline="0"/>
                <a:t> (Accessed: 5 May 2022)</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MacKinsey and Company (2000),</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Strategy under uncertainty [Website] https://www.mckinsey.com/business-functions/strategy-and-corporate-finance/our-insights/strategy-under-uncertainty (Accessed 20</a:t>
              </a:r>
              <a:r>
                <a:rPr lang="en-GB" sz="1100" b="0" i="0" baseline="0">
                  <a:solidFill>
                    <a:schemeClr val="dk1"/>
                  </a:solidFill>
                  <a:effectLst/>
                  <a:latin typeface="+mn-lt"/>
                  <a:ea typeface="+mn-ea"/>
                  <a:cs typeface="+mn-cs"/>
                </a:rPr>
                <a:t> April 2022)</a:t>
              </a:r>
              <a:endParaRPr lang="en-GB">
                <a:effectLst/>
              </a:endParaRPr>
            </a:p>
            <a:p>
              <a:endParaRPr lang="en-GB" sz="1100"/>
            </a:p>
            <a:p>
              <a:endParaRPr lang="en-GB" sz="1100"/>
            </a:p>
            <a:p>
              <a:pPr rtl="0" eaLnBrk="1" fontAlgn="base" latinLnBrk="0" hangingPunct="1"/>
              <a:endParaRPr lang="en-GB">
                <a:effectLst/>
              </a:endParaRPr>
            </a:p>
            <a:p>
              <a:pPr rtl="0" fontAlgn="base"/>
              <a:endParaRPr lang="en-GB" sz="1100" b="0">
                <a:solidFill>
                  <a:schemeClr val="dk1"/>
                </a:solidFill>
                <a:effectLst/>
                <a:latin typeface="+mn-lt"/>
                <a:ea typeface="+mn-ea"/>
                <a:cs typeface="+mn-cs"/>
              </a:endParaRPr>
            </a:p>
            <a:p>
              <a:pPr rtl="0" fontAlgn="base"/>
              <a:endParaRPr lang="en-GB">
                <a:effectLst/>
              </a:endParaRPr>
            </a:p>
            <a:p>
              <a:endParaRPr lang="en-GB" sz="1100"/>
            </a:p>
          </xdr:txBody>
        </xdr:sp>
      </mc:Choice>
      <mc:Fallback xmlns="">
        <xdr:sp macro="" textlink="">
          <xdr:nvSpPr>
            <xdr:cNvPr id="5" name="TextBox 4">
              <a:extLst>
                <a:ext uri="{FF2B5EF4-FFF2-40B4-BE49-F238E27FC236}">
                  <a16:creationId xmlns:a16="http://schemas.microsoft.com/office/drawing/2014/main" id="{B26BA685-AB4E-46B1-8A22-515DFBAB7B6A}"/>
                </a:ext>
              </a:extLst>
            </xdr:cNvPr>
            <xdr:cNvSpPr txBox="1"/>
          </xdr:nvSpPr>
          <xdr:spPr>
            <a:xfrm>
              <a:off x="17188241" y="344412"/>
              <a:ext cx="5739190" cy="154967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By applying a set of powerful analytic tools, Executives can predict the future of</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busineses accurately enough to choose a clear strategic direction. The process involves underestimating uncertainty in order to lay out a vision of future events to capture the discounted-cash-flow. (McKinsey, 2000)</a:t>
              </a:r>
              <a:endParaRPr lang="en-GB">
                <a:effectLst/>
              </a:endParaRPr>
            </a:p>
            <a:p>
              <a:endParaRPr lang="en-GB" sz="1100"/>
            </a:p>
            <a:p>
              <a:r>
                <a:rPr lang="en-GB" sz="1100"/>
                <a:t>NPV</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Cambria Math" panose="02040503050406030204" pitchFamily="18" charset="0"/>
                  <a:ea typeface="+mn-ea"/>
                  <a:cs typeface="+mn-cs"/>
                </a:rPr>
                <a:t>𝑃𝑉=</a:t>
              </a:r>
              <a:r>
                <a:rPr lang="en-US" sz="1100" i="0">
                  <a:solidFill>
                    <a:schemeClr val="dk1"/>
                  </a:solidFill>
                  <a:effectLst/>
                  <a:latin typeface="Cambria Math" panose="02040503050406030204" pitchFamily="18" charset="0"/>
                  <a:ea typeface="+mn-ea"/>
                  <a:cs typeface="+mn-cs"/>
                </a:rPr>
                <a:t>〖</a:t>
              </a:r>
              <a:r>
                <a:rPr lang="en-US" sz="1100" b="0" i="0">
                  <a:solidFill>
                    <a:schemeClr val="dk1"/>
                  </a:solidFill>
                  <a:effectLst/>
                  <a:latin typeface="Cambria Math" panose="02040503050406030204" pitchFamily="18" charset="0"/>
                  <a:ea typeface="+mn-ea"/>
                  <a:cs typeface="+mn-cs"/>
                </a:rPr>
                <a:t>𝐶𝐹〗_1/〖(1+𝑟)〗^1 +</a:t>
              </a:r>
              <a:r>
                <a:rPr lang="en-US" sz="1100" i="0">
                  <a:solidFill>
                    <a:schemeClr val="dk1"/>
                  </a:solidFill>
                  <a:effectLst/>
                  <a:latin typeface="Cambria Math" panose="02040503050406030204" pitchFamily="18" charset="0"/>
                  <a:ea typeface="+mn-ea"/>
                  <a:cs typeface="+mn-cs"/>
                </a:rPr>
                <a:t>〖</a:t>
              </a:r>
              <a:r>
                <a:rPr lang="en-US" sz="1100" b="0" i="0">
                  <a:solidFill>
                    <a:schemeClr val="dk1"/>
                  </a:solidFill>
                  <a:effectLst/>
                  <a:latin typeface="Cambria Math" panose="02040503050406030204" pitchFamily="18" charset="0"/>
                  <a:ea typeface="+mn-ea"/>
                  <a:cs typeface="+mn-cs"/>
                </a:rPr>
                <a:t>𝐶𝐹〗_2/〖(1+𝑟)〗^2 +</a:t>
              </a:r>
              <a:r>
                <a:rPr lang="en-US" sz="1100" i="0">
                  <a:solidFill>
                    <a:schemeClr val="dk1"/>
                  </a:solidFill>
                  <a:effectLst/>
                  <a:latin typeface="Cambria Math" panose="02040503050406030204" pitchFamily="18" charset="0"/>
                  <a:ea typeface="+mn-ea"/>
                  <a:cs typeface="+mn-cs"/>
                </a:rPr>
                <a:t>〖</a:t>
              </a:r>
              <a:r>
                <a:rPr lang="en-US" sz="1100" b="0" i="0">
                  <a:solidFill>
                    <a:schemeClr val="dk1"/>
                  </a:solidFill>
                  <a:effectLst/>
                  <a:latin typeface="Cambria Math" panose="02040503050406030204" pitchFamily="18" charset="0"/>
                  <a:ea typeface="+mn-ea"/>
                  <a:cs typeface="+mn-cs"/>
                </a:rPr>
                <a:t>𝐶𝐹〗_3/〖(1+𝑟)〗^3 +⋯</a:t>
              </a:r>
              <a:endParaRPr lang="en-GB">
                <a:effectLst/>
              </a:endParaRPr>
            </a:p>
            <a:p>
              <a:endParaRPr lang="en-GB" sz="1100"/>
            </a:p>
            <a:p>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According to CFI (2022),</a:t>
              </a:r>
              <a:endParaRPr lang="en-GB">
                <a:effectLst/>
              </a:endParaRPr>
            </a:p>
            <a:p>
              <a:r>
                <a:rPr lang="en-GB" sz="1100" b="1">
                  <a:solidFill>
                    <a:schemeClr val="dk1"/>
                  </a:solidFill>
                  <a:effectLst/>
                  <a:latin typeface="+mn-lt"/>
                  <a:ea typeface="+mn-ea"/>
                  <a:cs typeface="+mn-cs"/>
                </a:rPr>
                <a:t>Advantage of NPV</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Managers can add the NPVs of different projects to estimate the effect of accepting a number of different projects</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Comparison of different projects is in the form of pounds/euros/dollars, not a percentage</a:t>
              </a:r>
              <a:endParaRPr lang="en-GB" sz="1100"/>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Is concerned with actual CFs not accounting profits  </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Disadvantage (Limitation)</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NPV is shareholder centric (assumes that firms pursue the objective of maximising the wealth of shareholders)</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NPV assumes re-investment of cash surpluses at the discount rate. This is subject to projects being available that produce  at least zero NPVManagerial incentives may not be consistent with NPV particularly where long time horizons are involved</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If profits are important to businesses then NPV may create a conflict especially in the case of projects with long horizons, large initial investment and very delayed cash inflows</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r>
                <a:rPr lang="en-GB" sz="1100" b="0">
                  <a:solidFill>
                    <a:schemeClr val="dk1"/>
                  </a:solidFill>
                  <a:effectLst/>
                  <a:latin typeface="+mn-lt"/>
                  <a:ea typeface="+mn-ea"/>
                  <a:cs typeface="+mn-cs"/>
                </a:rPr>
                <a:t>According to CFI (2022),</a:t>
              </a:r>
              <a:endParaRPr lang="en-GB">
                <a:effectLst/>
              </a:endParaRPr>
            </a:p>
            <a:p>
              <a:r>
                <a:rPr lang="en-GB" sz="1100" b="1">
                  <a:solidFill>
                    <a:schemeClr val="dk1"/>
                  </a:solidFill>
                  <a:effectLst/>
                  <a:latin typeface="+mn-lt"/>
                  <a:ea typeface="+mn-ea"/>
                  <a:cs typeface="+mn-cs"/>
                </a:rPr>
                <a:t>Advantage of IRR</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Is concerned with actual CFs not accounting profits  </a:t>
              </a: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Accounts for TVM /Cost of capital</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Gives an easy to understand rate of return rather than monetary value.  Managers tend to think in terms of rates of return.</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Considers time value of money</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Disadvantage  of IRR (Limitation)</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Mutually exclusive decisions </a:t>
              </a: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Projects with unequal lives </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Can give conflicting results with NPV when there are positive and negative cash flows during the life of the project </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IRRs cannot be averaged or added for different projects </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rtl="0" fontAlgn="base"/>
              <a:r>
                <a:rPr lang="en-US" sz="1100" b="0">
                  <a:solidFill>
                    <a:schemeClr val="dk1"/>
                  </a:solidFill>
                  <a:effectLst/>
                  <a:latin typeface="+mn-lt"/>
                  <a:ea typeface="+mn-ea"/>
                  <a:cs typeface="+mn-cs"/>
                </a:rPr>
                <a:t>The NPV and IRR methods are equally good for determining whether a single project should be accepted or rejected</a:t>
              </a:r>
              <a:r>
                <a:rPr lang="en-GB" sz="1100" b="0">
                  <a:solidFill>
                    <a:schemeClr val="dk1"/>
                  </a:solidFill>
                  <a:effectLst/>
                  <a:latin typeface="+mn-lt"/>
                  <a:ea typeface="+mn-ea"/>
                  <a:cs typeface="+mn-cs"/>
                </a:rPr>
                <a:t>.</a:t>
              </a:r>
              <a:r>
                <a:rPr lang="en-GB" sz="1100" b="0" baseline="0">
                  <a:solidFill>
                    <a:schemeClr val="dk1"/>
                  </a:solidFill>
                  <a:effectLst/>
                  <a:latin typeface="+mn-lt"/>
                  <a:ea typeface="+mn-ea"/>
                  <a:cs typeface="+mn-cs"/>
                </a:rPr>
                <a:t> </a:t>
              </a:r>
              <a:r>
                <a:rPr lang="en-US" sz="1100" b="0">
                  <a:solidFill>
                    <a:schemeClr val="dk1"/>
                  </a:solidFill>
                  <a:effectLst/>
                  <a:latin typeface="+mn-lt"/>
                  <a:ea typeface="+mn-ea"/>
                  <a:cs typeface="+mn-cs"/>
                </a:rPr>
                <a:t>For choosing between several good projects, the NPV method is better—in theory</a:t>
              </a:r>
              <a:r>
                <a:rPr lang="en-GB" sz="1100" b="0">
                  <a:solidFill>
                    <a:schemeClr val="dk1"/>
                  </a:solidFill>
                  <a:effectLst/>
                  <a:latin typeface="+mn-lt"/>
                  <a:ea typeface="+mn-ea"/>
                  <a:cs typeface="+mn-cs"/>
                </a:rPr>
                <a:t>.</a:t>
              </a:r>
              <a:r>
                <a:rPr lang="en-GB" sz="1100" b="0" baseline="0">
                  <a:solidFill>
                    <a:schemeClr val="dk1"/>
                  </a:solidFill>
                  <a:effectLst/>
                  <a:latin typeface="+mn-lt"/>
                  <a:ea typeface="+mn-ea"/>
                  <a:cs typeface="+mn-cs"/>
                </a:rPr>
                <a:t> </a:t>
              </a:r>
              <a:r>
                <a:rPr lang="en-US" sz="1100">
                  <a:solidFill>
                    <a:schemeClr val="dk1"/>
                  </a:solidFill>
                  <a:effectLst/>
                  <a:latin typeface="+mn-lt"/>
                  <a:ea typeface="+mn-ea"/>
                  <a:cs typeface="+mn-cs"/>
                </a:rPr>
                <a:t>However, the IRR method has the advantage over NPV that it shows more clearly how sensitive a project is to errors in assumptions</a:t>
              </a:r>
              <a:endParaRPr lang="en-GB">
                <a:effectLst/>
              </a:endParaRPr>
            </a:p>
            <a:p>
              <a:endParaRPr lang="en-GB" sz="1100"/>
            </a:p>
            <a:p>
              <a:r>
                <a:rPr lang="en-GB" sz="1100" b="0"/>
                <a:t>According to CFI (2022),</a:t>
              </a:r>
            </a:p>
            <a:p>
              <a:r>
                <a:rPr lang="en-GB" sz="1100" b="1"/>
                <a:t>Advantage of ARR</a:t>
              </a:r>
            </a:p>
            <a:p>
              <a:r>
                <a:rPr lang="en-GB" sz="1100"/>
                <a:t>Easy</a:t>
              </a:r>
              <a:r>
                <a:rPr lang="en-GB" sz="1100" baseline="0"/>
                <a:t> to understand</a:t>
              </a:r>
            </a:p>
            <a:p>
              <a:r>
                <a:rPr lang="en-GB" sz="1100" baseline="0"/>
                <a:t>Consistent with performance model</a:t>
              </a:r>
            </a:p>
            <a:p>
              <a:r>
                <a:rPr lang="en-GB" sz="1100" baseline="0"/>
                <a:t>Provides some measure to profitability</a:t>
              </a:r>
            </a:p>
            <a:p>
              <a:endParaRPr lang="en-GB" sz="1100" baseline="0"/>
            </a:p>
            <a:p>
              <a:r>
                <a:rPr lang="en-GB" sz="1100" b="1" baseline="0"/>
                <a:t>Disadvantage of ARR  (Limitation)</a:t>
              </a:r>
            </a:p>
            <a:p>
              <a:r>
                <a:rPr lang="en-GB" sz="1100" baseline="0"/>
                <a:t>Ignore </a:t>
              </a:r>
              <a:r>
                <a:rPr lang="en-GB" sz="1100" b="0" i="0">
                  <a:solidFill>
                    <a:schemeClr val="dk1"/>
                  </a:solidFill>
                  <a:effectLst/>
                  <a:latin typeface="+mn-lt"/>
                  <a:ea typeface="+mn-ea"/>
                  <a:cs typeface="+mn-cs"/>
                </a:rPr>
                <a:t> other important variables such as safety, environmental concerns, or governmental regulations.</a:t>
              </a:r>
              <a:endParaRPr lang="en-GB" sz="1100" baseline="0"/>
            </a:p>
            <a:p>
              <a:r>
                <a:rPr lang="en-GB" sz="1100" b="0" i="0">
                  <a:solidFill>
                    <a:schemeClr val="dk1"/>
                  </a:solidFill>
                  <a:effectLst/>
                  <a:latin typeface="+mn-lt"/>
                  <a:ea typeface="+mn-ea"/>
                  <a:cs typeface="+mn-cs"/>
                </a:rPr>
                <a:t>It does not consider the increased risk of long-term projects</a:t>
              </a:r>
              <a:endParaRPr lang="en-GB" sz="1100" baseline="0"/>
            </a:p>
            <a:p>
              <a:r>
                <a:rPr lang="en-GB" sz="1100" baseline="0"/>
                <a:t>Ignore cost of capital and time</a:t>
              </a:r>
            </a:p>
            <a:p>
              <a:endParaRPr lang="en-GB" sz="1100" baseline="0"/>
            </a:p>
            <a:p>
              <a:r>
                <a:rPr lang="en-GB" sz="1100" baseline="0"/>
                <a:t>According to Finance management (2022)</a:t>
              </a: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Advantage of Payback</a:t>
              </a:r>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Shortens forecasting period – reduces risk</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Simple to Use and Easy to Understand</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Preference for LiquidityUseful in Case of Uncertainty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Disadvantage of Payback (Limitation)</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Ignores Time Value of Money</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Not All Cash Flows Covered</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Ignore profitability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Decision Rule</a:t>
              </a:r>
              <a:r>
                <a:rPr lang="en-GB" sz="1100">
                  <a:solidFill>
                    <a:schemeClr val="dk1"/>
                  </a:solidFill>
                  <a:effectLst/>
                  <a:latin typeface="+mn-lt"/>
                  <a:ea typeface="+mn-ea"/>
                  <a:cs typeface="+mn-cs"/>
                </a:rPr>
                <a:t>: is that if a projects payback is less than or equal to a predetermined threshold figure it is acceptable and vice versa</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rtl="0" fontAlgn="base"/>
              <a:r>
                <a:rPr lang="en-GB" sz="1100" b="1">
                  <a:solidFill>
                    <a:schemeClr val="dk1"/>
                  </a:solidFill>
                  <a:effectLst/>
                  <a:latin typeface="+mn-lt"/>
                  <a:ea typeface="+mn-ea"/>
                  <a:cs typeface="+mn-cs"/>
                </a:rPr>
                <a:t>PP  &gt;=   Target return   </a:t>
              </a:r>
              <a:endParaRPr lang="en-GB">
                <a:effectLst/>
              </a:endParaRPr>
            </a:p>
            <a:p>
              <a:pPr rtl="0" fontAlgn="base"/>
              <a:r>
                <a:rPr lang="en-GB" sz="1100" b="0">
                  <a:solidFill>
                    <a:schemeClr val="dk1"/>
                  </a:solidFill>
                  <a:effectLst/>
                  <a:latin typeface="+mn-lt"/>
                  <a:ea typeface="+mn-ea"/>
                  <a:cs typeface="+mn-cs"/>
                </a:rPr>
                <a:t>Project is accepted</a:t>
              </a:r>
              <a:endParaRPr lang="en-GB">
                <a:effectLst/>
              </a:endParaRPr>
            </a:p>
            <a:p>
              <a:pPr rtl="0" fontAlgn="base"/>
              <a:r>
                <a:rPr lang="en-GB" sz="1100" b="1">
                  <a:solidFill>
                    <a:schemeClr val="dk1"/>
                  </a:solidFill>
                  <a:effectLst/>
                  <a:latin typeface="+mn-lt"/>
                  <a:ea typeface="+mn-ea"/>
                  <a:cs typeface="+mn-cs"/>
                </a:rPr>
                <a:t>PP   &gt;   Target return</a:t>
              </a:r>
              <a:endParaRPr lang="en-GB">
                <a:effectLst/>
              </a:endParaRPr>
            </a:p>
            <a:p>
              <a:pPr rtl="0" fontAlgn="base"/>
              <a:r>
                <a:rPr lang="en-GB" sz="1100" b="0">
                  <a:solidFill>
                    <a:schemeClr val="dk1"/>
                  </a:solidFill>
                  <a:effectLst/>
                  <a:latin typeface="+mn-lt"/>
                  <a:ea typeface="+mn-ea"/>
                  <a:cs typeface="+mn-cs"/>
                </a:rPr>
                <a:t>Project is rejected</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eFianance</a:t>
              </a:r>
              <a:r>
                <a:rPr lang="en-GB" sz="1100" b="0" i="0" baseline="0">
                  <a:solidFill>
                    <a:schemeClr val="dk1"/>
                  </a:solidFill>
                  <a:effectLst/>
                  <a:latin typeface="+mn-lt"/>
                  <a:ea typeface="+mn-ea"/>
                  <a:cs typeface="+mn-cs"/>
                </a:rPr>
                <a:t>management (2022) Finance management; </a:t>
              </a:r>
              <a:r>
                <a:rPr lang="en-GB" sz="1100" b="0" i="0">
                  <a:solidFill>
                    <a:schemeClr val="dk1"/>
                  </a:solidFill>
                  <a:effectLst/>
                  <a:latin typeface="+mn-lt"/>
                  <a:ea typeface="+mn-ea"/>
                  <a:cs typeface="+mn-cs"/>
                </a:rPr>
                <a:t>Advantages and Disadvantages of Payback Period.</a:t>
              </a:r>
              <a:r>
                <a:rPr lang="en-GB" sz="1100" b="0" i="0" baseline="0">
                  <a:solidFill>
                    <a:schemeClr val="dk1"/>
                  </a:solidFill>
                  <a:effectLst/>
                  <a:latin typeface="+mn-lt"/>
                  <a:ea typeface="+mn-ea"/>
                  <a:cs typeface="+mn-cs"/>
                </a:rPr>
                <a:t> </a:t>
              </a:r>
              <a:r>
                <a:rPr lang="en-GB" sz="1100"/>
                <a:t>https://efinancemanagement.com/investment-decisions/advantages-and-disadvantages-of-payback-period </a:t>
              </a:r>
              <a:r>
                <a:rPr lang="en-GB" sz="1100" baseline="0">
                  <a:solidFill>
                    <a:schemeClr val="dk1"/>
                  </a:solidFill>
                  <a:effectLst/>
                  <a:latin typeface="+mn-lt"/>
                  <a:ea typeface="+mn-ea"/>
                  <a:cs typeface="+mn-cs"/>
                </a:rPr>
                <a:t>(Accessed: 05 May 2022)</a:t>
              </a:r>
              <a:endParaRPr lang="en-GB">
                <a:effectLst/>
              </a:endParaRPr>
            </a:p>
            <a:p>
              <a:endParaRPr lang="en-GB" sz="1100"/>
            </a:p>
            <a:p>
              <a:r>
                <a:rPr lang="en-GB" sz="1100"/>
                <a:t>CFI (2022) </a:t>
              </a:r>
              <a:r>
                <a:rPr lang="en-GB" sz="1100" b="0" i="0">
                  <a:solidFill>
                    <a:schemeClr val="dk1"/>
                  </a:solidFill>
                  <a:effectLst/>
                  <a:latin typeface="+mn-lt"/>
                  <a:ea typeface="+mn-ea"/>
                  <a:cs typeface="+mn-cs"/>
                </a:rPr>
                <a:t>ARR – Accounting Rate of return from an accounting perspective</a:t>
              </a:r>
            </a:p>
            <a:p>
              <a:r>
                <a:rPr lang="en-GB" sz="1100"/>
                <a:t>https://corporatefinanceinstitute.com/resources/knowledge/accounting/arr-accounting-rate-of-return.</a:t>
              </a:r>
              <a:r>
                <a:rPr lang="en-GB" sz="1100" baseline="0"/>
                <a:t> (Accessed: 5 May 2022)</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MacKinsey and Company (2000),</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Strategy under uncertainty [Website] https://www.mckinsey.com/business-functions/strategy-and-corporate-finance/our-insights/strategy-under-uncertainty (Accessed 20</a:t>
              </a:r>
              <a:r>
                <a:rPr lang="en-GB" sz="1100" b="0" i="0" baseline="0">
                  <a:solidFill>
                    <a:schemeClr val="dk1"/>
                  </a:solidFill>
                  <a:effectLst/>
                  <a:latin typeface="+mn-lt"/>
                  <a:ea typeface="+mn-ea"/>
                  <a:cs typeface="+mn-cs"/>
                </a:rPr>
                <a:t> April 2022)</a:t>
              </a:r>
              <a:endParaRPr lang="en-GB">
                <a:effectLst/>
              </a:endParaRPr>
            </a:p>
            <a:p>
              <a:endParaRPr lang="en-GB" sz="1100"/>
            </a:p>
            <a:p>
              <a:endParaRPr lang="en-GB" sz="1100"/>
            </a:p>
            <a:p>
              <a:pPr rtl="0" eaLnBrk="1" fontAlgn="base" latinLnBrk="0" hangingPunct="1"/>
              <a:endParaRPr lang="en-GB">
                <a:effectLst/>
              </a:endParaRPr>
            </a:p>
            <a:p>
              <a:pPr rtl="0" fontAlgn="base"/>
              <a:endParaRPr lang="en-GB" sz="1100" b="0">
                <a:solidFill>
                  <a:schemeClr val="dk1"/>
                </a:solidFill>
                <a:effectLst/>
                <a:latin typeface="+mn-lt"/>
                <a:ea typeface="+mn-ea"/>
                <a:cs typeface="+mn-cs"/>
              </a:endParaRPr>
            </a:p>
            <a:p>
              <a:pPr rtl="0" fontAlgn="base"/>
              <a:endParaRPr lang="en-GB">
                <a:effectLst/>
              </a:endParaRPr>
            </a:p>
            <a:p>
              <a:endParaRPr lang="en-GB" sz="1100"/>
            </a:p>
          </xdr:txBody>
        </xdr:sp>
      </mc:Fallback>
    </mc:AlternateContent>
    <xdr:clientData/>
  </xdr:twoCellAnchor>
  <xdr:twoCellAnchor editAs="oneCell">
    <xdr:from>
      <xdr:col>7</xdr:col>
      <xdr:colOff>1225622</xdr:colOff>
      <xdr:row>22</xdr:row>
      <xdr:rowOff>25400</xdr:rowOff>
    </xdr:from>
    <xdr:to>
      <xdr:col>10</xdr:col>
      <xdr:colOff>287262</xdr:colOff>
      <xdr:row>29</xdr:row>
      <xdr:rowOff>6350</xdr:rowOff>
    </xdr:to>
    <xdr:pic>
      <xdr:nvPicPr>
        <xdr:cNvPr id="6" name="Picture 5">
          <a:extLst>
            <a:ext uri="{FF2B5EF4-FFF2-40B4-BE49-F238E27FC236}">
              <a16:creationId xmlns:a16="http://schemas.microsoft.com/office/drawing/2014/main" id="{FE0DDFC9-2084-4A52-AFB9-9219592E862F}"/>
            </a:ext>
          </a:extLst>
        </xdr:cNvPr>
        <xdr:cNvPicPr>
          <a:picLocks noChangeAspect="1"/>
        </xdr:cNvPicPr>
      </xdr:nvPicPr>
      <xdr:blipFill>
        <a:blip xmlns:r="http://schemas.openxmlformats.org/officeDocument/2006/relationships" r:embed="rId4"/>
        <a:stretch>
          <a:fillRect/>
        </a:stretch>
      </xdr:blipFill>
      <xdr:spPr>
        <a:xfrm>
          <a:off x="11842822" y="5181600"/>
          <a:ext cx="3366940" cy="1492250"/>
        </a:xfrm>
        <a:prstGeom prst="rect">
          <a:avLst/>
        </a:prstGeom>
      </xdr:spPr>
    </xdr:pic>
    <xdr:clientData/>
  </xdr:twoCellAnchor>
  <xdr:twoCellAnchor editAs="oneCell">
    <xdr:from>
      <xdr:col>6</xdr:col>
      <xdr:colOff>1325942</xdr:colOff>
      <xdr:row>43</xdr:row>
      <xdr:rowOff>76200</xdr:rowOff>
    </xdr:from>
    <xdr:to>
      <xdr:col>11</xdr:col>
      <xdr:colOff>115368</xdr:colOff>
      <xdr:row>48</xdr:row>
      <xdr:rowOff>161471</xdr:rowOff>
    </xdr:to>
    <xdr:pic>
      <xdr:nvPicPr>
        <xdr:cNvPr id="7" name="Picture 6" descr="Payback Period Formula">
          <a:extLst>
            <a:ext uri="{FF2B5EF4-FFF2-40B4-BE49-F238E27FC236}">
              <a16:creationId xmlns:a16="http://schemas.microsoft.com/office/drawing/2014/main" id="{8CE87304-9DEB-40EE-8357-7E35E9DE377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647742" y="9582150"/>
          <a:ext cx="6060176" cy="11330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313146</xdr:colOff>
      <xdr:row>14</xdr:row>
      <xdr:rowOff>31416</xdr:rowOff>
    </xdr:from>
    <xdr:to>
      <xdr:col>16</xdr:col>
      <xdr:colOff>526143</xdr:colOff>
      <xdr:row>26</xdr:row>
      <xdr:rowOff>130012</xdr:rowOff>
    </xdr:to>
    <xdr:pic>
      <xdr:nvPicPr>
        <xdr:cNvPr id="2" name="Picture 1">
          <a:extLst>
            <a:ext uri="{FF2B5EF4-FFF2-40B4-BE49-F238E27FC236}">
              <a16:creationId xmlns:a16="http://schemas.microsoft.com/office/drawing/2014/main" id="{75CF7F21-CE22-C87D-5AB8-08EF9C87B588}"/>
            </a:ext>
          </a:extLst>
        </xdr:cNvPr>
        <xdr:cNvPicPr>
          <a:picLocks noChangeAspect="1"/>
        </xdr:cNvPicPr>
      </xdr:nvPicPr>
      <xdr:blipFill>
        <a:blip xmlns:r="http://schemas.openxmlformats.org/officeDocument/2006/relationships" r:embed="rId1"/>
        <a:stretch>
          <a:fillRect/>
        </a:stretch>
      </xdr:blipFill>
      <xdr:spPr>
        <a:xfrm>
          <a:off x="9874432" y="3369702"/>
          <a:ext cx="3442425" cy="2638596"/>
        </a:xfrm>
        <a:prstGeom prst="rect">
          <a:avLst/>
        </a:prstGeom>
      </xdr:spPr>
    </xdr:pic>
    <xdr:clientData/>
  </xdr:twoCellAnchor>
  <xdr:twoCellAnchor editAs="oneCell">
    <xdr:from>
      <xdr:col>12</xdr:col>
      <xdr:colOff>299584</xdr:colOff>
      <xdr:row>4</xdr:row>
      <xdr:rowOff>1088</xdr:rowOff>
    </xdr:from>
    <xdr:to>
      <xdr:col>16</xdr:col>
      <xdr:colOff>453571</xdr:colOff>
      <xdr:row>15</xdr:row>
      <xdr:rowOff>15454</xdr:rowOff>
    </xdr:to>
    <xdr:pic>
      <xdr:nvPicPr>
        <xdr:cNvPr id="3" name="Picture 2">
          <a:extLst>
            <a:ext uri="{FF2B5EF4-FFF2-40B4-BE49-F238E27FC236}">
              <a16:creationId xmlns:a16="http://schemas.microsoft.com/office/drawing/2014/main" id="{40DD277E-025A-5DA3-73D4-EB12756AF600}"/>
            </a:ext>
          </a:extLst>
        </xdr:cNvPr>
        <xdr:cNvPicPr>
          <a:picLocks noChangeAspect="1"/>
        </xdr:cNvPicPr>
      </xdr:nvPicPr>
      <xdr:blipFill>
        <a:blip xmlns:r="http://schemas.openxmlformats.org/officeDocument/2006/relationships" r:embed="rId2"/>
        <a:stretch>
          <a:fillRect/>
        </a:stretch>
      </xdr:blipFill>
      <xdr:spPr>
        <a:xfrm>
          <a:off x="9860870" y="1252945"/>
          <a:ext cx="3383415" cy="2318509"/>
        </a:xfrm>
        <a:prstGeom prst="rect">
          <a:avLst/>
        </a:prstGeom>
      </xdr:spPr>
    </xdr:pic>
    <xdr:clientData/>
  </xdr:twoCellAnchor>
  <xdr:twoCellAnchor editAs="oneCell">
    <xdr:from>
      <xdr:col>12</xdr:col>
      <xdr:colOff>36285</xdr:colOff>
      <xdr:row>0</xdr:row>
      <xdr:rowOff>138188</xdr:rowOff>
    </xdr:from>
    <xdr:to>
      <xdr:col>17</xdr:col>
      <xdr:colOff>663830</xdr:colOff>
      <xdr:row>3</xdr:row>
      <xdr:rowOff>197089</xdr:rowOff>
    </xdr:to>
    <xdr:pic>
      <xdr:nvPicPr>
        <xdr:cNvPr id="4" name="Picture 3">
          <a:extLst>
            <a:ext uri="{FF2B5EF4-FFF2-40B4-BE49-F238E27FC236}">
              <a16:creationId xmlns:a16="http://schemas.microsoft.com/office/drawing/2014/main" id="{B6A4AC25-47EE-E393-5924-4D86D5524787}"/>
            </a:ext>
          </a:extLst>
        </xdr:cNvPr>
        <xdr:cNvPicPr>
          <a:picLocks noChangeAspect="1"/>
        </xdr:cNvPicPr>
      </xdr:nvPicPr>
      <xdr:blipFill>
        <a:blip xmlns:r="http://schemas.openxmlformats.org/officeDocument/2006/relationships" r:embed="rId3"/>
        <a:stretch>
          <a:fillRect/>
        </a:stretch>
      </xdr:blipFill>
      <xdr:spPr>
        <a:xfrm>
          <a:off x="18038535" y="138188"/>
          <a:ext cx="4649212" cy="1106651"/>
        </a:xfrm>
        <a:prstGeom prst="rect">
          <a:avLst/>
        </a:prstGeom>
      </xdr:spPr>
    </xdr:pic>
    <xdr:clientData/>
  </xdr:twoCellAnchor>
  <xdr:twoCellAnchor>
    <xdr:from>
      <xdr:col>18</xdr:col>
      <xdr:colOff>26308</xdr:colOff>
      <xdr:row>1</xdr:row>
      <xdr:rowOff>60779</xdr:rowOff>
    </xdr:from>
    <xdr:to>
      <xdr:col>25</xdr:col>
      <xdr:colOff>175381</xdr:colOff>
      <xdr:row>72</xdr:row>
      <xdr:rowOff>116417</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EDB6C6C8-FD66-F540-2C25-C0E484999EC9}"/>
                </a:ext>
              </a:extLst>
            </xdr:cNvPr>
            <xdr:cNvSpPr txBox="1"/>
          </xdr:nvSpPr>
          <xdr:spPr>
            <a:xfrm>
              <a:off x="22543408" y="276679"/>
              <a:ext cx="5660873" cy="157782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By applying a set of powerful analytic tools, Executives can predict the future of</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busineses accurately enough to choose a clear strategic direction. The process involves underestimating uncertainty in order to lay out a vision of future events to capture the discounted-cash-flow. (McKinsey, 2000)</a:t>
              </a:r>
              <a:endParaRPr lang="en-GB">
                <a:effectLst/>
              </a:endParaRPr>
            </a:p>
            <a:p>
              <a:endParaRPr lang="en-GB" sz="1100"/>
            </a:p>
            <a:p>
              <a:r>
                <a:rPr lang="en-GB" sz="1100"/>
                <a:t>NPV</a:t>
              </a:r>
            </a:p>
            <a:p>
              <a:pPr marL="0" marR="0" lvl="0" indent="0" defTabSz="914400" rtl="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b="0" i="1">
                        <a:solidFill>
                          <a:schemeClr val="dk1"/>
                        </a:solidFill>
                        <a:effectLst/>
                        <a:latin typeface="Cambria Math" panose="02040503050406030204" pitchFamily="18" charset="0"/>
                        <a:ea typeface="+mn-ea"/>
                        <a:cs typeface="+mn-cs"/>
                      </a:rPr>
                      <m:t>𝑃𝑉</m:t>
                    </m:r>
                    <m:r>
                      <a:rPr lang="en-US" sz="1100" b="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sSub>
                          <m:sSubPr>
                            <m:ctrlPr>
                              <a:rPr lang="en-US" sz="110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𝐶𝐹</m:t>
                            </m:r>
                          </m:e>
                          <m:sub>
                            <m:r>
                              <a:rPr lang="en-US" sz="1100" b="0" i="1">
                                <a:solidFill>
                                  <a:schemeClr val="dk1"/>
                                </a:solidFill>
                                <a:effectLst/>
                                <a:latin typeface="Cambria Math" panose="02040503050406030204" pitchFamily="18" charset="0"/>
                                <a:ea typeface="+mn-ea"/>
                                <a:cs typeface="+mn-cs"/>
                              </a:rPr>
                              <m:t>1</m:t>
                            </m:r>
                          </m:sub>
                        </m:sSub>
                      </m:num>
                      <m:den>
                        <m:sSup>
                          <m:sSupPr>
                            <m:ctrlPr>
                              <a:rPr lang="en-US" sz="1100" i="1">
                                <a:solidFill>
                                  <a:schemeClr val="dk1"/>
                                </a:solidFill>
                                <a:effectLst/>
                                <a:latin typeface="Cambria Math" panose="02040503050406030204" pitchFamily="18" charset="0"/>
                                <a:ea typeface="+mn-ea"/>
                                <a:cs typeface="+mn-cs"/>
                              </a:rPr>
                            </m:ctrlPr>
                          </m:sSupPr>
                          <m:e>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𝑟</m:t>
                            </m:r>
                            <m:r>
                              <a:rPr lang="en-US" sz="1100" b="0" i="1">
                                <a:solidFill>
                                  <a:schemeClr val="dk1"/>
                                </a:solidFill>
                                <a:effectLst/>
                                <a:latin typeface="Cambria Math" panose="02040503050406030204" pitchFamily="18" charset="0"/>
                                <a:ea typeface="+mn-ea"/>
                                <a:cs typeface="+mn-cs"/>
                              </a:rPr>
                              <m:t>)</m:t>
                            </m:r>
                          </m:e>
                          <m:sup>
                            <m:r>
                              <a:rPr lang="en-US" sz="1100" b="0" i="1">
                                <a:solidFill>
                                  <a:schemeClr val="dk1"/>
                                </a:solidFill>
                                <a:effectLst/>
                                <a:latin typeface="Cambria Math" panose="02040503050406030204" pitchFamily="18" charset="0"/>
                                <a:ea typeface="+mn-ea"/>
                                <a:cs typeface="+mn-cs"/>
                              </a:rPr>
                              <m:t>1</m:t>
                            </m:r>
                          </m:sup>
                        </m:sSup>
                      </m:den>
                    </m:f>
                    <m:r>
                      <a:rPr lang="en-US" sz="1100" b="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sSub>
                          <m:sSubPr>
                            <m:ctrlPr>
                              <a:rPr lang="en-US" sz="110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𝐶𝐹</m:t>
                            </m:r>
                          </m:e>
                          <m:sub>
                            <m:r>
                              <a:rPr lang="en-US" sz="1100" b="0" i="1">
                                <a:solidFill>
                                  <a:schemeClr val="dk1"/>
                                </a:solidFill>
                                <a:effectLst/>
                                <a:latin typeface="Cambria Math" panose="02040503050406030204" pitchFamily="18" charset="0"/>
                                <a:ea typeface="+mn-ea"/>
                                <a:cs typeface="+mn-cs"/>
                              </a:rPr>
                              <m:t>2</m:t>
                            </m:r>
                          </m:sub>
                        </m:sSub>
                      </m:num>
                      <m:den>
                        <m:sSup>
                          <m:sSupPr>
                            <m:ctrlPr>
                              <a:rPr lang="en-US" sz="1100" i="1">
                                <a:solidFill>
                                  <a:schemeClr val="dk1"/>
                                </a:solidFill>
                                <a:effectLst/>
                                <a:latin typeface="Cambria Math" panose="02040503050406030204" pitchFamily="18" charset="0"/>
                                <a:ea typeface="+mn-ea"/>
                                <a:cs typeface="+mn-cs"/>
                              </a:rPr>
                            </m:ctrlPr>
                          </m:sSupPr>
                          <m:e>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𝑟</m:t>
                            </m:r>
                            <m:r>
                              <a:rPr lang="en-US" sz="1100" b="0" i="1">
                                <a:solidFill>
                                  <a:schemeClr val="dk1"/>
                                </a:solidFill>
                                <a:effectLst/>
                                <a:latin typeface="Cambria Math" panose="02040503050406030204" pitchFamily="18" charset="0"/>
                                <a:ea typeface="+mn-ea"/>
                                <a:cs typeface="+mn-cs"/>
                              </a:rPr>
                              <m:t>)</m:t>
                            </m:r>
                          </m:e>
                          <m:sup>
                            <m:r>
                              <a:rPr lang="en-US" sz="1100" b="0" i="1">
                                <a:solidFill>
                                  <a:schemeClr val="dk1"/>
                                </a:solidFill>
                                <a:effectLst/>
                                <a:latin typeface="Cambria Math" panose="02040503050406030204" pitchFamily="18" charset="0"/>
                                <a:ea typeface="+mn-ea"/>
                                <a:cs typeface="+mn-cs"/>
                              </a:rPr>
                              <m:t>2</m:t>
                            </m:r>
                          </m:sup>
                        </m:sSup>
                      </m:den>
                    </m:f>
                    <m:r>
                      <a:rPr lang="en-US" sz="1100" b="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sSub>
                          <m:sSubPr>
                            <m:ctrlPr>
                              <a:rPr lang="en-US" sz="110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𝐶𝐹</m:t>
                            </m:r>
                          </m:e>
                          <m:sub>
                            <m:r>
                              <a:rPr lang="en-US" sz="1100" b="0" i="1">
                                <a:solidFill>
                                  <a:schemeClr val="dk1"/>
                                </a:solidFill>
                                <a:effectLst/>
                                <a:latin typeface="Cambria Math" panose="02040503050406030204" pitchFamily="18" charset="0"/>
                                <a:ea typeface="+mn-ea"/>
                                <a:cs typeface="+mn-cs"/>
                              </a:rPr>
                              <m:t>3</m:t>
                            </m:r>
                          </m:sub>
                        </m:sSub>
                      </m:num>
                      <m:den>
                        <m:sSup>
                          <m:sSupPr>
                            <m:ctrlPr>
                              <a:rPr lang="en-US" sz="1100" i="1">
                                <a:solidFill>
                                  <a:schemeClr val="dk1"/>
                                </a:solidFill>
                                <a:effectLst/>
                                <a:latin typeface="Cambria Math" panose="02040503050406030204" pitchFamily="18" charset="0"/>
                                <a:ea typeface="+mn-ea"/>
                                <a:cs typeface="+mn-cs"/>
                              </a:rPr>
                            </m:ctrlPr>
                          </m:sSupPr>
                          <m:e>
                            <m:r>
                              <a:rPr lang="en-US" sz="1100" b="0" i="1">
                                <a:solidFill>
                                  <a:schemeClr val="dk1"/>
                                </a:solidFill>
                                <a:effectLst/>
                                <a:latin typeface="Cambria Math" panose="02040503050406030204" pitchFamily="18" charset="0"/>
                                <a:ea typeface="+mn-ea"/>
                                <a:cs typeface="+mn-cs"/>
                              </a:rPr>
                              <m:t>(1+</m:t>
                            </m:r>
                            <m:r>
                              <a:rPr lang="en-US" sz="1100" b="0" i="1">
                                <a:solidFill>
                                  <a:schemeClr val="dk1"/>
                                </a:solidFill>
                                <a:effectLst/>
                                <a:latin typeface="Cambria Math" panose="02040503050406030204" pitchFamily="18" charset="0"/>
                                <a:ea typeface="+mn-ea"/>
                                <a:cs typeface="+mn-cs"/>
                              </a:rPr>
                              <m:t>𝑟</m:t>
                            </m:r>
                            <m:r>
                              <a:rPr lang="en-US" sz="1100" b="0" i="1">
                                <a:solidFill>
                                  <a:schemeClr val="dk1"/>
                                </a:solidFill>
                                <a:effectLst/>
                                <a:latin typeface="Cambria Math" panose="02040503050406030204" pitchFamily="18" charset="0"/>
                                <a:ea typeface="+mn-ea"/>
                                <a:cs typeface="+mn-cs"/>
                              </a:rPr>
                              <m:t>)</m:t>
                            </m:r>
                          </m:e>
                          <m:sup>
                            <m:r>
                              <a:rPr lang="en-US" sz="1100" b="0" i="1">
                                <a:solidFill>
                                  <a:schemeClr val="dk1"/>
                                </a:solidFill>
                                <a:effectLst/>
                                <a:latin typeface="Cambria Math" panose="02040503050406030204" pitchFamily="18" charset="0"/>
                                <a:ea typeface="+mn-ea"/>
                                <a:cs typeface="+mn-cs"/>
                              </a:rPr>
                              <m:t>3</m:t>
                            </m:r>
                          </m:sup>
                        </m:sSup>
                      </m:den>
                    </m:f>
                    <m:r>
                      <a:rPr lang="en-US" sz="1100" b="0" i="1">
                        <a:solidFill>
                          <a:schemeClr val="dk1"/>
                        </a:solidFill>
                        <a:effectLst/>
                        <a:latin typeface="Cambria Math" panose="02040503050406030204" pitchFamily="18" charset="0"/>
                        <a:ea typeface="+mn-ea"/>
                        <a:cs typeface="+mn-cs"/>
                      </a:rPr>
                      <m:t>+⋯</m:t>
                    </m:r>
                  </m:oMath>
                </m:oMathPara>
              </a14:m>
              <a:endParaRPr lang="en-GB">
                <a:effectLst/>
              </a:endParaRPr>
            </a:p>
            <a:p>
              <a:endParaRPr lang="en-GB" sz="1100"/>
            </a:p>
            <a:p>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According to CFI (2022),</a:t>
              </a:r>
              <a:endParaRPr lang="en-GB">
                <a:effectLst/>
              </a:endParaRPr>
            </a:p>
            <a:p>
              <a:r>
                <a:rPr lang="en-GB" sz="1100" b="1">
                  <a:solidFill>
                    <a:schemeClr val="dk1"/>
                  </a:solidFill>
                  <a:effectLst/>
                  <a:latin typeface="+mn-lt"/>
                  <a:ea typeface="+mn-ea"/>
                  <a:cs typeface="+mn-cs"/>
                </a:rPr>
                <a:t>Advantage of NPV</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Managers can add the NPVs of different projects to estimate the effect of accepting a number of different projects</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Comparison of different projects is in the form of pounds/euros/dollars, not a percentage</a:t>
              </a:r>
              <a:endParaRPr lang="en-GB" sz="1100"/>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Is concerned with actual CFs not accounting profits  </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Disadvantage (Limitation)</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NPV is shareholder centric (assumes that firms pursue the objective of maximising the wealth of shareholders)</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NPV assumes re-investment of cash surpluses at the discount rate. This is subject to projects being available that produce  at least zero NPVManagerial incentives may not be consistent with NPV particularly where long time horizons are involved</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If profits are important to businesses then NPV may create a conflict especially in the case of projects with long horizons, large initial investment and very delayed cash inflows</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r>
                <a:rPr lang="en-GB" sz="1100" b="0">
                  <a:solidFill>
                    <a:schemeClr val="dk1"/>
                  </a:solidFill>
                  <a:effectLst/>
                  <a:latin typeface="+mn-lt"/>
                  <a:ea typeface="+mn-ea"/>
                  <a:cs typeface="+mn-cs"/>
                </a:rPr>
                <a:t>According to CFI (2022),</a:t>
              </a:r>
              <a:endParaRPr lang="en-GB">
                <a:effectLst/>
              </a:endParaRPr>
            </a:p>
            <a:p>
              <a:r>
                <a:rPr lang="en-GB" sz="1100" b="1">
                  <a:solidFill>
                    <a:schemeClr val="dk1"/>
                  </a:solidFill>
                  <a:effectLst/>
                  <a:latin typeface="+mn-lt"/>
                  <a:ea typeface="+mn-ea"/>
                  <a:cs typeface="+mn-cs"/>
                </a:rPr>
                <a:t>Advantage of IRR</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Is concerned with actual CFs not accounting profits  </a:t>
              </a: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Accounts for TVM /Cost of capital</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Gives an easy to understand rate of return rather than monetary value.  Managers tend to think in terms of rates of return.</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Considers time value of money</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Disadvantage  of IRR (Limitation)</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Mutually exclusive decisions </a:t>
              </a: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Projects with unequal lives </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Can give conflicting results with NPV when there are positive and negative cash flows during the life of the project </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IRRs cannot be averaged or added for different projects </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rtl="0" fontAlgn="base"/>
              <a:r>
                <a:rPr lang="en-US" sz="1100" b="0">
                  <a:solidFill>
                    <a:schemeClr val="dk1"/>
                  </a:solidFill>
                  <a:effectLst/>
                  <a:latin typeface="+mn-lt"/>
                  <a:ea typeface="+mn-ea"/>
                  <a:cs typeface="+mn-cs"/>
                </a:rPr>
                <a:t>The NPV and IRR methods are equally good for determining whether a single project should be accepted or rejected</a:t>
              </a:r>
              <a:r>
                <a:rPr lang="en-GB" sz="1100" b="0">
                  <a:solidFill>
                    <a:schemeClr val="dk1"/>
                  </a:solidFill>
                  <a:effectLst/>
                  <a:latin typeface="+mn-lt"/>
                  <a:ea typeface="+mn-ea"/>
                  <a:cs typeface="+mn-cs"/>
                </a:rPr>
                <a:t>.</a:t>
              </a:r>
              <a:r>
                <a:rPr lang="en-GB" sz="1100" b="0" baseline="0">
                  <a:solidFill>
                    <a:schemeClr val="dk1"/>
                  </a:solidFill>
                  <a:effectLst/>
                  <a:latin typeface="+mn-lt"/>
                  <a:ea typeface="+mn-ea"/>
                  <a:cs typeface="+mn-cs"/>
                </a:rPr>
                <a:t> </a:t>
              </a:r>
              <a:r>
                <a:rPr lang="en-US" sz="1100" b="0">
                  <a:solidFill>
                    <a:schemeClr val="dk1"/>
                  </a:solidFill>
                  <a:effectLst/>
                  <a:latin typeface="+mn-lt"/>
                  <a:ea typeface="+mn-ea"/>
                  <a:cs typeface="+mn-cs"/>
                </a:rPr>
                <a:t>For choosing between several good projects, the NPV method is better—in theory</a:t>
              </a:r>
              <a:r>
                <a:rPr lang="en-GB" sz="1100" b="0">
                  <a:solidFill>
                    <a:schemeClr val="dk1"/>
                  </a:solidFill>
                  <a:effectLst/>
                  <a:latin typeface="+mn-lt"/>
                  <a:ea typeface="+mn-ea"/>
                  <a:cs typeface="+mn-cs"/>
                </a:rPr>
                <a:t>.</a:t>
              </a:r>
              <a:r>
                <a:rPr lang="en-GB" sz="1100" b="0" baseline="0">
                  <a:solidFill>
                    <a:schemeClr val="dk1"/>
                  </a:solidFill>
                  <a:effectLst/>
                  <a:latin typeface="+mn-lt"/>
                  <a:ea typeface="+mn-ea"/>
                  <a:cs typeface="+mn-cs"/>
                </a:rPr>
                <a:t> </a:t>
              </a:r>
              <a:r>
                <a:rPr lang="en-US" sz="1100">
                  <a:solidFill>
                    <a:schemeClr val="dk1"/>
                  </a:solidFill>
                  <a:effectLst/>
                  <a:latin typeface="+mn-lt"/>
                  <a:ea typeface="+mn-ea"/>
                  <a:cs typeface="+mn-cs"/>
                </a:rPr>
                <a:t>However, the IRR method has the advantage over NPV that it shows more clearly how sensitive a project is to errors in assumptions</a:t>
              </a:r>
              <a:endParaRPr lang="en-GB">
                <a:effectLst/>
              </a:endParaRPr>
            </a:p>
            <a:p>
              <a:endParaRPr lang="en-GB" sz="1100"/>
            </a:p>
            <a:p>
              <a:r>
                <a:rPr lang="en-GB" sz="1100" b="0"/>
                <a:t>According to CFI (2022),</a:t>
              </a:r>
            </a:p>
            <a:p>
              <a:r>
                <a:rPr lang="en-GB" sz="1100" b="1"/>
                <a:t>Advantage of ARR</a:t>
              </a:r>
            </a:p>
            <a:p>
              <a:r>
                <a:rPr lang="en-GB" sz="1100"/>
                <a:t>Easy</a:t>
              </a:r>
              <a:r>
                <a:rPr lang="en-GB" sz="1100" baseline="0"/>
                <a:t> to understand</a:t>
              </a:r>
            </a:p>
            <a:p>
              <a:r>
                <a:rPr lang="en-GB" sz="1100" baseline="0"/>
                <a:t>Consistent with performance model</a:t>
              </a:r>
            </a:p>
            <a:p>
              <a:r>
                <a:rPr lang="en-GB" sz="1100" baseline="0"/>
                <a:t>Provides some measure to profitability</a:t>
              </a:r>
            </a:p>
            <a:p>
              <a:endParaRPr lang="en-GB" sz="1100" baseline="0"/>
            </a:p>
            <a:p>
              <a:r>
                <a:rPr lang="en-GB" sz="1100" b="1" baseline="0"/>
                <a:t>Disadvantage of ARR  (Limitation)</a:t>
              </a:r>
            </a:p>
            <a:p>
              <a:r>
                <a:rPr lang="en-GB" sz="1100" baseline="0"/>
                <a:t>Ignore </a:t>
              </a:r>
              <a:r>
                <a:rPr lang="en-GB" sz="1100" b="0" i="0">
                  <a:solidFill>
                    <a:schemeClr val="dk1"/>
                  </a:solidFill>
                  <a:effectLst/>
                  <a:latin typeface="+mn-lt"/>
                  <a:ea typeface="+mn-ea"/>
                  <a:cs typeface="+mn-cs"/>
                </a:rPr>
                <a:t> other important variables such as safety, environmental concerns, or governmental regulations.</a:t>
              </a:r>
              <a:endParaRPr lang="en-GB" sz="1100" baseline="0"/>
            </a:p>
            <a:p>
              <a:r>
                <a:rPr lang="en-GB" sz="1100" b="0" i="0">
                  <a:solidFill>
                    <a:schemeClr val="dk1"/>
                  </a:solidFill>
                  <a:effectLst/>
                  <a:latin typeface="+mn-lt"/>
                  <a:ea typeface="+mn-ea"/>
                  <a:cs typeface="+mn-cs"/>
                </a:rPr>
                <a:t>It does not consider the increased risk of long-term projects</a:t>
              </a:r>
              <a:endParaRPr lang="en-GB" sz="1100" baseline="0"/>
            </a:p>
            <a:p>
              <a:r>
                <a:rPr lang="en-GB" sz="1100" baseline="0"/>
                <a:t>Ignore cost of capital and time</a:t>
              </a:r>
            </a:p>
            <a:p>
              <a:endParaRPr lang="en-GB" sz="1100" baseline="0"/>
            </a:p>
            <a:p>
              <a:r>
                <a:rPr lang="en-GB" sz="1100" baseline="0"/>
                <a:t>According to Finance management (2022)</a:t>
              </a: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Advantage of Payback</a:t>
              </a:r>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Shortens forecasting period – reduces risk</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Simple to Use and Easy to Understand</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Preference for LiquidityUseful in Case of Uncertainty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Disadvantage of Payback (Limitation)</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Ignores Time Value of Money</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Not All Cash Flows Covered</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Ignore profitability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Decision Rule</a:t>
              </a:r>
              <a:r>
                <a:rPr lang="en-GB" sz="1100">
                  <a:solidFill>
                    <a:schemeClr val="dk1"/>
                  </a:solidFill>
                  <a:effectLst/>
                  <a:latin typeface="+mn-lt"/>
                  <a:ea typeface="+mn-ea"/>
                  <a:cs typeface="+mn-cs"/>
                </a:rPr>
                <a:t>: is that if a projects payback is less than or equal to a predetermined threshold figure it is acceptable and vice versa</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rtl="0" fontAlgn="base"/>
              <a:r>
                <a:rPr lang="en-GB" sz="1100" b="1">
                  <a:solidFill>
                    <a:schemeClr val="dk1"/>
                  </a:solidFill>
                  <a:effectLst/>
                  <a:latin typeface="+mn-lt"/>
                  <a:ea typeface="+mn-ea"/>
                  <a:cs typeface="+mn-cs"/>
                </a:rPr>
                <a:t>PP  &gt;=   Target return   </a:t>
              </a:r>
              <a:endParaRPr lang="en-GB">
                <a:effectLst/>
              </a:endParaRPr>
            </a:p>
            <a:p>
              <a:pPr rtl="0" fontAlgn="base"/>
              <a:r>
                <a:rPr lang="en-GB" sz="1100" b="0">
                  <a:solidFill>
                    <a:schemeClr val="dk1"/>
                  </a:solidFill>
                  <a:effectLst/>
                  <a:latin typeface="+mn-lt"/>
                  <a:ea typeface="+mn-ea"/>
                  <a:cs typeface="+mn-cs"/>
                </a:rPr>
                <a:t>Project is accepted</a:t>
              </a:r>
              <a:endParaRPr lang="en-GB">
                <a:effectLst/>
              </a:endParaRPr>
            </a:p>
            <a:p>
              <a:pPr rtl="0" fontAlgn="base"/>
              <a:r>
                <a:rPr lang="en-GB" sz="1100" b="1">
                  <a:solidFill>
                    <a:schemeClr val="dk1"/>
                  </a:solidFill>
                  <a:effectLst/>
                  <a:latin typeface="+mn-lt"/>
                  <a:ea typeface="+mn-ea"/>
                  <a:cs typeface="+mn-cs"/>
                </a:rPr>
                <a:t>PP   &gt;   Target return</a:t>
              </a:r>
              <a:endParaRPr lang="en-GB">
                <a:effectLst/>
              </a:endParaRPr>
            </a:p>
            <a:p>
              <a:pPr rtl="0" fontAlgn="base"/>
              <a:r>
                <a:rPr lang="en-GB" sz="1100" b="0">
                  <a:solidFill>
                    <a:schemeClr val="dk1"/>
                  </a:solidFill>
                  <a:effectLst/>
                  <a:latin typeface="+mn-lt"/>
                  <a:ea typeface="+mn-ea"/>
                  <a:cs typeface="+mn-cs"/>
                </a:rPr>
                <a:t>Project is rejected</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eFianance</a:t>
              </a:r>
              <a:r>
                <a:rPr lang="en-GB" sz="1100" b="0" i="0" baseline="0">
                  <a:solidFill>
                    <a:schemeClr val="dk1"/>
                  </a:solidFill>
                  <a:effectLst/>
                  <a:latin typeface="+mn-lt"/>
                  <a:ea typeface="+mn-ea"/>
                  <a:cs typeface="+mn-cs"/>
                </a:rPr>
                <a:t>management (2022) Finance management; </a:t>
              </a:r>
              <a:r>
                <a:rPr lang="en-GB" sz="1100" b="0" i="0">
                  <a:solidFill>
                    <a:schemeClr val="dk1"/>
                  </a:solidFill>
                  <a:effectLst/>
                  <a:latin typeface="+mn-lt"/>
                  <a:ea typeface="+mn-ea"/>
                  <a:cs typeface="+mn-cs"/>
                </a:rPr>
                <a:t>Advantages and Disadvantages of Payback Period.</a:t>
              </a:r>
              <a:r>
                <a:rPr lang="en-GB" sz="1100" b="0" i="0" baseline="0">
                  <a:solidFill>
                    <a:schemeClr val="dk1"/>
                  </a:solidFill>
                  <a:effectLst/>
                  <a:latin typeface="+mn-lt"/>
                  <a:ea typeface="+mn-ea"/>
                  <a:cs typeface="+mn-cs"/>
                </a:rPr>
                <a:t> </a:t>
              </a:r>
              <a:r>
                <a:rPr lang="en-GB" sz="1100"/>
                <a:t>https://efinancemanagement.com/investment-decisions/advantages-and-disadvantages-of-payback-period </a:t>
              </a:r>
              <a:r>
                <a:rPr lang="en-GB" sz="1100" baseline="0">
                  <a:solidFill>
                    <a:schemeClr val="dk1"/>
                  </a:solidFill>
                  <a:effectLst/>
                  <a:latin typeface="+mn-lt"/>
                  <a:ea typeface="+mn-ea"/>
                  <a:cs typeface="+mn-cs"/>
                </a:rPr>
                <a:t>(Accessed: 05 May 2022)</a:t>
              </a:r>
              <a:endParaRPr lang="en-GB">
                <a:effectLst/>
              </a:endParaRPr>
            </a:p>
            <a:p>
              <a:endParaRPr lang="en-GB" sz="1100"/>
            </a:p>
            <a:p>
              <a:r>
                <a:rPr lang="en-GB" sz="1100"/>
                <a:t>CFI (2022) </a:t>
              </a:r>
              <a:r>
                <a:rPr lang="en-GB" sz="1100" b="0" i="0">
                  <a:solidFill>
                    <a:schemeClr val="dk1"/>
                  </a:solidFill>
                  <a:effectLst/>
                  <a:latin typeface="+mn-lt"/>
                  <a:ea typeface="+mn-ea"/>
                  <a:cs typeface="+mn-cs"/>
                </a:rPr>
                <a:t>ARR – Accounting Rate of return from an accounting perspective</a:t>
              </a:r>
            </a:p>
            <a:p>
              <a:r>
                <a:rPr lang="en-GB" sz="1100"/>
                <a:t>https://corporatefinanceinstitute.com/resources/knowledge/accounting/arr-accounting-rate-of-return.</a:t>
              </a:r>
              <a:r>
                <a:rPr lang="en-GB" sz="1100" baseline="0"/>
                <a:t> (Accessed: 5 May 2022)</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MacKinsey and Company (2000),</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Strategy under uncertainty [Website] https://www.mckinsey.com/business-functions/strategy-and-corporate-finance/our-insights/strategy-under-uncertainty (Accessed 20</a:t>
              </a:r>
              <a:r>
                <a:rPr lang="en-GB" sz="1100" b="0" i="0" baseline="0">
                  <a:solidFill>
                    <a:schemeClr val="dk1"/>
                  </a:solidFill>
                  <a:effectLst/>
                  <a:latin typeface="+mn-lt"/>
                  <a:ea typeface="+mn-ea"/>
                  <a:cs typeface="+mn-cs"/>
                </a:rPr>
                <a:t> April 2022)</a:t>
              </a:r>
              <a:endParaRPr lang="en-GB">
                <a:effectLst/>
              </a:endParaRPr>
            </a:p>
            <a:p>
              <a:endParaRPr lang="en-GB" sz="1100"/>
            </a:p>
            <a:p>
              <a:endParaRPr lang="en-GB" sz="1100"/>
            </a:p>
            <a:p>
              <a:pPr rtl="0" eaLnBrk="1" fontAlgn="base" latinLnBrk="0" hangingPunct="1"/>
              <a:endParaRPr lang="en-GB">
                <a:effectLst/>
              </a:endParaRPr>
            </a:p>
            <a:p>
              <a:pPr rtl="0" fontAlgn="base"/>
              <a:endParaRPr lang="en-GB" sz="1100" b="0">
                <a:solidFill>
                  <a:schemeClr val="dk1"/>
                </a:solidFill>
                <a:effectLst/>
                <a:latin typeface="+mn-lt"/>
                <a:ea typeface="+mn-ea"/>
                <a:cs typeface="+mn-cs"/>
              </a:endParaRPr>
            </a:p>
            <a:p>
              <a:pPr rtl="0" fontAlgn="base"/>
              <a:endParaRPr lang="en-GB">
                <a:effectLst/>
              </a:endParaRPr>
            </a:p>
            <a:p>
              <a:endParaRPr lang="en-GB" sz="1100"/>
            </a:p>
          </xdr:txBody>
        </xdr:sp>
      </mc:Choice>
      <mc:Fallback xmlns="">
        <xdr:sp macro="" textlink="">
          <xdr:nvSpPr>
            <xdr:cNvPr id="5" name="TextBox 4">
              <a:extLst>
                <a:ext uri="{FF2B5EF4-FFF2-40B4-BE49-F238E27FC236}">
                  <a16:creationId xmlns:a16="http://schemas.microsoft.com/office/drawing/2014/main" id="{EDB6C6C8-FD66-F540-2C25-C0E484999EC9}"/>
                </a:ext>
              </a:extLst>
            </xdr:cNvPr>
            <xdr:cNvSpPr txBox="1"/>
          </xdr:nvSpPr>
          <xdr:spPr>
            <a:xfrm>
              <a:off x="22543408" y="276679"/>
              <a:ext cx="5660873" cy="157782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By applying a set of powerful analytic tools, Executives can predict the future of</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busineses accurately enough to choose a clear strategic direction. The process involves underestimating uncertainty in order to lay out a vision of future events to capture the discounted-cash-flow. (McKinsey, 2000)</a:t>
              </a:r>
              <a:endParaRPr lang="en-GB">
                <a:effectLst/>
              </a:endParaRPr>
            </a:p>
            <a:p>
              <a:endParaRPr lang="en-GB" sz="1100"/>
            </a:p>
            <a:p>
              <a:r>
                <a:rPr lang="en-GB" sz="1100"/>
                <a:t>NPV</a:t>
              </a:r>
            </a:p>
            <a:p>
              <a:pPr marL="0" marR="0" lvl="0" indent="0" defTabSz="914400" rtl="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Cambria Math" panose="02040503050406030204" pitchFamily="18" charset="0"/>
                  <a:ea typeface="+mn-ea"/>
                  <a:cs typeface="+mn-cs"/>
                </a:rPr>
                <a:t>𝑃𝑉=</a:t>
              </a:r>
              <a:r>
                <a:rPr lang="en-US" sz="1100" i="0">
                  <a:solidFill>
                    <a:schemeClr val="dk1"/>
                  </a:solidFill>
                  <a:effectLst/>
                  <a:latin typeface="Cambria Math" panose="02040503050406030204" pitchFamily="18" charset="0"/>
                  <a:ea typeface="+mn-ea"/>
                  <a:cs typeface="+mn-cs"/>
                </a:rPr>
                <a:t>〖</a:t>
              </a:r>
              <a:r>
                <a:rPr lang="en-US" sz="1100" b="0" i="0">
                  <a:solidFill>
                    <a:schemeClr val="dk1"/>
                  </a:solidFill>
                  <a:effectLst/>
                  <a:latin typeface="Cambria Math" panose="02040503050406030204" pitchFamily="18" charset="0"/>
                  <a:ea typeface="+mn-ea"/>
                  <a:cs typeface="+mn-cs"/>
                </a:rPr>
                <a:t>𝐶𝐹〗_1/〖(1+𝑟)〗^1 +</a:t>
              </a:r>
              <a:r>
                <a:rPr lang="en-US" sz="1100" i="0">
                  <a:solidFill>
                    <a:schemeClr val="dk1"/>
                  </a:solidFill>
                  <a:effectLst/>
                  <a:latin typeface="Cambria Math" panose="02040503050406030204" pitchFamily="18" charset="0"/>
                  <a:ea typeface="+mn-ea"/>
                  <a:cs typeface="+mn-cs"/>
                </a:rPr>
                <a:t>〖</a:t>
              </a:r>
              <a:r>
                <a:rPr lang="en-US" sz="1100" b="0" i="0">
                  <a:solidFill>
                    <a:schemeClr val="dk1"/>
                  </a:solidFill>
                  <a:effectLst/>
                  <a:latin typeface="Cambria Math" panose="02040503050406030204" pitchFamily="18" charset="0"/>
                  <a:ea typeface="+mn-ea"/>
                  <a:cs typeface="+mn-cs"/>
                </a:rPr>
                <a:t>𝐶𝐹〗_2/〖(1+𝑟)〗^2 +</a:t>
              </a:r>
              <a:r>
                <a:rPr lang="en-US" sz="1100" i="0">
                  <a:solidFill>
                    <a:schemeClr val="dk1"/>
                  </a:solidFill>
                  <a:effectLst/>
                  <a:latin typeface="Cambria Math" panose="02040503050406030204" pitchFamily="18" charset="0"/>
                  <a:ea typeface="+mn-ea"/>
                  <a:cs typeface="+mn-cs"/>
                </a:rPr>
                <a:t>〖</a:t>
              </a:r>
              <a:r>
                <a:rPr lang="en-US" sz="1100" b="0" i="0">
                  <a:solidFill>
                    <a:schemeClr val="dk1"/>
                  </a:solidFill>
                  <a:effectLst/>
                  <a:latin typeface="Cambria Math" panose="02040503050406030204" pitchFamily="18" charset="0"/>
                  <a:ea typeface="+mn-ea"/>
                  <a:cs typeface="+mn-cs"/>
                </a:rPr>
                <a:t>𝐶𝐹〗_3/〖(1+𝑟)〗^3 +⋯</a:t>
              </a:r>
              <a:endParaRPr lang="en-GB">
                <a:effectLst/>
              </a:endParaRPr>
            </a:p>
            <a:p>
              <a:endParaRPr lang="en-GB" sz="1100"/>
            </a:p>
            <a:p>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According to CFI (2022),</a:t>
              </a:r>
              <a:endParaRPr lang="en-GB">
                <a:effectLst/>
              </a:endParaRPr>
            </a:p>
            <a:p>
              <a:r>
                <a:rPr lang="en-GB" sz="1100" b="1">
                  <a:solidFill>
                    <a:schemeClr val="dk1"/>
                  </a:solidFill>
                  <a:effectLst/>
                  <a:latin typeface="+mn-lt"/>
                  <a:ea typeface="+mn-ea"/>
                  <a:cs typeface="+mn-cs"/>
                </a:rPr>
                <a:t>Advantage of NPV</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Managers can add the NPVs of different projects to estimate the effect of accepting a number of different projects</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Comparison of different projects is in the form of pounds/euros/dollars, not a percentage</a:t>
              </a:r>
              <a:endParaRPr lang="en-GB" sz="1100"/>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Is concerned with actual CFs not accounting profits  </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Disadvantage (Limitation)</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NPV is shareholder centric (assumes that firms pursue the objective of maximising the wealth of shareholders)</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NPV assumes re-investment of cash surpluses at the discount rate. This is subject to projects being available that produce  at least zero NPVManagerial incentives may not be consistent with NPV particularly where long time horizons are involved</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If profits are important to businesses then NPV may create a conflict especially in the case of projects with long horizons, large initial investment and very delayed cash inflows</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r>
                <a:rPr lang="en-GB" sz="1100" b="0">
                  <a:solidFill>
                    <a:schemeClr val="dk1"/>
                  </a:solidFill>
                  <a:effectLst/>
                  <a:latin typeface="+mn-lt"/>
                  <a:ea typeface="+mn-ea"/>
                  <a:cs typeface="+mn-cs"/>
                </a:rPr>
                <a:t>According to CFI (2022),</a:t>
              </a:r>
              <a:endParaRPr lang="en-GB">
                <a:effectLst/>
              </a:endParaRPr>
            </a:p>
            <a:p>
              <a:r>
                <a:rPr lang="en-GB" sz="1100" b="1">
                  <a:solidFill>
                    <a:schemeClr val="dk1"/>
                  </a:solidFill>
                  <a:effectLst/>
                  <a:latin typeface="+mn-lt"/>
                  <a:ea typeface="+mn-ea"/>
                  <a:cs typeface="+mn-cs"/>
                </a:rPr>
                <a:t>Advantage of IRR</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Is concerned with actual CFs not accounting profits  </a:t>
              </a: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Accounts for TVM /Cost of capital</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Gives an easy to understand rate of return rather than monetary value.  Managers tend to think in terms of rates of return.</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Considers time value of money</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Disadvantage  of IRR (Limitation)</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Mutually exclusive decisions </a:t>
              </a: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Projects with unequal lives </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Can give conflicting results with NPV when there are positive and negative cash flows during the life of the project </a:t>
              </a: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IRRs cannot be averaged or added for different projects </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rtl="0" fontAlgn="base"/>
              <a:r>
                <a:rPr lang="en-US" sz="1100" b="0">
                  <a:solidFill>
                    <a:schemeClr val="dk1"/>
                  </a:solidFill>
                  <a:effectLst/>
                  <a:latin typeface="+mn-lt"/>
                  <a:ea typeface="+mn-ea"/>
                  <a:cs typeface="+mn-cs"/>
                </a:rPr>
                <a:t>The NPV and IRR methods are equally good for determining whether a single project should be accepted or rejected</a:t>
              </a:r>
              <a:r>
                <a:rPr lang="en-GB" sz="1100" b="0">
                  <a:solidFill>
                    <a:schemeClr val="dk1"/>
                  </a:solidFill>
                  <a:effectLst/>
                  <a:latin typeface="+mn-lt"/>
                  <a:ea typeface="+mn-ea"/>
                  <a:cs typeface="+mn-cs"/>
                </a:rPr>
                <a:t>.</a:t>
              </a:r>
              <a:r>
                <a:rPr lang="en-GB" sz="1100" b="0" baseline="0">
                  <a:solidFill>
                    <a:schemeClr val="dk1"/>
                  </a:solidFill>
                  <a:effectLst/>
                  <a:latin typeface="+mn-lt"/>
                  <a:ea typeface="+mn-ea"/>
                  <a:cs typeface="+mn-cs"/>
                </a:rPr>
                <a:t> </a:t>
              </a:r>
              <a:r>
                <a:rPr lang="en-US" sz="1100" b="0">
                  <a:solidFill>
                    <a:schemeClr val="dk1"/>
                  </a:solidFill>
                  <a:effectLst/>
                  <a:latin typeface="+mn-lt"/>
                  <a:ea typeface="+mn-ea"/>
                  <a:cs typeface="+mn-cs"/>
                </a:rPr>
                <a:t>For choosing between several good projects, the NPV method is better—in theory</a:t>
              </a:r>
              <a:r>
                <a:rPr lang="en-GB" sz="1100" b="0">
                  <a:solidFill>
                    <a:schemeClr val="dk1"/>
                  </a:solidFill>
                  <a:effectLst/>
                  <a:latin typeface="+mn-lt"/>
                  <a:ea typeface="+mn-ea"/>
                  <a:cs typeface="+mn-cs"/>
                </a:rPr>
                <a:t>.</a:t>
              </a:r>
              <a:r>
                <a:rPr lang="en-GB" sz="1100" b="0" baseline="0">
                  <a:solidFill>
                    <a:schemeClr val="dk1"/>
                  </a:solidFill>
                  <a:effectLst/>
                  <a:latin typeface="+mn-lt"/>
                  <a:ea typeface="+mn-ea"/>
                  <a:cs typeface="+mn-cs"/>
                </a:rPr>
                <a:t> </a:t>
              </a:r>
              <a:r>
                <a:rPr lang="en-US" sz="1100">
                  <a:solidFill>
                    <a:schemeClr val="dk1"/>
                  </a:solidFill>
                  <a:effectLst/>
                  <a:latin typeface="+mn-lt"/>
                  <a:ea typeface="+mn-ea"/>
                  <a:cs typeface="+mn-cs"/>
                </a:rPr>
                <a:t>However, the IRR method has the advantage over NPV that it shows more clearly how sensitive a project is to errors in assumptions</a:t>
              </a:r>
              <a:endParaRPr lang="en-GB">
                <a:effectLst/>
              </a:endParaRPr>
            </a:p>
            <a:p>
              <a:endParaRPr lang="en-GB" sz="1100"/>
            </a:p>
            <a:p>
              <a:r>
                <a:rPr lang="en-GB" sz="1100" b="0"/>
                <a:t>According to CFI (2022),</a:t>
              </a:r>
            </a:p>
            <a:p>
              <a:r>
                <a:rPr lang="en-GB" sz="1100" b="1"/>
                <a:t>Advantage of ARR</a:t>
              </a:r>
            </a:p>
            <a:p>
              <a:r>
                <a:rPr lang="en-GB" sz="1100"/>
                <a:t>Easy</a:t>
              </a:r>
              <a:r>
                <a:rPr lang="en-GB" sz="1100" baseline="0"/>
                <a:t> to understand</a:t>
              </a:r>
            </a:p>
            <a:p>
              <a:r>
                <a:rPr lang="en-GB" sz="1100" baseline="0"/>
                <a:t>Consistent with performance model</a:t>
              </a:r>
            </a:p>
            <a:p>
              <a:r>
                <a:rPr lang="en-GB" sz="1100" baseline="0"/>
                <a:t>Provides some measure to profitability</a:t>
              </a:r>
            </a:p>
            <a:p>
              <a:endParaRPr lang="en-GB" sz="1100" baseline="0"/>
            </a:p>
            <a:p>
              <a:r>
                <a:rPr lang="en-GB" sz="1100" b="1" baseline="0"/>
                <a:t>Disadvantage of ARR  (Limitation)</a:t>
              </a:r>
            </a:p>
            <a:p>
              <a:r>
                <a:rPr lang="en-GB" sz="1100" baseline="0"/>
                <a:t>Ignore </a:t>
              </a:r>
              <a:r>
                <a:rPr lang="en-GB" sz="1100" b="0" i="0">
                  <a:solidFill>
                    <a:schemeClr val="dk1"/>
                  </a:solidFill>
                  <a:effectLst/>
                  <a:latin typeface="+mn-lt"/>
                  <a:ea typeface="+mn-ea"/>
                  <a:cs typeface="+mn-cs"/>
                </a:rPr>
                <a:t> other important variables such as safety, environmental concerns, or governmental regulations.</a:t>
              </a:r>
              <a:endParaRPr lang="en-GB" sz="1100" baseline="0"/>
            </a:p>
            <a:p>
              <a:r>
                <a:rPr lang="en-GB" sz="1100" b="0" i="0">
                  <a:solidFill>
                    <a:schemeClr val="dk1"/>
                  </a:solidFill>
                  <a:effectLst/>
                  <a:latin typeface="+mn-lt"/>
                  <a:ea typeface="+mn-ea"/>
                  <a:cs typeface="+mn-cs"/>
                </a:rPr>
                <a:t>It does not consider the increased risk of long-term projects</a:t>
              </a:r>
              <a:endParaRPr lang="en-GB" sz="1100" baseline="0"/>
            </a:p>
            <a:p>
              <a:r>
                <a:rPr lang="en-GB" sz="1100" baseline="0"/>
                <a:t>Ignore cost of capital and time</a:t>
              </a:r>
            </a:p>
            <a:p>
              <a:endParaRPr lang="en-GB" sz="1100" baseline="0"/>
            </a:p>
            <a:p>
              <a:r>
                <a:rPr lang="en-GB" sz="1100" baseline="0"/>
                <a:t>According to Finance management (2022)</a:t>
              </a: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Advantage of Payback</a:t>
              </a:r>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Shortens forecasting period – reduces risk</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Simple to Use and Easy to Understand</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Preference for LiquidityUseful in Case of Uncertainty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dk1"/>
                  </a:solidFill>
                  <a:effectLst/>
                  <a:latin typeface="+mn-lt"/>
                  <a:ea typeface="+mn-ea"/>
                  <a:cs typeface="+mn-cs"/>
                </a:rPr>
                <a:t>Disadvantage of Payback (Limitation)</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Ignores Time Value of Money</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Not All Cash Flows Covered</a:t>
              </a: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Ignore profitability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Decision Rule</a:t>
              </a:r>
              <a:r>
                <a:rPr lang="en-GB" sz="1100">
                  <a:solidFill>
                    <a:schemeClr val="dk1"/>
                  </a:solidFill>
                  <a:effectLst/>
                  <a:latin typeface="+mn-lt"/>
                  <a:ea typeface="+mn-ea"/>
                  <a:cs typeface="+mn-cs"/>
                </a:rPr>
                <a:t>: is that if a projects payback is less than or equal to a predetermined threshold figure it is acceptable and vice versa</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rtl="0" fontAlgn="base"/>
              <a:r>
                <a:rPr lang="en-GB" sz="1100" b="1">
                  <a:solidFill>
                    <a:schemeClr val="dk1"/>
                  </a:solidFill>
                  <a:effectLst/>
                  <a:latin typeface="+mn-lt"/>
                  <a:ea typeface="+mn-ea"/>
                  <a:cs typeface="+mn-cs"/>
                </a:rPr>
                <a:t>PP  &gt;=   Target return   </a:t>
              </a:r>
              <a:endParaRPr lang="en-GB">
                <a:effectLst/>
              </a:endParaRPr>
            </a:p>
            <a:p>
              <a:pPr rtl="0" fontAlgn="base"/>
              <a:r>
                <a:rPr lang="en-GB" sz="1100" b="0">
                  <a:solidFill>
                    <a:schemeClr val="dk1"/>
                  </a:solidFill>
                  <a:effectLst/>
                  <a:latin typeface="+mn-lt"/>
                  <a:ea typeface="+mn-ea"/>
                  <a:cs typeface="+mn-cs"/>
                </a:rPr>
                <a:t>Project is accepted</a:t>
              </a:r>
              <a:endParaRPr lang="en-GB">
                <a:effectLst/>
              </a:endParaRPr>
            </a:p>
            <a:p>
              <a:pPr rtl="0" fontAlgn="base"/>
              <a:r>
                <a:rPr lang="en-GB" sz="1100" b="1">
                  <a:solidFill>
                    <a:schemeClr val="dk1"/>
                  </a:solidFill>
                  <a:effectLst/>
                  <a:latin typeface="+mn-lt"/>
                  <a:ea typeface="+mn-ea"/>
                  <a:cs typeface="+mn-cs"/>
                </a:rPr>
                <a:t>PP   &gt;   Target return</a:t>
              </a:r>
              <a:endParaRPr lang="en-GB">
                <a:effectLst/>
              </a:endParaRPr>
            </a:p>
            <a:p>
              <a:pPr rtl="0" fontAlgn="base"/>
              <a:r>
                <a:rPr lang="en-GB" sz="1100" b="0">
                  <a:solidFill>
                    <a:schemeClr val="dk1"/>
                  </a:solidFill>
                  <a:effectLst/>
                  <a:latin typeface="+mn-lt"/>
                  <a:ea typeface="+mn-ea"/>
                  <a:cs typeface="+mn-cs"/>
                </a:rPr>
                <a:t>Project is rejected</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eFianance</a:t>
              </a:r>
              <a:r>
                <a:rPr lang="en-GB" sz="1100" b="0" i="0" baseline="0">
                  <a:solidFill>
                    <a:schemeClr val="dk1"/>
                  </a:solidFill>
                  <a:effectLst/>
                  <a:latin typeface="+mn-lt"/>
                  <a:ea typeface="+mn-ea"/>
                  <a:cs typeface="+mn-cs"/>
                </a:rPr>
                <a:t>management (2022) Finance management; </a:t>
              </a:r>
              <a:r>
                <a:rPr lang="en-GB" sz="1100" b="0" i="0">
                  <a:solidFill>
                    <a:schemeClr val="dk1"/>
                  </a:solidFill>
                  <a:effectLst/>
                  <a:latin typeface="+mn-lt"/>
                  <a:ea typeface="+mn-ea"/>
                  <a:cs typeface="+mn-cs"/>
                </a:rPr>
                <a:t>Advantages and Disadvantages of Payback Period.</a:t>
              </a:r>
              <a:r>
                <a:rPr lang="en-GB" sz="1100" b="0" i="0" baseline="0">
                  <a:solidFill>
                    <a:schemeClr val="dk1"/>
                  </a:solidFill>
                  <a:effectLst/>
                  <a:latin typeface="+mn-lt"/>
                  <a:ea typeface="+mn-ea"/>
                  <a:cs typeface="+mn-cs"/>
                </a:rPr>
                <a:t> </a:t>
              </a:r>
              <a:r>
                <a:rPr lang="en-GB" sz="1100"/>
                <a:t>https://efinancemanagement.com/investment-decisions/advantages-and-disadvantages-of-payback-period </a:t>
              </a:r>
              <a:r>
                <a:rPr lang="en-GB" sz="1100" baseline="0">
                  <a:solidFill>
                    <a:schemeClr val="dk1"/>
                  </a:solidFill>
                  <a:effectLst/>
                  <a:latin typeface="+mn-lt"/>
                  <a:ea typeface="+mn-ea"/>
                  <a:cs typeface="+mn-cs"/>
                </a:rPr>
                <a:t>(Accessed: 05 May 2022)</a:t>
              </a:r>
              <a:endParaRPr lang="en-GB">
                <a:effectLst/>
              </a:endParaRPr>
            </a:p>
            <a:p>
              <a:endParaRPr lang="en-GB" sz="1100"/>
            </a:p>
            <a:p>
              <a:r>
                <a:rPr lang="en-GB" sz="1100"/>
                <a:t>CFI (2022) </a:t>
              </a:r>
              <a:r>
                <a:rPr lang="en-GB" sz="1100" b="0" i="0">
                  <a:solidFill>
                    <a:schemeClr val="dk1"/>
                  </a:solidFill>
                  <a:effectLst/>
                  <a:latin typeface="+mn-lt"/>
                  <a:ea typeface="+mn-ea"/>
                  <a:cs typeface="+mn-cs"/>
                </a:rPr>
                <a:t>ARR – Accounting Rate of return from an accounting perspective</a:t>
              </a:r>
            </a:p>
            <a:p>
              <a:r>
                <a:rPr lang="en-GB" sz="1100"/>
                <a:t>https://corporatefinanceinstitute.com/resources/knowledge/accounting/arr-accounting-rate-of-return.</a:t>
              </a:r>
              <a:r>
                <a:rPr lang="en-GB" sz="1100" baseline="0"/>
                <a:t> (Accessed: 5 May 2022)</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MacKinsey and Company (2000),</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Strategy under uncertainty [Website] https://www.mckinsey.com/business-functions/strategy-and-corporate-finance/our-insights/strategy-under-uncertainty (Accessed 20</a:t>
              </a:r>
              <a:r>
                <a:rPr lang="en-GB" sz="1100" b="0" i="0" baseline="0">
                  <a:solidFill>
                    <a:schemeClr val="dk1"/>
                  </a:solidFill>
                  <a:effectLst/>
                  <a:latin typeface="+mn-lt"/>
                  <a:ea typeface="+mn-ea"/>
                  <a:cs typeface="+mn-cs"/>
                </a:rPr>
                <a:t> April 2022)</a:t>
              </a:r>
              <a:endParaRPr lang="en-GB">
                <a:effectLst/>
              </a:endParaRPr>
            </a:p>
            <a:p>
              <a:endParaRPr lang="en-GB" sz="1100"/>
            </a:p>
            <a:p>
              <a:endParaRPr lang="en-GB" sz="1100"/>
            </a:p>
            <a:p>
              <a:pPr rtl="0" eaLnBrk="1" fontAlgn="base" latinLnBrk="0" hangingPunct="1"/>
              <a:endParaRPr lang="en-GB">
                <a:effectLst/>
              </a:endParaRPr>
            </a:p>
            <a:p>
              <a:pPr rtl="0" fontAlgn="base"/>
              <a:endParaRPr lang="en-GB" sz="1100" b="0">
                <a:solidFill>
                  <a:schemeClr val="dk1"/>
                </a:solidFill>
                <a:effectLst/>
                <a:latin typeface="+mn-lt"/>
                <a:ea typeface="+mn-ea"/>
                <a:cs typeface="+mn-cs"/>
              </a:endParaRPr>
            </a:p>
            <a:p>
              <a:pPr rtl="0" fontAlgn="base"/>
              <a:endParaRPr lang="en-GB">
                <a:effectLst/>
              </a:endParaRPr>
            </a:p>
            <a:p>
              <a:endParaRPr lang="en-GB" sz="1100"/>
            </a:p>
          </xdr:txBody>
        </xdr:sp>
      </mc:Fallback>
    </mc:AlternateContent>
    <xdr:clientData/>
  </xdr:twoCellAnchor>
  <xdr:twoCellAnchor editAs="oneCell">
    <xdr:from>
      <xdr:col>4</xdr:col>
      <xdr:colOff>812799</xdr:colOff>
      <xdr:row>23</xdr:row>
      <xdr:rowOff>30842</xdr:rowOff>
    </xdr:from>
    <xdr:to>
      <xdr:col>7</xdr:col>
      <xdr:colOff>306312</xdr:colOff>
      <xdr:row>31</xdr:row>
      <xdr:rowOff>0</xdr:rowOff>
    </xdr:to>
    <xdr:pic>
      <xdr:nvPicPr>
        <xdr:cNvPr id="6" name="Picture 5">
          <a:extLst>
            <a:ext uri="{FF2B5EF4-FFF2-40B4-BE49-F238E27FC236}">
              <a16:creationId xmlns:a16="http://schemas.microsoft.com/office/drawing/2014/main" id="{29FE2B0F-7712-2001-1124-0AF44A0DBEF1}"/>
            </a:ext>
          </a:extLst>
        </xdr:cNvPr>
        <xdr:cNvPicPr>
          <a:picLocks noChangeAspect="1"/>
        </xdr:cNvPicPr>
      </xdr:nvPicPr>
      <xdr:blipFill>
        <a:blip xmlns:r="http://schemas.openxmlformats.org/officeDocument/2006/relationships" r:embed="rId4"/>
        <a:stretch>
          <a:fillRect/>
        </a:stretch>
      </xdr:blipFill>
      <xdr:spPr>
        <a:xfrm>
          <a:off x="7124699" y="5402942"/>
          <a:ext cx="3798813" cy="1696358"/>
        </a:xfrm>
        <a:prstGeom prst="rect">
          <a:avLst/>
        </a:prstGeom>
      </xdr:spPr>
    </xdr:pic>
    <xdr:clientData/>
  </xdr:twoCellAnchor>
  <xdr:twoCellAnchor editAs="oneCell">
    <xdr:from>
      <xdr:col>6</xdr:col>
      <xdr:colOff>1325942</xdr:colOff>
      <xdr:row>43</xdr:row>
      <xdr:rowOff>76200</xdr:rowOff>
    </xdr:from>
    <xdr:to>
      <xdr:col>11</xdr:col>
      <xdr:colOff>115368</xdr:colOff>
      <xdr:row>48</xdr:row>
      <xdr:rowOff>161471</xdr:rowOff>
    </xdr:to>
    <xdr:pic>
      <xdr:nvPicPr>
        <xdr:cNvPr id="7" name="Picture 6" descr="Payback Period Formula">
          <a:extLst>
            <a:ext uri="{FF2B5EF4-FFF2-40B4-BE49-F238E27FC236}">
              <a16:creationId xmlns:a16="http://schemas.microsoft.com/office/drawing/2014/main" id="{99319C45-EED7-9D76-A434-E6F1FD02A3E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628692" y="9590617"/>
          <a:ext cx="6039009" cy="11436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21</xdr:col>
      <xdr:colOff>729343</xdr:colOff>
      <xdr:row>5</xdr:row>
      <xdr:rowOff>43543</xdr:rowOff>
    </xdr:from>
    <xdr:to>
      <xdr:col>31</xdr:col>
      <xdr:colOff>304800</xdr:colOff>
      <xdr:row>16</xdr:row>
      <xdr:rowOff>108858</xdr:rowOff>
    </xdr:to>
    <xdr:sp macro="" textlink="">
      <xdr:nvSpPr>
        <xdr:cNvPr id="3" name="TextBox 2">
          <a:extLst>
            <a:ext uri="{FF2B5EF4-FFF2-40B4-BE49-F238E27FC236}">
              <a16:creationId xmlns:a16="http://schemas.microsoft.com/office/drawing/2014/main" id="{85594625-4A41-3B52-803E-18F3065DEE37}"/>
            </a:ext>
          </a:extLst>
        </xdr:cNvPr>
        <xdr:cNvSpPr txBox="1"/>
      </xdr:nvSpPr>
      <xdr:spPr>
        <a:xfrm>
          <a:off x="22598743" y="1132114"/>
          <a:ext cx="7522028" cy="46373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12</xdr:col>
      <xdr:colOff>28575</xdr:colOff>
      <xdr:row>6</xdr:row>
      <xdr:rowOff>114299</xdr:rowOff>
    </xdr:from>
    <xdr:to>
      <xdr:col>21</xdr:col>
      <xdr:colOff>713921</xdr:colOff>
      <xdr:row>28</xdr:row>
      <xdr:rowOff>114072</xdr:rowOff>
    </xdr:to>
    <xdr:sp macro="" textlink="">
      <xdr:nvSpPr>
        <xdr:cNvPr id="5" name="TextBox 4">
          <a:extLst>
            <a:ext uri="{FF2B5EF4-FFF2-40B4-BE49-F238E27FC236}">
              <a16:creationId xmlns:a16="http://schemas.microsoft.com/office/drawing/2014/main" id="{106D46F0-C579-527B-1388-F180D7F868B3}"/>
            </a:ext>
          </a:extLst>
        </xdr:cNvPr>
        <xdr:cNvSpPr txBox="1"/>
      </xdr:nvSpPr>
      <xdr:spPr>
        <a:xfrm>
          <a:off x="12144375" y="323849"/>
          <a:ext cx="7800521" cy="33525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According to Kaliski et al, (2007), a budget is a financial plan for the upcoming period and a quantitative plan of operations that identifies the resources needed to fulfil the organisation’s goals and objectives.</a:t>
          </a:r>
        </a:p>
        <a:p>
          <a:endParaRPr lang="en-GB" sz="1100"/>
        </a:p>
        <a:p>
          <a:r>
            <a:rPr lang="en-GB" sz="1100">
              <a:solidFill>
                <a:schemeClr val="dk1"/>
              </a:solidFill>
              <a:effectLst/>
              <a:latin typeface="+mn-lt"/>
              <a:ea typeface="+mn-ea"/>
              <a:cs typeface="+mn-cs"/>
            </a:rPr>
            <a:t>Preparing a cash budget has several benefits: </a:t>
          </a:r>
        </a:p>
        <a:p>
          <a:r>
            <a:rPr lang="en-GB" sz="1100">
              <a:solidFill>
                <a:schemeClr val="dk1"/>
              </a:solidFill>
              <a:effectLst/>
              <a:latin typeface="+mn-lt"/>
              <a:ea typeface="+mn-ea"/>
              <a:cs typeface="+mn-cs"/>
            </a:rPr>
            <a:t>It can identify any times when there may be a shortage of cash. This will allow the business to plan and arrange extra funding, such as a bank </a:t>
          </a:r>
          <a:r>
            <a:rPr lang="en-GB" sz="1100" b="1">
              <a:solidFill>
                <a:schemeClr val="dk1"/>
              </a:solidFill>
              <a:effectLst/>
              <a:latin typeface="+mn-lt"/>
              <a:ea typeface="+mn-ea"/>
              <a:cs typeface="+mn-cs"/>
            </a:rPr>
            <a:t>overdraft</a:t>
          </a:r>
          <a:r>
            <a:rPr lang="en-GB" sz="1100">
              <a:solidFill>
                <a:schemeClr val="dk1"/>
              </a:solidFill>
              <a:effectLst/>
              <a:latin typeface="+mn-lt"/>
              <a:ea typeface="+mn-ea"/>
              <a:cs typeface="+mn-cs"/>
            </a:rPr>
            <a:t>. to pursue</a:t>
          </a:r>
          <a:r>
            <a:rPr lang="en-GB" sz="1100" baseline="0">
              <a:solidFill>
                <a:schemeClr val="dk1"/>
              </a:solidFill>
              <a:effectLst/>
              <a:latin typeface="+mn-lt"/>
              <a:ea typeface="+mn-ea"/>
              <a:cs typeface="+mn-cs"/>
            </a:rPr>
            <a:t> operation.</a:t>
          </a: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A Cash budjet can help to regulate expenses and will highlight any months where expenses are high</a:t>
          </a:r>
          <a:r>
            <a:rPr lang="en-GB" sz="1100" baseline="0">
              <a:solidFill>
                <a:schemeClr val="dk1"/>
              </a:solidFill>
              <a:effectLst/>
              <a:latin typeface="+mn-lt"/>
              <a:ea typeface="+mn-ea"/>
              <a:cs typeface="+mn-cs"/>
            </a:rPr>
            <a:t> (Seasonality).</a:t>
          </a: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Merchant &amp; Steede (2007) states that a budget is a tool for planning and control.</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It will clearly show where a business has more cash than expected (</a:t>
          </a:r>
          <a:r>
            <a:rPr lang="en-GB" sz="1100" b="1">
              <a:solidFill>
                <a:schemeClr val="dk1"/>
              </a:solidFill>
              <a:effectLst/>
              <a:latin typeface="+mn-lt"/>
              <a:ea typeface="+mn-ea"/>
              <a:cs typeface="+mn-cs"/>
            </a:rPr>
            <a:t>surplus</a:t>
          </a:r>
          <a:r>
            <a:rPr lang="en-GB" sz="1100">
              <a:solidFill>
                <a:schemeClr val="dk1"/>
              </a:solidFill>
              <a:effectLst/>
              <a:latin typeface="+mn-lt"/>
              <a:ea typeface="+mn-ea"/>
              <a:cs typeface="+mn-cs"/>
            </a:rPr>
            <a:t>) or less cash than expected (deficit), allowing it to plan more effectively and make better decisions.</a:t>
          </a:r>
        </a:p>
        <a:p>
          <a:r>
            <a:rPr lang="en-GB" sz="1100">
              <a:solidFill>
                <a:schemeClr val="dk1"/>
              </a:solidFill>
              <a:effectLst/>
              <a:latin typeface="+mn-lt"/>
              <a:ea typeface="+mn-ea"/>
              <a:cs typeface="+mn-cs"/>
            </a:rPr>
            <a:t>MotivA Cash</a:t>
          </a:r>
          <a:r>
            <a:rPr lang="en-GB" sz="1100" baseline="0">
              <a:solidFill>
                <a:schemeClr val="dk1"/>
              </a:solidFill>
              <a:effectLst/>
              <a:latin typeface="+mn-lt"/>
              <a:ea typeface="+mn-ea"/>
              <a:cs typeface="+mn-cs"/>
            </a:rPr>
            <a:t> budjet can be use to motivate sales in an</a:t>
          </a:r>
          <a:r>
            <a:rPr lang="en-GB" sz="1100">
              <a:solidFill>
                <a:schemeClr val="dk1"/>
              </a:solidFill>
              <a:effectLst/>
              <a:latin typeface="+mn-lt"/>
              <a:ea typeface="+mn-ea"/>
              <a:cs typeface="+mn-cs"/>
            </a:rPr>
            <a:t> attempt to achieve the budget goals.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Disadvantages:</a:t>
          </a:r>
        </a:p>
        <a:p>
          <a:r>
            <a:rPr lang="en-GB" sz="1100">
              <a:solidFill>
                <a:schemeClr val="dk1"/>
              </a:solidFill>
              <a:effectLst/>
              <a:latin typeface="+mn-lt"/>
              <a:ea typeface="+mn-ea"/>
              <a:cs typeface="+mn-cs"/>
            </a:rPr>
            <a:t>According to Hansen et al, (2003), one major disadvantage of using a top-down cash budget is managers' myopic decisions, who only focus on short-term decisions and ignore long-term decisions. Neely et al. (2001) argue that another disadvantage comes with the time needed to prepare a budget and that a budget focuses on cost reduction instead of value creation.</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Reference</a:t>
          </a:r>
        </a:p>
        <a:p>
          <a:endParaRPr lang="en-GB" sz="1100">
            <a:solidFill>
              <a:schemeClr val="dk1"/>
            </a:solidFill>
            <a:effectLst/>
            <a:latin typeface="+mn-lt"/>
            <a:ea typeface="+mn-ea"/>
            <a:cs typeface="+mn-cs"/>
          </a:endParaRPr>
        </a:p>
        <a:p>
          <a:r>
            <a:rPr lang="en-GB" sz="1100" b="0" i="0">
              <a:solidFill>
                <a:schemeClr val="dk1"/>
              </a:solidFill>
              <a:effectLst/>
              <a:latin typeface="+mn-lt"/>
              <a:ea typeface="+mn-ea"/>
              <a:cs typeface="+mn-cs"/>
            </a:rPr>
            <a:t>Kaliski, B.S., 2007. </a:t>
          </a:r>
          <a:r>
            <a:rPr lang="en-GB" sz="1100" b="0" i="1">
              <a:solidFill>
                <a:schemeClr val="dk1"/>
              </a:solidFill>
              <a:effectLst/>
              <a:latin typeface="+mn-lt"/>
              <a:ea typeface="+mn-ea"/>
              <a:cs typeface="+mn-cs"/>
            </a:rPr>
            <a:t>Encyclopedia of business and finance.. Volume 1: AI</a:t>
          </a:r>
          <a:r>
            <a:rPr lang="en-GB" sz="1100" b="0" i="0">
              <a:solidFill>
                <a:schemeClr val="dk1"/>
              </a:solidFill>
              <a:effectLst/>
              <a:latin typeface="+mn-lt"/>
              <a:ea typeface="+mn-ea"/>
              <a:cs typeface="+mn-cs"/>
            </a:rPr>
            <a:t>. Macmillan Reference USA.</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b="0" i="0">
              <a:solidFill>
                <a:schemeClr val="dk1"/>
              </a:solidFill>
              <a:effectLst/>
              <a:latin typeface="+mn-lt"/>
              <a:ea typeface="+mn-ea"/>
              <a:cs typeface="+mn-cs"/>
            </a:rPr>
            <a:t>Merchant, K.A. and Van der Stede, W.A., 2007. </a:t>
          </a:r>
          <a:r>
            <a:rPr lang="en-GB" sz="1100" b="0" i="1">
              <a:solidFill>
                <a:schemeClr val="dk1"/>
              </a:solidFill>
              <a:effectLst/>
              <a:latin typeface="+mn-lt"/>
              <a:ea typeface="+mn-ea"/>
              <a:cs typeface="+mn-cs"/>
            </a:rPr>
            <a:t>Management control systems: performance measurement, evaluation and incentives</a:t>
          </a:r>
          <a:r>
            <a:rPr lang="en-GB" sz="1100" b="0" i="0">
              <a:solidFill>
                <a:schemeClr val="dk1"/>
              </a:solidFill>
              <a:effectLst/>
              <a:latin typeface="+mn-lt"/>
              <a:ea typeface="+mn-ea"/>
              <a:cs typeface="+mn-cs"/>
            </a:rPr>
            <a:t>. Pearson education.</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Hansen, S.C., Otley, D.T. and Van der Stede, W.A., 2003. Practice developments in budgeting: an overview and research perspective. </a:t>
          </a:r>
          <a:r>
            <a:rPr lang="en-GB" sz="1100" b="0" i="1">
              <a:solidFill>
                <a:schemeClr val="dk1"/>
              </a:solidFill>
              <a:effectLst/>
              <a:latin typeface="+mn-lt"/>
              <a:ea typeface="+mn-ea"/>
              <a:cs typeface="+mn-cs"/>
            </a:rPr>
            <a:t>Journal of management accounting research</a:t>
          </a:r>
          <a:r>
            <a:rPr lang="en-GB" sz="1100" b="0" i="0">
              <a:solidFill>
                <a:schemeClr val="dk1"/>
              </a:solidFill>
              <a:effectLst/>
              <a:latin typeface="+mn-lt"/>
              <a:ea typeface="+mn-ea"/>
              <a:cs typeface="+mn-cs"/>
            </a:rPr>
            <a:t>, </a:t>
          </a:r>
          <a:r>
            <a:rPr lang="en-GB" sz="1100" b="0" i="1">
              <a:solidFill>
                <a:schemeClr val="dk1"/>
              </a:solidFill>
              <a:effectLst/>
              <a:latin typeface="+mn-lt"/>
              <a:ea typeface="+mn-ea"/>
              <a:cs typeface="+mn-cs"/>
            </a:rPr>
            <a:t>15</a:t>
          </a:r>
          <a:r>
            <a:rPr lang="en-GB" sz="1100" b="0" i="0">
              <a:solidFill>
                <a:schemeClr val="dk1"/>
              </a:solidFill>
              <a:effectLst/>
              <a:latin typeface="+mn-lt"/>
              <a:ea typeface="+mn-ea"/>
              <a:cs typeface="+mn-cs"/>
            </a:rPr>
            <a:t>(1), pp.95-116.</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Neely, A., Sutcliff, M.R. and Heyns, H.R., 2001. Driving value through strategic planning and budgeting. </a:t>
          </a:r>
          <a:r>
            <a:rPr lang="en-GB" sz="1100" b="0" i="1">
              <a:solidFill>
                <a:schemeClr val="dk1"/>
              </a:solidFill>
              <a:effectLst/>
              <a:latin typeface="+mn-lt"/>
              <a:ea typeface="+mn-ea"/>
              <a:cs typeface="+mn-cs"/>
            </a:rPr>
            <a:t>New York: Accenture</a:t>
          </a:r>
          <a:r>
            <a:rPr lang="en-GB" sz="1100" b="0" i="0">
              <a:solidFill>
                <a:schemeClr val="dk1"/>
              </a:solidFill>
              <a:effectLst/>
              <a:latin typeface="+mn-lt"/>
              <a:ea typeface="+mn-ea"/>
              <a:cs typeface="+mn-cs"/>
            </a:rPr>
            <a:t>.</a:t>
          </a:r>
          <a:endParaRPr lang="en-GB" sz="1100">
            <a:solidFill>
              <a:schemeClr val="dk1"/>
            </a:solidFill>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7620</xdr:colOff>
      <xdr:row>19</xdr:row>
      <xdr:rowOff>213360</xdr:rowOff>
    </xdr:from>
    <xdr:to>
      <xdr:col>16</xdr:col>
      <xdr:colOff>285750</xdr:colOff>
      <xdr:row>41</xdr:row>
      <xdr:rowOff>101600</xdr:rowOff>
    </xdr:to>
    <xdr:sp macro="" textlink="">
      <xdr:nvSpPr>
        <xdr:cNvPr id="2" name="TextBox 1">
          <a:extLst>
            <a:ext uri="{FF2B5EF4-FFF2-40B4-BE49-F238E27FC236}">
              <a16:creationId xmlns:a16="http://schemas.microsoft.com/office/drawing/2014/main" id="{9701695C-FD52-DB10-2282-1519C64BCCCF}"/>
            </a:ext>
          </a:extLst>
        </xdr:cNvPr>
        <xdr:cNvSpPr txBox="1"/>
      </xdr:nvSpPr>
      <xdr:spPr>
        <a:xfrm>
          <a:off x="6319520" y="4315460"/>
          <a:ext cx="10006330" cy="4638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 According to Horngren et al,</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(1994) In a general sense, CVP provides a sweeping financial overview of the planning process (Cited in Guidry et al, 1998) </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Guidry, F., Horrigan, J.O. and Craycraft, C., 1998. CVP analysis: a new look. </a:t>
          </a:r>
          <a:r>
            <a:rPr lang="en-GB" sz="1100" b="0" i="1">
              <a:solidFill>
                <a:schemeClr val="dk1"/>
              </a:solidFill>
              <a:effectLst/>
              <a:latin typeface="+mn-lt"/>
              <a:ea typeface="+mn-ea"/>
              <a:cs typeface="+mn-cs"/>
            </a:rPr>
            <a:t>Journal of Managerial Issues</a:t>
          </a:r>
          <a:r>
            <a:rPr lang="en-GB" sz="1100" b="0" i="0">
              <a:solidFill>
                <a:schemeClr val="dk1"/>
              </a:solidFill>
              <a:effectLst/>
              <a:latin typeface="+mn-lt"/>
              <a:ea typeface="+mn-ea"/>
              <a:cs typeface="+mn-cs"/>
            </a:rPr>
            <a:t>, pp.74-85., F., Horrigan, J.O. and Craycraft, C., 1998. CVP analysis: a new look. </a:t>
          </a:r>
          <a:r>
            <a:rPr lang="en-GB" sz="1100" b="0" i="1">
              <a:solidFill>
                <a:schemeClr val="dk1"/>
              </a:solidFill>
              <a:effectLst/>
              <a:latin typeface="+mn-lt"/>
              <a:ea typeface="+mn-ea"/>
              <a:cs typeface="+mn-cs"/>
            </a:rPr>
            <a:t>Journal of Managerial Issues</a:t>
          </a:r>
          <a:r>
            <a:rPr lang="en-GB" sz="1100" b="0" i="0">
              <a:solidFill>
                <a:schemeClr val="dk1"/>
              </a:solidFill>
              <a:effectLst/>
              <a:latin typeface="+mn-lt"/>
              <a:ea typeface="+mn-ea"/>
              <a:cs typeface="+mn-cs"/>
            </a:rPr>
            <a:t>, pp.74-85.</a:t>
          </a:r>
          <a:endParaRPr lang="en-GB" sz="1100" b="1" u="sng"/>
        </a:p>
        <a:p>
          <a:endParaRPr lang="en-GB" sz="1100" b="1" u="sng"/>
        </a:p>
        <a:p>
          <a:r>
            <a:rPr lang="en-GB" sz="1100" b="1" u="sng"/>
            <a:t>Assumptions:</a:t>
          </a:r>
        </a:p>
        <a:p>
          <a:r>
            <a:rPr lang="en-GB" sz="1100" b="0" i="0">
              <a:solidFill>
                <a:schemeClr val="dk1"/>
              </a:solidFill>
              <a:effectLst/>
              <a:latin typeface="+mn-lt"/>
              <a:ea typeface="+mn-ea"/>
              <a:cs typeface="+mn-cs"/>
            </a:rPr>
            <a:t>1. Costs can be segregated into fixed and variable portions.</a:t>
          </a:r>
        </a:p>
        <a:p>
          <a:r>
            <a:rPr lang="en-GB" sz="1100" b="0" i="0">
              <a:solidFill>
                <a:schemeClr val="dk1"/>
              </a:solidFill>
              <a:effectLst/>
              <a:latin typeface="+mn-lt"/>
              <a:ea typeface="+mn-ea"/>
              <a:cs typeface="+mn-cs"/>
            </a:rPr>
            <a:t>2. The linearity of costs is preserved over a relevant range (i.e., variable cost is constant per unit, and fixed cost is constant in total).</a:t>
          </a:r>
        </a:p>
        <a:p>
          <a:r>
            <a:rPr lang="en-GB" sz="1100" b="0" i="0">
              <a:solidFill>
                <a:schemeClr val="dk1"/>
              </a:solidFill>
              <a:effectLst/>
              <a:latin typeface="+mn-lt"/>
              <a:ea typeface="+mn-ea"/>
              <a:cs typeface="+mn-cs"/>
            </a:rPr>
            <a:t>3. Revenues are constant per unit and multiple-product firms meet the expected product mix ratios.</a:t>
          </a:r>
        </a:p>
        <a:p>
          <a:endParaRPr lang="en-GB" sz="1100" b="0" i="0">
            <a:solidFill>
              <a:schemeClr val="dk1"/>
            </a:solidFill>
            <a:effectLst/>
            <a:latin typeface="+mn-lt"/>
            <a:ea typeface="+mn-ea"/>
            <a:cs typeface="+mn-cs"/>
          </a:endParaRPr>
        </a:p>
        <a:p>
          <a:r>
            <a:rPr lang="en-GB" sz="1100" b="1" u="sng"/>
            <a:t>Limitation</a:t>
          </a:r>
          <a:r>
            <a:rPr lang="en-GB" sz="1100" b="1" u="sng" baseline="0"/>
            <a:t> of CVP</a:t>
          </a:r>
        </a:p>
        <a:p>
          <a:r>
            <a:rPr lang="en-GB" sz="1100" baseline="0"/>
            <a:t>1. </a:t>
          </a:r>
          <a:r>
            <a:rPr lang="en-GB" sz="1100"/>
            <a:t>Assumption of Single Product</a:t>
          </a:r>
        </a:p>
        <a:p>
          <a:r>
            <a:rPr lang="en-GB" sz="1100"/>
            <a:t>2. Interdependences between production and demand of two or more of a firm's products e.g. the demand for butter may be affected by the margarine.</a:t>
          </a:r>
        </a:p>
        <a:p>
          <a:r>
            <a:rPr lang="en-GB" sz="1100"/>
            <a:t>3. Fixed Costs: Fixed costs of a general nature may not be identified with a particular product! </a:t>
          </a:r>
        </a:p>
        <a:p>
          <a:r>
            <a:rPr lang="en-GB" sz="1100"/>
            <a:t>4. Assumption: Revenues, Variable and Fixed Costs are a linear function of output </a:t>
          </a:r>
        </a:p>
      </xdr:txBody>
    </xdr:sp>
    <xdr:clientData/>
  </xdr:twoCellAnchor>
  <xdr:twoCellAnchor>
    <xdr:from>
      <xdr:col>12</xdr:col>
      <xdr:colOff>134620</xdr:colOff>
      <xdr:row>0</xdr:row>
      <xdr:rowOff>3810</xdr:rowOff>
    </xdr:from>
    <xdr:to>
      <xdr:col>17</xdr:col>
      <xdr:colOff>248920</xdr:colOff>
      <xdr:row>18</xdr:row>
      <xdr:rowOff>203200</xdr:rowOff>
    </xdr:to>
    <xdr:sp macro="" textlink="">
      <xdr:nvSpPr>
        <xdr:cNvPr id="3" name="TextBox 2">
          <a:extLst>
            <a:ext uri="{FF2B5EF4-FFF2-40B4-BE49-F238E27FC236}">
              <a16:creationId xmlns:a16="http://schemas.microsoft.com/office/drawing/2014/main" id="{89ECDDBD-1C57-D2CA-C531-69D7C17412DC}"/>
            </a:ext>
          </a:extLst>
        </xdr:cNvPr>
        <xdr:cNvSpPr txBox="1"/>
      </xdr:nvSpPr>
      <xdr:spPr>
        <a:xfrm>
          <a:off x="12491720" y="3810"/>
          <a:ext cx="4178300" cy="4085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Contribution Margins Ratio and Variable Expense Ratio</a:t>
          </a:r>
        </a:p>
        <a:p>
          <a:r>
            <a:rPr lang="en-GB" sz="1100"/>
            <a:t>Contribution Margins Ratio = Contribution Margin / Sales</a:t>
          </a:r>
        </a:p>
        <a:p>
          <a:r>
            <a:rPr lang="en-GB" sz="1100"/>
            <a:t>Variable Expense Ratio = Total Variable Costs / Sales</a:t>
          </a:r>
        </a:p>
        <a:p>
          <a:endParaRPr lang="en-GB" sz="1100"/>
        </a:p>
        <a:p>
          <a:r>
            <a:rPr lang="en-GB" sz="1100"/>
            <a:t>Break-Even Point</a:t>
          </a:r>
        </a:p>
        <a:p>
          <a:r>
            <a:rPr lang="en-GB" sz="1100"/>
            <a:t>BEP =Total Fixed Costs / CM per Unit</a:t>
          </a:r>
        </a:p>
        <a:p>
          <a:r>
            <a:rPr lang="en-GB" sz="1100"/>
            <a:t>The company will “break even” and only cover its production costs.</a:t>
          </a:r>
        </a:p>
        <a:p>
          <a:endParaRPr lang="en-GB" sz="1100"/>
        </a:p>
        <a:p>
          <a:r>
            <a:rPr lang="en-GB" sz="1100"/>
            <a:t>Changes in Net Income (What-if Analysis)</a:t>
          </a:r>
        </a:p>
        <a:p>
          <a:r>
            <a:rPr lang="en-GB" sz="1100"/>
            <a:t>No. of units = (Fixed Costs + Target Profit) / CM Ratio</a:t>
          </a:r>
        </a:p>
        <a:p>
          <a:endParaRPr lang="en-GB" sz="1100"/>
        </a:p>
        <a:p>
          <a:r>
            <a:rPr lang="en-GB" sz="1100"/>
            <a:t>Margin of Safety</a:t>
          </a:r>
        </a:p>
        <a:p>
          <a:r>
            <a:rPr lang="en-GB" sz="1100"/>
            <a:t>The margin of Safety = Actual Sales – Break-even Sales</a:t>
          </a:r>
        </a:p>
        <a:p>
          <a:endParaRPr lang="en-GB" sz="1100"/>
        </a:p>
        <a:p>
          <a:r>
            <a:rPr lang="en-GB" sz="1100"/>
            <a:t>Degree of Operating Leverage (DOL)</a:t>
          </a:r>
        </a:p>
        <a:p>
          <a:r>
            <a:rPr lang="en-GB" sz="1100"/>
            <a:t>DOL = CM / Net Income</a:t>
          </a:r>
        </a:p>
      </xdr:txBody>
    </xdr:sp>
    <xdr:clientData/>
  </xdr:twoCellAnchor>
  <xdr:twoCellAnchor>
    <xdr:from>
      <xdr:col>3</xdr:col>
      <xdr:colOff>1581150</xdr:colOff>
      <xdr:row>0</xdr:row>
      <xdr:rowOff>12700</xdr:rowOff>
    </xdr:from>
    <xdr:to>
      <xdr:col>11</xdr:col>
      <xdr:colOff>158750</xdr:colOff>
      <xdr:row>19</xdr:row>
      <xdr:rowOff>25400</xdr:rowOff>
    </xdr:to>
    <xdr:sp macro="" textlink="">
      <xdr:nvSpPr>
        <xdr:cNvPr id="4" name="TextBox 3">
          <a:extLst>
            <a:ext uri="{FF2B5EF4-FFF2-40B4-BE49-F238E27FC236}">
              <a16:creationId xmlns:a16="http://schemas.microsoft.com/office/drawing/2014/main" id="{FB867A42-441B-0BFF-58F5-C8358BA90678}"/>
            </a:ext>
          </a:extLst>
        </xdr:cNvPr>
        <xdr:cNvSpPr txBox="1"/>
      </xdr:nvSpPr>
      <xdr:spPr>
        <a:xfrm>
          <a:off x="6292850" y="12700"/>
          <a:ext cx="5842000" cy="411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Linear Cost Function</a:t>
          </a:r>
          <a:endParaRPr lang="en-GB">
            <a:effectLst/>
          </a:endParaRPr>
        </a:p>
        <a:p>
          <a:r>
            <a:rPr lang="en-GB" sz="1100">
              <a:solidFill>
                <a:schemeClr val="dk1"/>
              </a:solidFill>
              <a:effectLst/>
              <a:latin typeface="+mn-lt"/>
              <a:ea typeface="+mn-ea"/>
              <a:cs typeface="+mn-cs"/>
            </a:rPr>
            <a:t>TC= FC+VCx</a:t>
          </a:r>
          <a:endParaRPr lang="en-GB">
            <a:effectLst/>
          </a:endParaRPr>
        </a:p>
        <a:p>
          <a:r>
            <a:rPr lang="en-GB" sz="1100">
              <a:solidFill>
                <a:schemeClr val="dk1"/>
              </a:solidFill>
              <a:effectLst/>
              <a:latin typeface="+mn-lt"/>
              <a:ea typeface="+mn-ea"/>
              <a:cs typeface="+mn-cs"/>
            </a:rPr>
            <a:t>P=Sx-(FC+VCx)</a:t>
          </a:r>
          <a:endParaRPr lang="en-GB">
            <a:effectLst/>
          </a:endParaRPr>
        </a:p>
        <a:p>
          <a:r>
            <a:rPr lang="en-GB" sz="1100">
              <a:solidFill>
                <a:schemeClr val="dk1"/>
              </a:solidFill>
              <a:effectLst/>
              <a:latin typeface="+mn-lt"/>
              <a:ea typeface="+mn-ea"/>
              <a:cs typeface="+mn-cs"/>
            </a:rPr>
            <a:t>Sx=VCx + FC + P</a:t>
          </a:r>
          <a:endParaRPr lang="en-GB">
            <a:effectLst/>
          </a:endParaRPr>
        </a:p>
        <a:p>
          <a:r>
            <a:rPr lang="en-GB" sz="1100">
              <a:solidFill>
                <a:schemeClr val="dk1"/>
              </a:solidFill>
              <a:effectLst/>
              <a:latin typeface="+mn-lt"/>
              <a:ea typeface="+mn-ea"/>
              <a:cs typeface="+mn-cs"/>
            </a:rPr>
            <a:t>Cx(Sx-VCx)=FC</a:t>
          </a:r>
        </a:p>
        <a:p>
          <a:endParaRPr lang="en-GB" sz="1100" b="1"/>
        </a:p>
        <a:p>
          <a:r>
            <a:rPr lang="en-GB" sz="1100" b="1"/>
            <a:t>Breakeven Point (Income Statement Approach)</a:t>
          </a:r>
        </a:p>
        <a:p>
          <a:r>
            <a:rPr lang="en-GB" sz="1100"/>
            <a:t>• (Sales Revenue) - (Variable Expenses) - (Fixed Expenses) = Operating Income </a:t>
          </a:r>
        </a:p>
        <a:p>
          <a:r>
            <a:rPr lang="en-GB" sz="1100"/>
            <a:t>• Sales Revenue = (Sales Price per Unit) x (Units Sold) </a:t>
          </a:r>
        </a:p>
        <a:p>
          <a:r>
            <a:rPr lang="en-GB" sz="1100"/>
            <a:t>• Variable Expenses = (Variable Cost per Unit) x (Units Sold)</a:t>
          </a:r>
        </a:p>
        <a:p>
          <a:endParaRPr lang="en-GB" sz="1100"/>
        </a:p>
        <a:p>
          <a:r>
            <a:rPr lang="en-GB" sz="1100" b="1"/>
            <a:t>Breakeven Point (Unit Contribution Margin Shortcut)</a:t>
          </a:r>
        </a:p>
        <a:p>
          <a:r>
            <a:rPr lang="en-GB" sz="1100"/>
            <a:t>• (Contribution Margin) - (Fixed Expenses) = Operating Income </a:t>
          </a:r>
        </a:p>
        <a:p>
          <a:r>
            <a:rPr lang="en-GB" sz="1100"/>
            <a:t>• Contribution Margin = (Sales Revenue) - (Variable Expenses) </a:t>
          </a:r>
        </a:p>
        <a:p>
          <a:r>
            <a:rPr lang="en-GB" sz="1100"/>
            <a:t>• Contribution Margin = (Contribution Margin per Unit) x (Units Sold)</a:t>
          </a:r>
        </a:p>
        <a:p>
          <a:endParaRPr lang="en-GB" sz="1100"/>
        </a:p>
        <a:p>
          <a:r>
            <a:rPr lang="en-GB" sz="1100" b="1"/>
            <a:t>Breakeven Point (Contribution Margin Ratio Shortcut)</a:t>
          </a:r>
        </a:p>
        <a:p>
          <a:r>
            <a:rPr lang="en-GB" sz="1100"/>
            <a:t>• Total Sales = [(Fixed Expenses) + (Operating Income)] divided by (Contribution Margin Ratio)</a:t>
          </a:r>
        </a:p>
        <a:p>
          <a:r>
            <a:rPr lang="en-GB" sz="1100"/>
            <a:t>• (Sales Revenue) - (Variable Expenses) = Contribution Margin</a:t>
          </a:r>
        </a:p>
        <a:p>
          <a:endParaRPr lang="en-GB" sz="1100"/>
        </a:p>
        <a:p>
          <a:pPr marL="0" indent="0"/>
          <a:r>
            <a:rPr lang="en-GB" sz="1100" b="1">
              <a:solidFill>
                <a:schemeClr val="dk1"/>
              </a:solidFill>
              <a:latin typeface="+mn-lt"/>
              <a:ea typeface="+mn-ea"/>
              <a:cs typeface="+mn-cs"/>
            </a:rPr>
            <a:t>Contribution Margin</a:t>
          </a:r>
        </a:p>
        <a:p>
          <a:r>
            <a:rPr lang="en-GB" sz="1100"/>
            <a:t>• (Sales Revenue) - (Variable Expenses) = Contribution Margin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76200</xdr:colOff>
      <xdr:row>4</xdr:row>
      <xdr:rowOff>142875</xdr:rowOff>
    </xdr:from>
    <xdr:to>
      <xdr:col>13</xdr:col>
      <xdr:colOff>28575</xdr:colOff>
      <xdr:row>30</xdr:row>
      <xdr:rowOff>57150</xdr:rowOff>
    </xdr:to>
    <xdr:sp macro="" textlink="">
      <xdr:nvSpPr>
        <xdr:cNvPr id="2" name="TextBox 1">
          <a:extLst>
            <a:ext uri="{FF2B5EF4-FFF2-40B4-BE49-F238E27FC236}">
              <a16:creationId xmlns:a16="http://schemas.microsoft.com/office/drawing/2014/main" id="{01080CD9-61F0-E78A-9CE2-420B14B9E04B}"/>
            </a:ext>
          </a:extLst>
        </xdr:cNvPr>
        <xdr:cNvSpPr txBox="1"/>
      </xdr:nvSpPr>
      <xdr:spPr>
        <a:xfrm>
          <a:off x="12553950" y="981075"/>
          <a:ext cx="5334000" cy="5362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Fiancial Analysis:</a:t>
          </a:r>
        </a:p>
        <a:p>
          <a:r>
            <a:rPr lang="en-GB" sz="1100"/>
            <a:t>P&amp;L, in $ because operation in US but listed on AIM (UK)</a:t>
          </a:r>
        </a:p>
        <a:p>
          <a:r>
            <a:rPr lang="en-GB" sz="1100"/>
            <a:t>Flat revenue, 1.8M in 2019</a:t>
          </a:r>
        </a:p>
        <a:p>
          <a:r>
            <a:rPr lang="en-GB" sz="1100"/>
            <a:t>2019: Sales and Revenue same (No COGS, Why? Cease ops and sold the plant and cease operation)</a:t>
          </a:r>
        </a:p>
        <a:p>
          <a:r>
            <a:rPr lang="en-GB" sz="1100"/>
            <a:t>2020: Loss of 8.7M, Finance cost 1.3M (dept)</a:t>
          </a:r>
        </a:p>
        <a:p>
          <a:r>
            <a:rPr lang="en-GB" sz="1100"/>
            <a:t>2020:  Impairment charges (Intangible asset) due to timber license.</a:t>
          </a:r>
        </a:p>
        <a:p>
          <a:r>
            <a:rPr lang="en-GB" sz="1100"/>
            <a:t>2020 Sales $1 of sales cost $1.62</a:t>
          </a:r>
        </a:p>
        <a:p>
          <a:r>
            <a:rPr lang="en-GB" sz="1100"/>
            <a:t>Admins expenses went down from 2.7 to 1.7</a:t>
          </a:r>
        </a:p>
        <a:p>
          <a:r>
            <a:rPr lang="en-GB" sz="1100"/>
            <a:t>Finance Cost has reduce by 45% due to XX</a:t>
          </a:r>
        </a:p>
        <a:p>
          <a:endParaRPr lang="en-GB" sz="1100"/>
        </a:p>
        <a:p>
          <a:r>
            <a:rPr lang="en-GB" sz="1100"/>
            <a:t>Balance Sheet review:</a:t>
          </a:r>
        </a:p>
        <a:p>
          <a:r>
            <a:rPr lang="en-GB" sz="1100"/>
            <a:t>Non-current asset (from $19.9 in 19 to $16.6 in 20)</a:t>
          </a:r>
        </a:p>
        <a:p>
          <a:r>
            <a:rPr lang="en-GB" sz="1100"/>
            <a:t>Borrowed 22.5M in CLN to fund Intangible Asset (5.2) and Plant (10.4)</a:t>
          </a:r>
        </a:p>
        <a:p>
          <a:r>
            <a:rPr lang="en-GB" sz="1100"/>
            <a:t>Asset (Cash 1M, 2.4 Total) Liabilities (24.8M)</a:t>
          </a:r>
        </a:p>
        <a:p>
          <a:endParaRPr lang="en-GB" sz="1100"/>
        </a:p>
        <a:p>
          <a:r>
            <a:rPr lang="en-GB" sz="1100"/>
            <a:t>Audit report: Material uncertainty related to going concerned.</a:t>
          </a:r>
        </a:p>
        <a:p>
          <a:r>
            <a:rPr lang="en-GB" sz="1100"/>
            <a:t>Dependent on fundraising. Very high risk.</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1485901</xdr:colOff>
      <xdr:row>5</xdr:row>
      <xdr:rowOff>151129</xdr:rowOff>
    </xdr:from>
    <xdr:to>
      <xdr:col>4</xdr:col>
      <xdr:colOff>1</xdr:colOff>
      <xdr:row>10</xdr:row>
      <xdr:rowOff>36774</xdr:rowOff>
    </xdr:to>
    <xdr:pic>
      <xdr:nvPicPr>
        <xdr:cNvPr id="2" name="Picture 1">
          <a:extLst>
            <a:ext uri="{FF2B5EF4-FFF2-40B4-BE49-F238E27FC236}">
              <a16:creationId xmlns:a16="http://schemas.microsoft.com/office/drawing/2014/main" id="{A2A13117-2BCB-1EC3-DD29-3E4654DC9C05}"/>
            </a:ext>
          </a:extLst>
        </xdr:cNvPr>
        <xdr:cNvPicPr>
          <a:picLocks noChangeAspect="1"/>
        </xdr:cNvPicPr>
      </xdr:nvPicPr>
      <xdr:blipFill rotWithShape="1">
        <a:blip xmlns:r="http://schemas.openxmlformats.org/officeDocument/2006/relationships" r:embed="rId1"/>
        <a:srcRect l="3300" t="9142" b="13152"/>
        <a:stretch/>
      </xdr:blipFill>
      <xdr:spPr>
        <a:xfrm>
          <a:off x="5048251" y="1179829"/>
          <a:ext cx="3143250" cy="971495"/>
        </a:xfrm>
        <a:prstGeom prst="rect">
          <a:avLst/>
        </a:prstGeom>
      </xdr:spPr>
    </xdr:pic>
    <xdr:clientData/>
  </xdr:twoCellAnchor>
  <xdr:twoCellAnchor>
    <xdr:from>
      <xdr:col>4</xdr:col>
      <xdr:colOff>76200</xdr:colOff>
      <xdr:row>0</xdr:row>
      <xdr:rowOff>95249</xdr:rowOff>
    </xdr:from>
    <xdr:to>
      <xdr:col>10</xdr:col>
      <xdr:colOff>495300</xdr:colOff>
      <xdr:row>33</xdr:row>
      <xdr:rowOff>169332</xdr:rowOff>
    </xdr:to>
    <xdr:sp macro="" textlink="">
      <xdr:nvSpPr>
        <xdr:cNvPr id="3" name="TextBox 2">
          <a:extLst>
            <a:ext uri="{FF2B5EF4-FFF2-40B4-BE49-F238E27FC236}">
              <a16:creationId xmlns:a16="http://schemas.microsoft.com/office/drawing/2014/main" id="{23930A25-680B-1186-CB9D-2FD534042CA2}"/>
            </a:ext>
          </a:extLst>
        </xdr:cNvPr>
        <xdr:cNvSpPr txBox="1"/>
      </xdr:nvSpPr>
      <xdr:spPr>
        <a:xfrm>
          <a:off x="9533467" y="95249"/>
          <a:ext cx="8098366" cy="69574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WACC (Equity funding cost and Debt funding cost)</a:t>
          </a:r>
        </a:p>
        <a:p>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Equity funding cost</a:t>
          </a:r>
          <a:endParaRPr lang="en-GB" sz="1100" b="1">
            <a:solidFill>
              <a:schemeClr val="dk1"/>
            </a:solidFill>
            <a:effectLst/>
            <a:latin typeface="+mn-lt"/>
            <a:ea typeface="+mn-ea"/>
            <a:cs typeface="+mn-cs"/>
          </a:endParaRPr>
        </a:p>
        <a:p>
          <a:pPr lvl="0"/>
          <a:r>
            <a:rPr lang="en-US" sz="1100">
              <a:solidFill>
                <a:schemeClr val="dk1"/>
              </a:solidFill>
              <a:effectLst/>
              <a:latin typeface="+mn-lt"/>
              <a:ea typeface="+mn-ea"/>
              <a:cs typeface="+mn-cs"/>
            </a:rPr>
            <a:t>Based on the company average cost of capital as provided by stakeholders</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Risky and not guaranteed by a company in bankruptcy</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Stockholders demand a higher rate of return on investment than bondholders.</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More expensive than debt finance</a:t>
          </a:r>
        </a:p>
        <a:p>
          <a:pPr lvl="0"/>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Debt funding costs</a:t>
          </a:r>
          <a:endParaRPr lang="en-GB" sz="1100" b="1">
            <a:solidFill>
              <a:schemeClr val="dk1"/>
            </a:solidFill>
            <a:effectLst/>
            <a:latin typeface="+mn-lt"/>
            <a:ea typeface="+mn-ea"/>
            <a:cs typeface="+mn-cs"/>
          </a:endParaRPr>
        </a:p>
        <a:p>
          <a:pPr lvl="0"/>
          <a:r>
            <a:rPr lang="en-US" sz="1100">
              <a:solidFill>
                <a:schemeClr val="dk1"/>
              </a:solidFill>
              <a:effectLst/>
              <a:latin typeface="+mn-lt"/>
              <a:ea typeface="+mn-ea"/>
              <a:cs typeface="+mn-cs"/>
            </a:rPr>
            <a:t>Provided by bond investors and banks</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It is guaranteed in bankruptcy</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Trade off: Cost of capital vs risk from interest payments</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Debt financing saddles companies with an obligation to make a regular interest payment</a:t>
          </a:r>
        </a:p>
        <a:p>
          <a:pPr lvl="0"/>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Capital structure</a:t>
          </a:r>
          <a:endParaRPr lang="en-GB" sz="1100" b="1">
            <a:solidFill>
              <a:schemeClr val="dk1"/>
            </a:solidFill>
            <a:effectLst/>
            <a:latin typeface="+mn-lt"/>
            <a:ea typeface="+mn-ea"/>
            <a:cs typeface="+mn-cs"/>
          </a:endParaRPr>
        </a:p>
        <a:p>
          <a:r>
            <a:rPr lang="en-US" sz="1100" b="1">
              <a:solidFill>
                <a:schemeClr val="dk1"/>
              </a:solidFill>
              <a:effectLst/>
              <a:latin typeface="+mn-lt"/>
              <a:ea typeface="+mn-ea"/>
              <a:cs typeface="+mn-cs"/>
            </a:rPr>
            <a:t>Debt</a:t>
          </a:r>
          <a:endParaRPr lang="en-GB" sz="1100" b="1">
            <a:solidFill>
              <a:schemeClr val="dk1"/>
            </a:solidFill>
            <a:effectLst/>
            <a:latin typeface="+mn-lt"/>
            <a:ea typeface="+mn-ea"/>
            <a:cs typeface="+mn-cs"/>
          </a:endParaRPr>
        </a:p>
        <a:p>
          <a:r>
            <a:rPr lang="en-US" sz="1100">
              <a:solidFill>
                <a:schemeClr val="dk1"/>
              </a:solidFill>
              <a:effectLst/>
              <a:latin typeface="+mn-lt"/>
              <a:ea typeface="+mn-ea"/>
              <a:cs typeface="+mn-cs"/>
            </a:rPr>
            <a:t>Too much debt will lead to bankruptcy.</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For e.g Toy R us</a:t>
          </a:r>
        </a:p>
        <a:p>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Equity</a:t>
          </a:r>
          <a:endParaRPr lang="en-GB" sz="1100" b="1">
            <a:solidFill>
              <a:schemeClr val="dk1"/>
            </a:solidFill>
            <a:effectLst/>
            <a:latin typeface="+mn-lt"/>
            <a:ea typeface="+mn-ea"/>
            <a:cs typeface="+mn-cs"/>
          </a:endParaRPr>
        </a:p>
        <a:p>
          <a:r>
            <a:rPr lang="en-US" sz="1100">
              <a:solidFill>
                <a:schemeClr val="dk1"/>
              </a:solidFill>
              <a:effectLst/>
              <a:latin typeface="+mn-lt"/>
              <a:ea typeface="+mn-ea"/>
              <a:cs typeface="+mn-cs"/>
            </a:rPr>
            <a:t>Too much equity will lead to low stock return</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Earning remain stagnant (Fannie and Freddie)</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The more stockholders the more profit is to be divided.</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Corporate finance calculates the WACC based on the capital structure of the firm.</a:t>
          </a:r>
          <a:endParaRPr lang="en-GB" sz="1100" b="1">
            <a:solidFill>
              <a:schemeClr val="dk1"/>
            </a:solidFill>
            <a:effectLst/>
            <a:latin typeface="+mn-lt"/>
            <a:ea typeface="+mn-ea"/>
            <a:cs typeface="+mn-cs"/>
          </a:endParaRPr>
        </a:p>
        <a:p>
          <a:r>
            <a:rPr lang="en-US" sz="1100">
              <a:solidFill>
                <a:schemeClr val="dk1"/>
              </a:solidFill>
              <a:effectLst/>
              <a:latin typeface="+mn-lt"/>
              <a:ea typeface="+mn-ea"/>
              <a:cs typeface="+mn-cs"/>
            </a:rPr>
            <a:t>WACC= (Weight in equity x Cost for equity) + (Weight in debt x Cost of Dept)</a:t>
          </a:r>
        </a:p>
        <a:p>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WACC can help business to</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determine which project can successfully take off. For example AEG </a:t>
          </a:r>
          <a:r>
            <a:rPr lang="en-US" sz="1100" baseline="0">
              <a:solidFill>
                <a:schemeClr val="dk1"/>
              </a:solidFill>
              <a:effectLst/>
              <a:latin typeface="+mn-lt"/>
              <a:ea typeface="+mn-ea"/>
              <a:cs typeface="+mn-cs"/>
            </a:rPr>
            <a:t>may e</a:t>
          </a:r>
          <a:r>
            <a:rPr lang="en-US" sz="1100">
              <a:solidFill>
                <a:schemeClr val="dk1"/>
              </a:solidFill>
              <a:effectLst/>
              <a:latin typeface="+mn-lt"/>
              <a:ea typeface="+mn-ea"/>
              <a:cs typeface="+mn-cs"/>
            </a:rPr>
            <a:t>ither sawmills, or sawlog or more marketing to attach potential</a:t>
          </a:r>
          <a:r>
            <a:rPr lang="en-US" sz="1100" baseline="0">
              <a:solidFill>
                <a:schemeClr val="dk1"/>
              </a:solidFill>
              <a:effectLst/>
              <a:latin typeface="+mn-lt"/>
              <a:ea typeface="+mn-ea"/>
              <a:cs typeface="+mn-cs"/>
            </a:rPr>
            <a:t> buyers. </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To make a project selection, AEG must compare the expected cash flows from that project versus the WACC generated. </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Projects evaluation is based on projected cash flows and the discount rate (NPV) for the firm -to shape more realistic expectations among investors.</a:t>
          </a:r>
          <a:endParaRPr lang="en-GB" sz="1100">
            <a:solidFill>
              <a:schemeClr val="dk1"/>
            </a:solidFill>
            <a:effectLst/>
            <a:latin typeface="+mn-lt"/>
            <a:ea typeface="+mn-ea"/>
            <a:cs typeface="+mn-cs"/>
          </a:endParaRPr>
        </a:p>
        <a:p>
          <a:endParaRPr lang="en-GB" sz="1100"/>
        </a:p>
        <a:p>
          <a:r>
            <a:rPr lang="en-GB" sz="1100" b="0" i="0">
              <a:solidFill>
                <a:schemeClr val="dk1"/>
              </a:solidFill>
              <a:effectLst/>
              <a:latin typeface="+mn-lt"/>
              <a:ea typeface="+mn-ea"/>
              <a:cs typeface="+mn-cs"/>
            </a:rPr>
            <a:t>Assess</a:t>
          </a:r>
          <a:r>
            <a:rPr lang="en-GB" sz="1100" b="0" i="0" baseline="0">
              <a:solidFill>
                <a:schemeClr val="dk1"/>
              </a:solidFill>
              <a:effectLst/>
              <a:latin typeface="+mn-lt"/>
              <a:ea typeface="+mn-ea"/>
              <a:cs typeface="+mn-cs"/>
            </a:rPr>
            <a:t> the </a:t>
          </a:r>
          <a:r>
            <a:rPr lang="en-GB" sz="1100" b="0" i="0">
              <a:solidFill>
                <a:schemeClr val="dk1"/>
              </a:solidFill>
              <a:effectLst/>
              <a:latin typeface="+mn-lt"/>
              <a:ea typeface="+mn-ea"/>
              <a:cs typeface="+mn-cs"/>
            </a:rPr>
            <a:t>business performance and can assist the strategic repositioning of dept</a:t>
          </a:r>
          <a:r>
            <a:rPr lang="en-GB" sz="1100" b="0" i="0" baseline="0">
              <a:solidFill>
                <a:schemeClr val="dk1"/>
              </a:solidFill>
              <a:effectLst/>
              <a:latin typeface="+mn-lt"/>
              <a:ea typeface="+mn-ea"/>
              <a:cs typeface="+mn-cs"/>
            </a:rPr>
            <a:t> and </a:t>
          </a:r>
          <a:r>
            <a:rPr lang="en-GB" sz="1100" b="0" i="0">
              <a:solidFill>
                <a:schemeClr val="dk1"/>
              </a:solidFill>
              <a:effectLst/>
              <a:latin typeface="+mn-lt"/>
              <a:ea typeface="+mn-ea"/>
              <a:cs typeface="+mn-cs"/>
            </a:rPr>
            <a:t>leveraging. Such insights, can help</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investors to compare funds more meaningfully than by merely looking at the bottom line.</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15</xdr:col>
      <xdr:colOff>444500</xdr:colOff>
      <xdr:row>4</xdr:row>
      <xdr:rowOff>127000</xdr:rowOff>
    </xdr:from>
    <xdr:to>
      <xdr:col>51</xdr:col>
      <xdr:colOff>190500</xdr:colOff>
      <xdr:row>85</xdr:row>
      <xdr:rowOff>0</xdr:rowOff>
    </xdr:to>
    <xdr:sp macro="" textlink="">
      <xdr:nvSpPr>
        <xdr:cNvPr id="2" name="TextBox 1">
          <a:extLst>
            <a:ext uri="{FF2B5EF4-FFF2-40B4-BE49-F238E27FC236}">
              <a16:creationId xmlns:a16="http://schemas.microsoft.com/office/drawing/2014/main" id="{8791485B-F832-270B-2A30-0B8D0455A862}"/>
            </a:ext>
          </a:extLst>
        </xdr:cNvPr>
        <xdr:cNvSpPr txBox="1"/>
      </xdr:nvSpPr>
      <xdr:spPr>
        <a:xfrm>
          <a:off x="17176750" y="1016000"/>
          <a:ext cx="21463000" cy="1784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editAs="oneCell">
    <xdr:from>
      <xdr:col>13</xdr:col>
      <xdr:colOff>201463</xdr:colOff>
      <xdr:row>2</xdr:row>
      <xdr:rowOff>110422</xdr:rowOff>
    </xdr:from>
    <xdr:to>
      <xdr:col>30</xdr:col>
      <xdr:colOff>485215</xdr:colOff>
      <xdr:row>21</xdr:row>
      <xdr:rowOff>24785</xdr:rowOff>
    </xdr:to>
    <xdr:pic>
      <xdr:nvPicPr>
        <xdr:cNvPr id="3" name="Picture 2">
          <a:extLst>
            <a:ext uri="{FF2B5EF4-FFF2-40B4-BE49-F238E27FC236}">
              <a16:creationId xmlns:a16="http://schemas.microsoft.com/office/drawing/2014/main" id="{B246BD98-E366-2613-F582-D61F437A7446}"/>
            </a:ext>
            <a:ext uri="{147F2762-F138-4A5C-976F-8EAC2B608ADB}">
              <a16:predDERef xmlns:a16="http://schemas.microsoft.com/office/drawing/2014/main" pred="{8791485B-F832-270B-2A30-0B8D0455A862}"/>
            </a:ext>
          </a:extLst>
        </xdr:cNvPr>
        <xdr:cNvPicPr>
          <a:picLocks noChangeAspect="1"/>
        </xdr:cNvPicPr>
      </xdr:nvPicPr>
      <xdr:blipFill>
        <a:blip xmlns:r="http://schemas.openxmlformats.org/officeDocument/2006/relationships" r:embed="rId1"/>
        <a:stretch>
          <a:fillRect/>
        </a:stretch>
      </xdr:blipFill>
      <xdr:spPr>
        <a:xfrm>
          <a:off x="15417651" y="550953"/>
          <a:ext cx="10606470" cy="409345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F78F688-83F2-4493-91A4-E826360F6E4A}" name="Table415" displayName="Table415" ref="A3:L15" totalsRowShown="0" headerRowDxfId="111" dataDxfId="110" headerRowBorderDxfId="109">
  <tableColumns count="12">
    <tableColumn id="1" xr3:uid="{D37081AF-07C8-4C0C-9588-7F3204C4541B}" name="Year" dataDxfId="108"/>
    <tableColumn id="2" xr3:uid="{C47BD8F3-7785-4A4B-AFEF-47CAC48C45B8}" name="Alpha" dataDxfId="107"/>
    <tableColumn id="3" xr3:uid="{BAA1DE15-5385-453A-97DE-F55C48327010}" name="Discount_x000a_Rate" dataDxfId="106"/>
    <tableColumn id="4" xr3:uid="{DFF787B8-49A0-4E6C-BF92-8BB4F2C065F9}" name="Present Value_x000a_Project A_x000a_(£000)" dataDxfId="105"/>
    <tableColumn id="8" xr3:uid="{4796B41C-541E-4034-8D2A-138F62635CC4}" name="Omega" dataDxfId="104"/>
    <tableColumn id="5" xr3:uid="{4C323DB2-BA9C-41B9-AD44-6FEE7637B8FB}" name="Discount_x000a_Rate2" dataDxfId="103"/>
    <tableColumn id="6" xr3:uid="{AF533BEA-1B95-4300-A697-8ADF1997F3BE}" name="Present Value_x000a_Project B (£000)" dataDxfId="102"/>
    <tableColumn id="10" xr3:uid="{CDAA7BC1-F1F4-4A34-9259-E1A7246E05FA}" name="Gamma" dataDxfId="101"/>
    <tableColumn id="11" xr3:uid="{B125CAD0-4629-4BB5-9595-E8ABBADDB04D}" name="Discount_x000a_Rate23" dataDxfId="100"/>
    <tableColumn id="12" xr3:uid="{B85AB0AD-B1CA-4FD4-9C8E-D78E94427112}" name="Present Value_x000a_Project B (£000)4" dataDxfId="99"/>
    <tableColumn id="7" xr3:uid="{44E69788-39AA-4EE4-816C-202601857B07}" name="Cumulative _x000a_Cash flows" dataDxfId="98"/>
    <tableColumn id="9" xr3:uid="{629A7ED5-D1DF-4774-9FD1-0A37A0C5E825}" name="Payback" dataDxfId="9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F355E3-D83A-42A8-A681-C046599BCA7B}" name="Table4" displayName="Table4" ref="A3:L15" totalsRowShown="0" headerRowDxfId="96" dataDxfId="95" headerRowBorderDxfId="94">
  <tableColumns count="12">
    <tableColumn id="1" xr3:uid="{EE59D845-4B8B-47C3-9B07-B52C7AE583A1}" name="Year" dataDxfId="93"/>
    <tableColumn id="2" xr3:uid="{A8290EB0-BAA7-4249-9C0F-3847E21B45E1}" name="Alpha" dataDxfId="92"/>
    <tableColumn id="3" xr3:uid="{1D3E7CA5-35A5-4DB6-A1E2-B20D9CEB0DE8}" name="Discount_x000a_Rate" dataDxfId="91"/>
    <tableColumn id="4" xr3:uid="{3A5C4AAC-829E-4296-9CFF-FAEFB72B7CE5}" name="Present Value_x000a_Project A_x000a_(£000)" dataDxfId="90"/>
    <tableColumn id="8" xr3:uid="{CD2DB18F-1FA9-4C26-AF52-58F225169EEA}" name="Omega" dataDxfId="89"/>
    <tableColumn id="5" xr3:uid="{31FE0C97-6190-4218-AC75-F29A305C3155}" name="Discount_x000a_Rate2" dataDxfId="88"/>
    <tableColumn id="6" xr3:uid="{3C31242B-CEBF-47B3-862A-4081B28417F4}" name="Present Value_x000a_Project B (£000)" dataDxfId="87"/>
    <tableColumn id="10" xr3:uid="{B86978C7-AE92-42B6-A4A0-5CEF56285757}" name="Gamma" dataDxfId="86"/>
    <tableColumn id="11" xr3:uid="{A2A9143C-AB0A-483F-A7D5-B7DB7425C1F4}" name="Discount_x000a_Rate23" dataDxfId="85"/>
    <tableColumn id="12" xr3:uid="{4A63C411-DF32-445F-8252-E368C86EEA89}" name="Present Value_x000a_Project B (£000)4" dataDxfId="84"/>
    <tableColumn id="7" xr3:uid="{32AA1623-A1B6-4076-AD60-7FE3F3D3053D}" name="Cumulative _x000a_Cash flows" dataDxfId="83"/>
    <tableColumn id="9" xr3:uid="{B44D0A41-BBBA-479D-B529-7C2E11C0698A}" name="Payback" dataDxfId="8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5CC87E1-32FF-4F4B-B68E-9C1B21567F70}" name="Table5" displayName="Table5" ref="A3:K23" totalsRowShown="0" headerRowDxfId="81" headerRowBorderDxfId="79" tableBorderDxfId="80">
  <tableColumns count="11">
    <tableColumn id="1" xr3:uid="{A60E0123-BDCB-46C4-AB70-0AD5EE7A878B}" name="Harry Ice cream Cash Glow" dataDxfId="78"/>
    <tableColumn id="2" xr3:uid="{00D6B7D3-C122-48C6-B792-19D53F7BBAC4}" name="January" dataDxfId="77"/>
    <tableColumn id="3" xr3:uid="{AE23DCB2-0436-48F4-98C9-8D0A98DE3E0B}" name="February" dataDxfId="76"/>
    <tableColumn id="4" xr3:uid="{0F501E58-C9F8-43F8-B519-44F76FF71125}" name="March" dataDxfId="75"/>
    <tableColumn id="5" xr3:uid="{B866AA81-55CA-4431-BAA3-CE67D2D27672}" name="April" dataDxfId="74"/>
    <tableColumn id="6" xr3:uid="{5CD21D4D-7EA6-4E5F-8AA1-1BC645271F7C}" name="May" dataDxfId="73"/>
    <tableColumn id="7" xr3:uid="{170F7DF3-11C9-4190-8DB1-72CC1B7F3C7D}" name="June" dataDxfId="72"/>
    <tableColumn id="8" xr3:uid="{AE0E0A21-E6CB-4852-ADAF-D6D0520CFCE0}" name="July" dataDxfId="71"/>
    <tableColumn id="9" xr3:uid="{3CE96001-4267-4B87-ABF2-16337EABCD4E}" name="August" dataDxfId="70"/>
    <tableColumn id="10" xr3:uid="{D09597B0-B987-4F86-B7C7-480655ED14FB}" name="September"/>
    <tableColumn id="11" xr3:uid="{BC384C4F-C9F9-445F-8681-58460FF35827}" name="October" dataDxfId="69"/>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EDC17B0-2D9A-4767-B8C0-3422061CCA7E}" name="Table7" displayName="Table7" ref="A1:B4" totalsRowShown="0" headerRowDxfId="68">
  <tableColumns count="2">
    <tableColumn id="1" xr3:uid="{5B395C92-0338-423B-9CB1-4EC08DB63194}" name="Income Statement" dataDxfId="67"/>
    <tableColumn id="2" xr3:uid="{547B805A-2E6D-4BC7-92AC-5A521CFF27FA}" name=" " dataDxfId="66"/>
  </tableColumns>
  <tableStyleInfo name="TableStyleLight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94CBEF0-9C38-48CA-89FD-9229FCB2B84B}" name="Table8" displayName="Table8" ref="A7:B11" totalsRowShown="0" headerRowDxfId="65" headerRowBorderDxfId="63" tableBorderDxfId="64" totalsRowBorderDxfId="62">
  <tableColumns count="2">
    <tableColumn id="1" xr3:uid="{8A532249-FAC6-4F3D-B15D-C3F48F8A9C3E}" name="Cost of Goods Sold" dataDxfId="61"/>
    <tableColumn id="2" xr3:uid="{436F4C80-B8BC-45F9-84DB-D105DC629FBA}" name=" " dataDxfId="60"/>
  </tableColumns>
  <tableStyleInfo name="TableStyleLight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EF04213-4707-46FE-B0C1-506588FCA9ED}" name="Table9" displayName="Table9" ref="A15:B17" totalsRowShown="0" headerRowDxfId="59" headerRowBorderDxfId="57" tableBorderDxfId="58">
  <tableColumns count="2">
    <tableColumn id="1" xr3:uid="{887BC527-8212-4C9A-AF00-4D827DF0ABCF}" name="Expenses" dataDxfId="56"/>
    <tableColumn id="2" xr3:uid="{805D24CF-92F3-4B36-9A3F-97D97700FB67}" name=" " dataDxfId="55"/>
  </tableColumns>
  <tableStyleInfo name="TableStyleLight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7DC1011-0071-4FEE-8305-063ABB3224E4}" name="Table10" displayName="Table10" ref="A20:B21" totalsRowShown="0" headerRowDxfId="54" headerRowBorderDxfId="52" tableBorderDxfId="53">
  <tableColumns count="2">
    <tableColumn id="1" xr3:uid="{98EBB5FD-5D72-49A1-9F05-F0B30E97ED42}" name="Other Income" dataDxfId="51"/>
    <tableColumn id="2" xr3:uid="{72D35C51-EBBA-4C17-B639-137100386C92}" name=" " dataDxfId="50"/>
  </tableColumns>
  <tableStyleInfo name="TableStyleLight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67A616-4AEF-4C24-B17A-5F180653928F}" name="Table1" displayName="Table1" ref="A1:K32" totalsRowShown="0" headerRowDxfId="45" dataDxfId="44">
  <tableColumns count="11">
    <tableColumn id="1" xr3:uid="{C28A71D7-9E65-4454-B0B3-96F22094CE9E}" name="Breakdown" dataDxfId="43"/>
    <tableColumn id="2" xr3:uid="{05E04032-2A74-4264-8EC3-B517F7130D2B}" name="2020" dataDxfId="42"/>
    <tableColumn id="8" xr3:uid="{B732B118-F9CF-4AFB-9E59-1CEE8152970E}" name="2020 ppRev" dataDxfId="41"/>
    <tableColumn id="6" xr3:uid="{CC3868DB-5D57-4713-A297-23F7C894BC9C}" name=" (19 -20)" dataDxfId="40">
      <calculatedColumnFormula>Table1[[#This Row],[2020]]-Table1[[#This Row],[2019]]</calculatedColumnFormula>
    </tableColumn>
    <tableColumn id="5" xr3:uid="{14FFD683-F7E6-4F45-BDBD-660820C5C6F5}" name="% (19 -20)" dataDxfId="39">
      <calculatedColumnFormula>(Table1[[#This Row],[ (19 -20)]]/Table1[[#This Row],[2019]])</calculatedColumnFormula>
    </tableColumn>
    <tableColumn id="3" xr3:uid="{DBA5B360-A631-409C-84B0-E1D6DE5D0491}" name="2019" dataDxfId="38"/>
    <tableColumn id="9" xr3:uid="{82680525-9C32-43BA-8C05-31EFDB23B26E}" name="2019 ppRev" dataDxfId="37"/>
    <tableColumn id="10" xr3:uid="{000B3489-BB3E-4117-AA7E-428264852392}" name=" (18-19)" dataDxfId="36">
      <calculatedColumnFormula>Table1[[#This Row],[2019]]-Table1[[#This Row],[2018]]</calculatedColumnFormula>
    </tableColumn>
    <tableColumn id="11" xr3:uid="{E11010AB-57EF-48CF-AEE9-736481867E6D}" name="% (18-19)" dataDxfId="35">
      <calculatedColumnFormula>Table1[[#This Row],[ (18-19)]]/Table1[[#This Row],[2018]]</calculatedColumnFormula>
    </tableColumn>
    <tableColumn id="12" xr3:uid="{AD3BB313-E4D8-41AF-8A60-CA3095401E88}" name="2018" dataDxfId="34"/>
    <tableColumn id="4" xr3:uid="{EA301C27-C17B-43DA-A12B-29C8B5CDFABA}" name="2018 ppRev" dataDxfId="33"/>
  </tableColumns>
  <tableStyleInfo name="TableStyleLight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A80FB0-AFB0-4B40-889F-ECB5EC3642B3}" name="Table2" displayName="Table2" ref="A46:E60" totalsRowShown="0" headerRowDxfId="18" dataDxfId="17" headerRowBorderDxfId="16">
  <tableColumns count="5">
    <tableColumn id="1" xr3:uid="{CFC033BE-3DE1-4B98-802B-5E55288C76DE}" name="Breakdown" dataDxfId="15"/>
    <tableColumn id="2" xr3:uid="{F77AEC46-2153-4FF5-8866-CE19060315C3}" name="Column1" dataDxfId="14"/>
    <tableColumn id="5" xr3:uid="{8021B45D-8608-4F7E-B224-BAE87D0F70B3}" name="Column2" dataDxfId="13">
      <calculatedColumnFormula>(Table2[[#This Row],[Column1]]-Table2[[#This Row],[Column3]])/Table2[[#This Row],[Column3]]</calculatedColumnFormula>
    </tableColumn>
    <tableColumn id="3" xr3:uid="{E2E2CB7C-9972-4B17-802E-87EA9A4B3415}" name="Column3" dataDxfId="12"/>
    <tableColumn id="4" xr3:uid="{793C5C57-EB38-46D7-A57D-1C0FDB3FE35E}" name="Column4" dataDxfId="11"/>
  </tableColumns>
  <tableStyleInfo name="TableStyleLight1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3E875C-84E7-46A0-995C-61248CE0620D}" name="Table3" displayName="Table3" ref="A1:E11" totalsRowShown="0" headerRowDxfId="6" dataDxfId="5">
  <tableColumns count="5">
    <tableColumn id="1" xr3:uid="{F696BE2D-84A5-4028-94CB-7066FDE9BAAF}" name="Breakdown" dataDxfId="4"/>
    <tableColumn id="2" xr3:uid="{5E082434-A22F-4F72-BBB0-E49643738C8A}" name="2020" dataDxfId="3"/>
    <tableColumn id="5" xr3:uid="{2CE1CFEF-C625-4A54-8C50-2451000AC8F2}" name="Change" dataDxfId="2"/>
    <tableColumn id="3" xr3:uid="{6AA561B7-9D4A-4A20-A5AE-72EECA66E2B3}" name="2019" dataDxfId="1"/>
    <tableColumn id="4" xr3:uid="{1367F1E0-393B-4501-A27A-C8CDEE173487}" name="2018"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72795-67CA-4176-AA99-9D3276B7F79D}">
  <dimension ref="A1:L36"/>
  <sheetViews>
    <sheetView topLeftCell="C1" zoomScale="60" zoomScaleNormal="60" workbookViewId="0">
      <selection activeCell="K22" sqref="K22"/>
    </sheetView>
  </sheetViews>
  <sheetFormatPr defaultColWidth="11.5703125" defaultRowHeight="16.899999999999999"/>
  <cols>
    <col min="1" max="1" width="29.28515625" style="2" bestFit="1" customWidth="1"/>
    <col min="2" max="12" width="20.85546875" style="2" customWidth="1"/>
    <col min="13" max="16384" width="11.5703125" style="2"/>
  </cols>
  <sheetData>
    <row r="1" spans="1:12">
      <c r="A1" s="142" t="s">
        <v>0</v>
      </c>
      <c r="B1" s="158">
        <v>2000</v>
      </c>
    </row>
    <row r="2" spans="1:12">
      <c r="C2" s="140">
        <v>0.12</v>
      </c>
      <c r="F2" s="141">
        <v>0.12</v>
      </c>
      <c r="I2" s="37">
        <v>0.1</v>
      </c>
    </row>
    <row r="3" spans="1:12" ht="50.45">
      <c r="A3" s="75" t="s">
        <v>1</v>
      </c>
      <c r="B3" s="75" t="s">
        <v>2</v>
      </c>
      <c r="C3" s="75" t="s">
        <v>3</v>
      </c>
      <c r="D3" s="75" t="s">
        <v>4</v>
      </c>
      <c r="E3" s="75" t="s">
        <v>5</v>
      </c>
      <c r="F3" s="75" t="s">
        <v>6</v>
      </c>
      <c r="G3" s="75" t="s">
        <v>7</v>
      </c>
      <c r="H3" s="75" t="s">
        <v>8</v>
      </c>
      <c r="I3" s="75" t="s">
        <v>9</v>
      </c>
      <c r="J3" s="75" t="s">
        <v>10</v>
      </c>
      <c r="K3" s="75" t="s">
        <v>11</v>
      </c>
      <c r="L3" s="75" t="s">
        <v>12</v>
      </c>
    </row>
    <row r="4" spans="1:12">
      <c r="A4" s="45">
        <v>0</v>
      </c>
      <c r="B4" s="221">
        <f>B1</f>
        <v>2000</v>
      </c>
      <c r="C4" s="222">
        <v>1</v>
      </c>
      <c r="D4" s="223">
        <f>-Table415[[#This Row],[Alpha]]*Table415[[#This Row],[Discount
Rate]]</f>
        <v>-2000</v>
      </c>
      <c r="E4" s="221">
        <f>B1</f>
        <v>2000</v>
      </c>
      <c r="F4" s="222">
        <v>1</v>
      </c>
      <c r="G4" s="223">
        <f>-Table415[[#This Row],[Omega]]*Table415[[#This Row],[Discount
Rate2]]</f>
        <v>-2000</v>
      </c>
      <c r="H4" s="221">
        <f>B1</f>
        <v>2000</v>
      </c>
      <c r="I4" s="222">
        <v>1</v>
      </c>
      <c r="J4" s="223">
        <f>-Table415[[#This Row],[Omega]]*Table415[[#This Row],[Discount
Rate2]]</f>
        <v>-2000</v>
      </c>
      <c r="K4" s="224"/>
      <c r="L4" s="165"/>
    </row>
    <row r="5" spans="1:12">
      <c r="A5" s="45">
        <v>1</v>
      </c>
      <c r="B5" s="225">
        <v>500</v>
      </c>
      <c r="C5" s="165">
        <f>1/(1+$C$2)^A5</f>
        <v>0.89285714285714279</v>
      </c>
      <c r="D5" s="166">
        <f>B5*$C5</f>
        <v>446.42857142857139</v>
      </c>
      <c r="E5" s="225">
        <v>500</v>
      </c>
      <c r="F5" s="165">
        <f>1/(1+$F$2)^A5</f>
        <v>0.89285714285714279</v>
      </c>
      <c r="G5" s="166">
        <f>Table415[[#This Row],[Omega]]*Table415[[#This Row],[Discount
Rate2]]</f>
        <v>446.42857142857139</v>
      </c>
      <c r="H5" s="225">
        <v>900</v>
      </c>
      <c r="I5" s="165">
        <f>1/(1+$I$2)^A5</f>
        <v>0.90909090909090906</v>
      </c>
      <c r="J5" s="166">
        <f>Table415[[#This Row],[Gamma]]*Table415[[#This Row],[Discount
Rate23]]</f>
        <v>818.18181818181813</v>
      </c>
      <c r="K5" s="226">
        <f>Table415[[#This Row],[Present Value
Project A
(£000)]]</f>
        <v>446.42857142857139</v>
      </c>
      <c r="L5" s="165">
        <f>E4-$B5</f>
        <v>1500</v>
      </c>
    </row>
    <row r="6" spans="1:12">
      <c r="A6" s="45">
        <v>2</v>
      </c>
      <c r="B6" s="225">
        <v>500</v>
      </c>
      <c r="C6" s="165">
        <f t="shared" ref="C6:C14" si="0">1/(1+$C$2)^A6</f>
        <v>0.79719387755102034</v>
      </c>
      <c r="D6" s="166">
        <f t="shared" ref="D6:D9" si="1">B6*$C6</f>
        <v>398.59693877551018</v>
      </c>
      <c r="E6" s="225">
        <v>450</v>
      </c>
      <c r="F6" s="165">
        <f t="shared" ref="F6:F14" si="2">1/(1+$F$2)^A6</f>
        <v>0.79719387755102034</v>
      </c>
      <c r="G6" s="166">
        <f>Table415[[#This Row],[Omega]]*Table415[[#This Row],[Discount
Rate2]]</f>
        <v>358.73724489795916</v>
      </c>
      <c r="H6" s="225">
        <v>1000</v>
      </c>
      <c r="I6" s="165">
        <f t="shared" ref="I6:I14" si="3">1/(1+$I$2)^A6</f>
        <v>0.82644628099173545</v>
      </c>
      <c r="J6" s="166">
        <f>Table415[[#This Row],[Gamma]]*Table415[[#This Row],[Discount
Rate23]]</f>
        <v>826.44628099173542</v>
      </c>
      <c r="K6" s="226">
        <f>K5+Table415[[#This Row],[Present Value
Project A
(£000)]]</f>
        <v>845.02551020408157</v>
      </c>
      <c r="L6" s="165">
        <f>L5-B6</f>
        <v>1000</v>
      </c>
    </row>
    <row r="7" spans="1:12">
      <c r="A7" s="45">
        <v>3</v>
      </c>
      <c r="B7" s="225">
        <v>350</v>
      </c>
      <c r="C7" s="165">
        <f t="shared" si="0"/>
        <v>0.71178024781341087</v>
      </c>
      <c r="D7" s="166">
        <f t="shared" si="1"/>
        <v>249.1230867346938</v>
      </c>
      <c r="E7" s="225">
        <v>800</v>
      </c>
      <c r="F7" s="165">
        <f t="shared" si="2"/>
        <v>0.71178024781341087</v>
      </c>
      <c r="G7" s="166">
        <f>Table415[[#This Row],[Omega]]*Table415[[#This Row],[Discount
Rate2]]</f>
        <v>569.42419825072875</v>
      </c>
      <c r="H7" s="225">
        <v>340</v>
      </c>
      <c r="I7" s="165">
        <f>1/(1+$I$2)^I6</f>
        <v>0.9242536392650692</v>
      </c>
      <c r="J7" s="166">
        <f>Table415[[#This Row],[Gamma]]*Table415[[#This Row],[Discount
Rate23]]</f>
        <v>314.24623735012352</v>
      </c>
      <c r="K7" s="226">
        <f>K6+Table415[[#This Row],[Present Value
Project A
(£000)]]</f>
        <v>1094.1485969387754</v>
      </c>
      <c r="L7" s="165">
        <f>L6-$B7</f>
        <v>650</v>
      </c>
    </row>
    <row r="8" spans="1:12">
      <c r="A8" s="45">
        <v>4</v>
      </c>
      <c r="B8" s="225">
        <v>340</v>
      </c>
      <c r="C8" s="165">
        <f t="shared" si="0"/>
        <v>0.63551807840483121</v>
      </c>
      <c r="D8" s="166">
        <f t="shared" si="1"/>
        <v>216.07614665764262</v>
      </c>
      <c r="E8" s="225">
        <v>150</v>
      </c>
      <c r="F8" s="165">
        <f t="shared" si="2"/>
        <v>0.63551807840483121</v>
      </c>
      <c r="G8" s="166">
        <f>Table415[[#This Row],[Omega]]*Table415[[#This Row],[Discount
Rate2]]</f>
        <v>95.327711760724682</v>
      </c>
      <c r="H8" s="225">
        <v>225</v>
      </c>
      <c r="I8" s="165">
        <f t="shared" si="3"/>
        <v>0.68301345536507052</v>
      </c>
      <c r="J8" s="166">
        <f>Table415[[#This Row],[Gamma]]*Table415[[#This Row],[Discount
Rate23]]</f>
        <v>153.67802745714087</v>
      </c>
      <c r="K8" s="226">
        <f>K7+Table415[[#This Row],[Present Value
Project A
(£000)]]</f>
        <v>1310.224743596418</v>
      </c>
      <c r="L8" s="165">
        <f t="shared" ref="L8" si="4">L7-B8</f>
        <v>310</v>
      </c>
    </row>
    <row r="9" spans="1:12">
      <c r="A9" s="45">
        <v>5</v>
      </c>
      <c r="B9" s="225">
        <v>750</v>
      </c>
      <c r="C9" s="165">
        <f t="shared" si="0"/>
        <v>0.56742685571859919</v>
      </c>
      <c r="D9" s="166">
        <f t="shared" si="1"/>
        <v>425.5701417889494</v>
      </c>
      <c r="E9" s="225">
        <v>650</v>
      </c>
      <c r="F9" s="165">
        <f t="shared" si="2"/>
        <v>0.56742685571859919</v>
      </c>
      <c r="G9" s="166">
        <f>Table415[[#This Row],[Omega]]*Table415[[#This Row],[Discount
Rate2]]</f>
        <v>368.82745621708949</v>
      </c>
      <c r="H9" s="225">
        <v>90</v>
      </c>
      <c r="I9" s="165">
        <f t="shared" si="3"/>
        <v>0.62092132305915493</v>
      </c>
      <c r="J9" s="166">
        <f>Table415[[#This Row],[Gamma]]*Table415[[#This Row],[Discount
Rate23]]</f>
        <v>55.88291907532394</v>
      </c>
      <c r="K9" s="226">
        <f>K8+Table415[[#This Row],[Present Value
Project A
(£000)]]</f>
        <v>1735.7948853853673</v>
      </c>
      <c r="L9" s="165">
        <f t="shared" ref="L9" si="5">E8-$B9</f>
        <v>-600</v>
      </c>
    </row>
    <row r="10" spans="1:12">
      <c r="A10" s="45">
        <v>6</v>
      </c>
      <c r="B10" s="225"/>
      <c r="C10" s="165">
        <f t="shared" si="0"/>
        <v>0.50663112117732068</v>
      </c>
      <c r="D10" s="166">
        <f>B10*$C10</f>
        <v>0</v>
      </c>
      <c r="E10" s="226"/>
      <c r="F10" s="165">
        <f t="shared" si="2"/>
        <v>0.50663112117732068</v>
      </c>
      <c r="G10" s="166">
        <f>Table415[[#This Row],[Omega]]*Table415[[#This Row],[Discount
Rate2]]</f>
        <v>0</v>
      </c>
      <c r="H10" s="226"/>
      <c r="I10" s="165">
        <f t="shared" si="3"/>
        <v>0.56447393005377722</v>
      </c>
      <c r="J10" s="166">
        <f>Table415[[#This Row],[Gamma]]*Table415[[#This Row],[Discount
Rate23]]</f>
        <v>0</v>
      </c>
      <c r="K10" s="226">
        <f>K9+Table415[[#This Row],[Present Value
Project A
(£000)]]</f>
        <v>1735.7948853853673</v>
      </c>
      <c r="L10" s="165">
        <f>L9-$B10</f>
        <v>-600</v>
      </c>
    </row>
    <row r="11" spans="1:12">
      <c r="A11" s="45">
        <v>7</v>
      </c>
      <c r="B11" s="225"/>
      <c r="C11" s="165">
        <f t="shared" si="0"/>
        <v>0.45234921533689343</v>
      </c>
      <c r="D11" s="166">
        <f>B11*$C11</f>
        <v>0</v>
      </c>
      <c r="E11" s="226"/>
      <c r="F11" s="165">
        <f t="shared" si="2"/>
        <v>0.45234921533689343</v>
      </c>
      <c r="G11" s="166">
        <f>Table415[[#This Row],[Omega]]*Table415[[#This Row],[Discount
Rate2]]</f>
        <v>0</v>
      </c>
      <c r="H11" s="226"/>
      <c r="I11" s="165">
        <f t="shared" si="3"/>
        <v>0.51315811823070645</v>
      </c>
      <c r="J11" s="166">
        <f>Table415[[#This Row],[Gamma]]*Table415[[#This Row],[Discount
Rate23]]</f>
        <v>0</v>
      </c>
      <c r="K11" s="226">
        <f>K10+Table415[[#This Row],[Present Value
Project A
(£000)]]</f>
        <v>1735.7948853853673</v>
      </c>
      <c r="L11" s="165">
        <f t="shared" ref="L11" si="6">E10-$B11</f>
        <v>0</v>
      </c>
    </row>
    <row r="12" spans="1:12">
      <c r="A12" s="45"/>
      <c r="B12" s="225"/>
      <c r="C12" s="165">
        <f t="shared" si="0"/>
        <v>1</v>
      </c>
      <c r="D12" s="166">
        <f t="shared" ref="D12:D14" si="7">B12*$C12</f>
        <v>0</v>
      </c>
      <c r="E12" s="226"/>
      <c r="F12" s="165">
        <f t="shared" si="2"/>
        <v>1</v>
      </c>
      <c r="G12" s="166">
        <f>Table415[[#This Row],[Omega]]*Table415[[#This Row],[Discount
Rate2]]</f>
        <v>0</v>
      </c>
      <c r="H12" s="226"/>
      <c r="I12" s="165">
        <f t="shared" si="3"/>
        <v>1</v>
      </c>
      <c r="J12" s="166">
        <f>Table415[[#This Row],[Gamma]]*Table415[[#This Row],[Discount
Rate23]]</f>
        <v>0</v>
      </c>
      <c r="K12" s="226">
        <f>K11+Table415[[#This Row],[Present Value
Project A
(£000)]]</f>
        <v>1735.7948853853673</v>
      </c>
      <c r="L12" s="165">
        <f t="shared" ref="L12" si="8">L11-B12</f>
        <v>0</v>
      </c>
    </row>
    <row r="13" spans="1:12">
      <c r="A13" s="45"/>
      <c r="B13" s="225"/>
      <c r="C13" s="165">
        <f t="shared" si="0"/>
        <v>1</v>
      </c>
      <c r="D13" s="166">
        <f t="shared" si="7"/>
        <v>0</v>
      </c>
      <c r="E13" s="226"/>
      <c r="F13" s="165">
        <f t="shared" si="2"/>
        <v>1</v>
      </c>
      <c r="G13" s="166">
        <f>Table415[[#This Row],[Omega]]*Table415[[#This Row],[Discount
Rate2]]</f>
        <v>0</v>
      </c>
      <c r="H13" s="226"/>
      <c r="I13" s="165">
        <f t="shared" si="3"/>
        <v>1</v>
      </c>
      <c r="J13" s="166">
        <f>Table415[[#This Row],[Gamma]]*Table415[[#This Row],[Discount
Rate23]]</f>
        <v>0</v>
      </c>
      <c r="K13" s="226">
        <f>K12+Table415[[#This Row],[Present Value
Project A
(£000)]]</f>
        <v>1735.7948853853673</v>
      </c>
      <c r="L13" s="165">
        <f t="shared" ref="L13" si="9">E12-$B13</f>
        <v>0</v>
      </c>
    </row>
    <row r="14" spans="1:12">
      <c r="A14" s="45"/>
      <c r="B14" s="225"/>
      <c r="C14" s="165">
        <f t="shared" si="0"/>
        <v>1</v>
      </c>
      <c r="D14" s="166">
        <f t="shared" si="7"/>
        <v>0</v>
      </c>
      <c r="E14" s="226"/>
      <c r="F14" s="165">
        <f t="shared" si="2"/>
        <v>1</v>
      </c>
      <c r="G14" s="166">
        <f>Table415[[#This Row],[Omega]]*Table415[[#This Row],[Discount
Rate2]]</f>
        <v>0</v>
      </c>
      <c r="H14" s="226"/>
      <c r="I14" s="165">
        <f t="shared" si="3"/>
        <v>1</v>
      </c>
      <c r="J14" s="166">
        <f>Table415[[#This Row],[Gamma]]*Table415[[#This Row],[Discount
Rate23]]</f>
        <v>0</v>
      </c>
      <c r="K14" s="226">
        <f>K13+Table415[[#This Row],[Present Value
Project A
(£000)]]</f>
        <v>1735.7948853853673</v>
      </c>
      <c r="L14" s="165">
        <f t="shared" ref="L14" si="10">L13-B14</f>
        <v>0</v>
      </c>
    </row>
    <row r="15" spans="1:12" ht="17.45" thickBot="1">
      <c r="A15" s="82" t="s">
        <v>13</v>
      </c>
      <c r="B15" s="226"/>
      <c r="C15" s="226"/>
      <c r="D15" s="227">
        <f>SUM(D4:D14)</f>
        <v>-264.20511461463275</v>
      </c>
      <c r="E15" s="226"/>
      <c r="F15" s="226"/>
      <c r="G15" s="227">
        <f>SUM(G4:G14)</f>
        <v>-161.25481744492646</v>
      </c>
      <c r="H15" s="226"/>
      <c r="I15" s="226"/>
      <c r="J15" s="227">
        <f>SUM(J4:J14)</f>
        <v>168.43528305614177</v>
      </c>
      <c r="K15" s="227">
        <f>SUM(K5:K14)</f>
        <v>14110.596734480048</v>
      </c>
      <c r="L15" s="165"/>
    </row>
    <row r="16" spans="1:12" ht="17.45" thickTop="1">
      <c r="A16" s="2" t="s">
        <v>14</v>
      </c>
      <c r="D16" s="43"/>
      <c r="E16" s="43"/>
      <c r="G16" s="43"/>
      <c r="H16" s="43"/>
      <c r="I16" s="43"/>
      <c r="J16" s="43"/>
    </row>
    <row r="17" spans="1:10">
      <c r="A17" s="82" t="s">
        <v>15</v>
      </c>
      <c r="B17" s="228" t="s">
        <v>16</v>
      </c>
      <c r="C17" s="229"/>
      <c r="D17" s="234"/>
    </row>
    <row r="18" spans="1:10">
      <c r="A18" s="82" t="s">
        <v>17</v>
      </c>
      <c r="B18" s="230" t="s">
        <v>18</v>
      </c>
      <c r="C18" s="231"/>
      <c r="D18" s="231"/>
    </row>
    <row r="19" spans="1:10" ht="17.45" thickBot="1">
      <c r="A19" s="82" t="s">
        <v>19</v>
      </c>
      <c r="B19" s="124">
        <f>I2</f>
        <v>0.1</v>
      </c>
      <c r="C19" s="42">
        <f>J15/(J15-D15)</f>
        <v>0.38931936075076284</v>
      </c>
      <c r="D19" s="124">
        <f>C2-I2</f>
        <v>1.999999999999999E-2</v>
      </c>
      <c r="E19" s="154">
        <f>B19+C19*D19</f>
        <v>0.10778638721501525</v>
      </c>
    </row>
    <row r="20" spans="1:10" ht="17.45" thickTop="1">
      <c r="A20" s="82" t="s">
        <v>20</v>
      </c>
      <c r="B20" s="37">
        <f>IRR(J4:J9,I2)</f>
        <v>4.1994297008135062E-2</v>
      </c>
      <c r="C20" s="39"/>
    </row>
    <row r="22" spans="1:10" ht="16.7" customHeight="1">
      <c r="A22" s="82" t="s">
        <v>15</v>
      </c>
      <c r="B22" s="228" t="s">
        <v>21</v>
      </c>
      <c r="C22" s="229"/>
      <c r="D22" s="229"/>
      <c r="E22" s="229"/>
      <c r="F22" s="229"/>
      <c r="G22" s="229"/>
      <c r="H22" s="46"/>
      <c r="I22" s="46"/>
      <c r="J22" s="46"/>
    </row>
    <row r="23" spans="1:10">
      <c r="A23" s="82" t="s">
        <v>17</v>
      </c>
      <c r="B23" s="230" t="s">
        <v>22</v>
      </c>
      <c r="C23" s="231"/>
      <c r="D23" s="231"/>
      <c r="E23" s="231"/>
      <c r="F23" s="231"/>
      <c r="G23" s="231"/>
      <c r="H23" s="220"/>
      <c r="I23" s="220"/>
      <c r="J23" s="220"/>
    </row>
    <row r="24" spans="1:10" ht="17.45" thickBot="1">
      <c r="A24" s="82"/>
      <c r="D24" s="156"/>
    </row>
    <row r="25" spans="1:10" ht="17.45" thickTop="1">
      <c r="A25" s="82" t="s">
        <v>15</v>
      </c>
      <c r="B25" s="228" t="s">
        <v>23</v>
      </c>
      <c r="C25" s="229"/>
      <c r="D25" s="229"/>
    </row>
    <row r="26" spans="1:10">
      <c r="A26" s="82" t="s">
        <v>17</v>
      </c>
      <c r="B26" s="230"/>
      <c r="C26" s="231"/>
      <c r="D26" s="231"/>
    </row>
    <row r="27" spans="1:10" ht="17.45" thickBot="1">
      <c r="A27" s="82" t="s">
        <v>24</v>
      </c>
      <c r="B27" s="2">
        <v>100</v>
      </c>
      <c r="C27" s="2">
        <v>200</v>
      </c>
      <c r="D27" s="156">
        <f>B27/C27</f>
        <v>0.5</v>
      </c>
    </row>
    <row r="28" spans="1:10" ht="17.45" thickTop="1">
      <c r="A28" s="82"/>
      <c r="D28" s="155"/>
    </row>
    <row r="29" spans="1:10">
      <c r="A29" s="82" t="s">
        <v>15</v>
      </c>
      <c r="B29" s="228" t="s">
        <v>25</v>
      </c>
      <c r="C29" s="229"/>
      <c r="D29" s="229"/>
    </row>
    <row r="30" spans="1:10">
      <c r="A30" s="82" t="s">
        <v>17</v>
      </c>
      <c r="B30" s="230"/>
      <c r="C30" s="231"/>
      <c r="D30" s="231"/>
    </row>
    <row r="31" spans="1:10" ht="17.45" thickBot="1">
      <c r="A31" s="82" t="s">
        <v>26</v>
      </c>
      <c r="B31" s="2">
        <v>50</v>
      </c>
      <c r="C31" s="2">
        <v>12</v>
      </c>
      <c r="D31" s="156">
        <f>B31/C31</f>
        <v>4.166666666666667</v>
      </c>
    </row>
    <row r="32" spans="1:10" ht="17.45" thickTop="1"/>
    <row r="33" spans="1:10" ht="16.7" customHeight="1">
      <c r="A33" s="82" t="s">
        <v>15</v>
      </c>
      <c r="B33" s="232" t="s">
        <v>27</v>
      </c>
      <c r="C33" s="233"/>
      <c r="D33" s="233"/>
      <c r="E33" s="233"/>
      <c r="F33" s="233"/>
      <c r="G33" s="233"/>
      <c r="H33" s="46"/>
      <c r="I33" s="46"/>
      <c r="J33" s="46"/>
    </row>
    <row r="34" spans="1:10">
      <c r="A34" s="82" t="s">
        <v>17</v>
      </c>
      <c r="B34" s="82" t="s">
        <v>28</v>
      </c>
      <c r="C34" s="82" t="s">
        <v>29</v>
      </c>
      <c r="D34" s="82" t="s">
        <v>30</v>
      </c>
      <c r="E34" s="82" t="s">
        <v>31</v>
      </c>
    </row>
    <row r="35" spans="1:10" ht="17.45" thickBot="1">
      <c r="A35" s="82" t="s">
        <v>26</v>
      </c>
      <c r="B35" s="2">
        <v>500000</v>
      </c>
      <c r="C35" s="2">
        <v>200000</v>
      </c>
      <c r="D35" s="2">
        <v>160000</v>
      </c>
      <c r="E35" s="2">
        <v>200000</v>
      </c>
      <c r="F35" s="44">
        <f>C36/E36</f>
        <v>-7.5</v>
      </c>
    </row>
    <row r="36" spans="1:10" ht="17.45" thickTop="1">
      <c r="C36" s="2">
        <f>B35-C35</f>
        <v>300000</v>
      </c>
      <c r="E36" s="2">
        <f>D35-E35</f>
        <v>-40000</v>
      </c>
    </row>
  </sheetData>
  <mergeCells count="9">
    <mergeCell ref="B29:D29"/>
    <mergeCell ref="B30:D30"/>
    <mergeCell ref="B33:G33"/>
    <mergeCell ref="B17:D17"/>
    <mergeCell ref="B18:D18"/>
    <mergeCell ref="B22:G22"/>
    <mergeCell ref="B23:G23"/>
    <mergeCell ref="B25:D25"/>
    <mergeCell ref="B26:D26"/>
  </mergeCell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DD54E-B381-446F-91CD-6DEF45796995}">
  <dimension ref="A1:L36"/>
  <sheetViews>
    <sheetView zoomScale="60" zoomScaleNormal="60" workbookViewId="0">
      <selection activeCell="I28" sqref="I28"/>
    </sheetView>
  </sheetViews>
  <sheetFormatPr defaultColWidth="11.5703125" defaultRowHeight="16.899999999999999"/>
  <cols>
    <col min="1" max="1" width="29.28515625" style="2" bestFit="1" customWidth="1"/>
    <col min="2" max="12" width="20.85546875" style="2" customWidth="1"/>
    <col min="13" max="16384" width="11.5703125" style="2"/>
  </cols>
  <sheetData>
    <row r="1" spans="1:12">
      <c r="A1" s="142" t="s">
        <v>0</v>
      </c>
      <c r="B1" s="158">
        <v>2000</v>
      </c>
    </row>
    <row r="2" spans="1:12">
      <c r="C2" s="140">
        <v>0.12</v>
      </c>
      <c r="F2" s="141">
        <v>0.12</v>
      </c>
      <c r="I2" s="37">
        <v>0.12</v>
      </c>
    </row>
    <row r="3" spans="1:12" ht="50.45">
      <c r="A3" s="75" t="s">
        <v>1</v>
      </c>
      <c r="B3" s="75" t="s">
        <v>2</v>
      </c>
      <c r="C3" s="75" t="s">
        <v>3</v>
      </c>
      <c r="D3" s="75" t="s">
        <v>4</v>
      </c>
      <c r="E3" s="75" t="s">
        <v>5</v>
      </c>
      <c r="F3" s="75" t="s">
        <v>6</v>
      </c>
      <c r="G3" s="75" t="s">
        <v>7</v>
      </c>
      <c r="H3" s="75" t="s">
        <v>8</v>
      </c>
      <c r="I3" s="75" t="s">
        <v>9</v>
      </c>
      <c r="J3" s="75" t="s">
        <v>10</v>
      </c>
      <c r="K3" s="75" t="s">
        <v>11</v>
      </c>
      <c r="L3" s="75" t="s">
        <v>12</v>
      </c>
    </row>
    <row r="4" spans="1:12">
      <c r="A4" s="45">
        <v>0</v>
      </c>
      <c r="B4" s="221">
        <f>B1</f>
        <v>2000</v>
      </c>
      <c r="C4" s="222">
        <v>1</v>
      </c>
      <c r="D4" s="223">
        <f>-Table4[[#This Row],[Alpha]]*Table4[[#This Row],[Discount
Rate]]</f>
        <v>-2000</v>
      </c>
      <c r="E4" s="221">
        <f>B1</f>
        <v>2000</v>
      </c>
      <c r="F4" s="222">
        <v>1</v>
      </c>
      <c r="G4" s="223">
        <f>-Table4[[#This Row],[Omega]]*Table4[[#This Row],[Discount
Rate2]]</f>
        <v>-2000</v>
      </c>
      <c r="H4" s="221">
        <f>B1</f>
        <v>2000</v>
      </c>
      <c r="I4" s="222">
        <v>1</v>
      </c>
      <c r="J4" s="223">
        <f>-Table4[[#This Row],[Omega]]*Table4[[#This Row],[Discount
Rate2]]</f>
        <v>-2000</v>
      </c>
      <c r="K4" s="224"/>
      <c r="L4" s="165"/>
    </row>
    <row r="5" spans="1:12">
      <c r="A5" s="45">
        <v>1</v>
      </c>
      <c r="B5" s="225">
        <v>500</v>
      </c>
      <c r="C5" s="165">
        <f>1/(1+$C$2)^A5</f>
        <v>0.89285714285714279</v>
      </c>
      <c r="D5" s="166">
        <f>B5*$C5</f>
        <v>446.42857142857139</v>
      </c>
      <c r="E5" s="225">
        <v>500</v>
      </c>
      <c r="F5" s="165">
        <f>1/(1+$F$2)^A5</f>
        <v>0.89285714285714279</v>
      </c>
      <c r="G5" s="166">
        <f>Table4[[#This Row],[Omega]]*Table4[[#This Row],[Discount
Rate2]]</f>
        <v>446.42857142857139</v>
      </c>
      <c r="H5" s="225">
        <v>900</v>
      </c>
      <c r="I5" s="165">
        <f>1/(1+$I$2)^A5</f>
        <v>0.89285714285714279</v>
      </c>
      <c r="J5" s="166">
        <f>Table4[[#This Row],[Gamma]]*Table4[[#This Row],[Discount
Rate23]]</f>
        <v>803.57142857142856</v>
      </c>
      <c r="K5" s="226">
        <f>Table4[[#This Row],[Present Value
Project A
(£000)]]</f>
        <v>446.42857142857139</v>
      </c>
      <c r="L5" s="165">
        <f>E4-$B5</f>
        <v>1500</v>
      </c>
    </row>
    <row r="6" spans="1:12">
      <c r="A6" s="45">
        <v>2</v>
      </c>
      <c r="B6" s="225">
        <v>500</v>
      </c>
      <c r="C6" s="165">
        <f t="shared" ref="C6:C14" si="0">1/(1+$C$2)^A6</f>
        <v>0.79719387755102034</v>
      </c>
      <c r="D6" s="166">
        <f t="shared" ref="D6:D9" si="1">B6*$C6</f>
        <v>398.59693877551018</v>
      </c>
      <c r="E6" s="225">
        <v>450</v>
      </c>
      <c r="F6" s="165">
        <f t="shared" ref="F6:F14" si="2">1/(1+$F$2)^A6</f>
        <v>0.79719387755102034</v>
      </c>
      <c r="G6" s="166">
        <f>Table4[[#This Row],[Omega]]*Table4[[#This Row],[Discount
Rate2]]</f>
        <v>358.73724489795916</v>
      </c>
      <c r="H6" s="225">
        <v>1000</v>
      </c>
      <c r="I6" s="165">
        <f t="shared" ref="I6:I14" si="3">1/(1+$I$2)^A6</f>
        <v>0.79719387755102034</v>
      </c>
      <c r="J6" s="166">
        <f>Table4[[#This Row],[Gamma]]*Table4[[#This Row],[Discount
Rate23]]</f>
        <v>797.19387755102036</v>
      </c>
      <c r="K6" s="226">
        <f>K5+Table4[[#This Row],[Present Value
Project A
(£000)]]</f>
        <v>845.02551020408157</v>
      </c>
      <c r="L6" s="165">
        <f>L5-B6</f>
        <v>1000</v>
      </c>
    </row>
    <row r="7" spans="1:12">
      <c r="A7" s="45">
        <v>3</v>
      </c>
      <c r="B7" s="225">
        <v>350</v>
      </c>
      <c r="C7" s="165">
        <f t="shared" si="0"/>
        <v>0.71178024781341087</v>
      </c>
      <c r="D7" s="166">
        <f t="shared" si="1"/>
        <v>249.1230867346938</v>
      </c>
      <c r="E7" s="225">
        <v>800</v>
      </c>
      <c r="F7" s="165">
        <f t="shared" si="2"/>
        <v>0.71178024781341087</v>
      </c>
      <c r="G7" s="166">
        <f>Table4[[#This Row],[Omega]]*Table4[[#This Row],[Discount
Rate2]]</f>
        <v>569.42419825072875</v>
      </c>
      <c r="H7" s="225">
        <v>340</v>
      </c>
      <c r="I7" s="165">
        <f t="shared" si="3"/>
        <v>0.71178024781341087</v>
      </c>
      <c r="J7" s="166">
        <f>Table4[[#This Row],[Gamma]]*Table4[[#This Row],[Discount
Rate23]]</f>
        <v>242.00528425655969</v>
      </c>
      <c r="K7" s="226">
        <f>K6+Table4[[#This Row],[Present Value
Project A
(£000)]]</f>
        <v>1094.1485969387754</v>
      </c>
      <c r="L7" s="165">
        <f>L6-$B7</f>
        <v>650</v>
      </c>
    </row>
    <row r="8" spans="1:12">
      <c r="A8" s="45">
        <v>4</v>
      </c>
      <c r="B8" s="225">
        <v>340</v>
      </c>
      <c r="C8" s="165">
        <f t="shared" si="0"/>
        <v>0.63551807840483121</v>
      </c>
      <c r="D8" s="166">
        <f t="shared" si="1"/>
        <v>216.07614665764262</v>
      </c>
      <c r="E8" s="225">
        <v>150</v>
      </c>
      <c r="F8" s="165">
        <f t="shared" si="2"/>
        <v>0.63551807840483121</v>
      </c>
      <c r="G8" s="166">
        <f>Table4[[#This Row],[Omega]]*Table4[[#This Row],[Discount
Rate2]]</f>
        <v>95.327711760724682</v>
      </c>
      <c r="H8" s="225">
        <v>225</v>
      </c>
      <c r="I8" s="165">
        <f t="shared" si="3"/>
        <v>0.63551807840483121</v>
      </c>
      <c r="J8" s="166">
        <f>Table4[[#This Row],[Gamma]]*Table4[[#This Row],[Discount
Rate23]]</f>
        <v>142.99156764108702</v>
      </c>
      <c r="K8" s="226">
        <f>K7+Table4[[#This Row],[Present Value
Project A
(£000)]]</f>
        <v>1310.224743596418</v>
      </c>
      <c r="L8" s="165">
        <f t="shared" ref="L8" si="4">L7-B8</f>
        <v>310</v>
      </c>
    </row>
    <row r="9" spans="1:12">
      <c r="A9" s="45">
        <v>5</v>
      </c>
      <c r="B9" s="225">
        <v>750</v>
      </c>
      <c r="C9" s="165">
        <f t="shared" si="0"/>
        <v>0.56742685571859919</v>
      </c>
      <c r="D9" s="166">
        <f t="shared" si="1"/>
        <v>425.5701417889494</v>
      </c>
      <c r="E9" s="225">
        <v>650</v>
      </c>
      <c r="F9" s="165">
        <f t="shared" si="2"/>
        <v>0.56742685571859919</v>
      </c>
      <c r="G9" s="166">
        <f>Table4[[#This Row],[Omega]]*Table4[[#This Row],[Discount
Rate2]]</f>
        <v>368.82745621708949</v>
      </c>
      <c r="H9" s="225">
        <v>90</v>
      </c>
      <c r="I9" s="165">
        <f t="shared" si="3"/>
        <v>0.56742685571859919</v>
      </c>
      <c r="J9" s="166">
        <f>Table4[[#This Row],[Gamma]]*Table4[[#This Row],[Discount
Rate23]]</f>
        <v>51.068417014673926</v>
      </c>
      <c r="K9" s="226">
        <f>K8+Table4[[#This Row],[Present Value
Project A
(£000)]]</f>
        <v>1735.7948853853673</v>
      </c>
      <c r="L9" s="165">
        <f t="shared" ref="L9" si="5">E8-$B9</f>
        <v>-600</v>
      </c>
    </row>
    <row r="10" spans="1:12">
      <c r="A10" s="45">
        <v>6</v>
      </c>
      <c r="B10" s="225"/>
      <c r="C10" s="165">
        <f t="shared" si="0"/>
        <v>0.50663112117732068</v>
      </c>
      <c r="D10" s="166">
        <f>B10*$C10</f>
        <v>0</v>
      </c>
      <c r="E10" s="226"/>
      <c r="F10" s="165">
        <f t="shared" si="2"/>
        <v>0.50663112117732068</v>
      </c>
      <c r="G10" s="166">
        <f>Table4[[#This Row],[Omega]]*Table4[[#This Row],[Discount
Rate2]]</f>
        <v>0</v>
      </c>
      <c r="H10" s="226"/>
      <c r="I10" s="165">
        <f t="shared" si="3"/>
        <v>0.50663112117732068</v>
      </c>
      <c r="J10" s="166">
        <f>Table4[[#This Row],[Gamma]]*Table4[[#This Row],[Discount
Rate23]]</f>
        <v>0</v>
      </c>
      <c r="K10" s="226">
        <f>K9+Table4[[#This Row],[Present Value
Project A
(£000)]]</f>
        <v>1735.7948853853673</v>
      </c>
      <c r="L10" s="165">
        <f>L9-$B10</f>
        <v>-600</v>
      </c>
    </row>
    <row r="11" spans="1:12">
      <c r="A11" s="45">
        <v>7</v>
      </c>
      <c r="B11" s="225"/>
      <c r="C11" s="165">
        <f t="shared" si="0"/>
        <v>0.45234921533689343</v>
      </c>
      <c r="D11" s="166">
        <f>B11*$C11</f>
        <v>0</v>
      </c>
      <c r="E11" s="226"/>
      <c r="F11" s="165">
        <f t="shared" si="2"/>
        <v>0.45234921533689343</v>
      </c>
      <c r="G11" s="166">
        <f>Table4[[#This Row],[Omega]]*Table4[[#This Row],[Discount
Rate2]]</f>
        <v>0</v>
      </c>
      <c r="H11" s="226"/>
      <c r="I11" s="165">
        <f t="shared" si="3"/>
        <v>0.45234921533689343</v>
      </c>
      <c r="J11" s="166">
        <f>Table4[[#This Row],[Gamma]]*Table4[[#This Row],[Discount
Rate23]]</f>
        <v>0</v>
      </c>
      <c r="K11" s="226">
        <f>K10+Table4[[#This Row],[Present Value
Project A
(£000)]]</f>
        <v>1735.7948853853673</v>
      </c>
      <c r="L11" s="165">
        <f t="shared" ref="L11" si="6">E10-$B11</f>
        <v>0</v>
      </c>
    </row>
    <row r="12" spans="1:12">
      <c r="A12" s="45"/>
      <c r="B12" s="225"/>
      <c r="C12" s="165">
        <f t="shared" si="0"/>
        <v>1</v>
      </c>
      <c r="D12" s="166">
        <f t="shared" ref="D12:D14" si="7">B12*$C12</f>
        <v>0</v>
      </c>
      <c r="E12" s="226"/>
      <c r="F12" s="165">
        <f t="shared" si="2"/>
        <v>1</v>
      </c>
      <c r="G12" s="166">
        <f>Table4[[#This Row],[Omega]]*Table4[[#This Row],[Discount
Rate2]]</f>
        <v>0</v>
      </c>
      <c r="H12" s="226"/>
      <c r="I12" s="165">
        <f t="shared" si="3"/>
        <v>1</v>
      </c>
      <c r="J12" s="166">
        <f>Table4[[#This Row],[Gamma]]*Table4[[#This Row],[Discount
Rate23]]</f>
        <v>0</v>
      </c>
      <c r="K12" s="226">
        <f>K11+Table4[[#This Row],[Present Value
Project A
(£000)]]</f>
        <v>1735.7948853853673</v>
      </c>
      <c r="L12" s="165">
        <f t="shared" ref="L12" si="8">L11-B12</f>
        <v>0</v>
      </c>
    </row>
    <row r="13" spans="1:12">
      <c r="A13" s="45"/>
      <c r="B13" s="225"/>
      <c r="C13" s="165">
        <f t="shared" si="0"/>
        <v>1</v>
      </c>
      <c r="D13" s="166">
        <f t="shared" si="7"/>
        <v>0</v>
      </c>
      <c r="E13" s="226"/>
      <c r="F13" s="165">
        <f t="shared" si="2"/>
        <v>1</v>
      </c>
      <c r="G13" s="166">
        <f>Table4[[#This Row],[Omega]]*Table4[[#This Row],[Discount
Rate2]]</f>
        <v>0</v>
      </c>
      <c r="H13" s="226"/>
      <c r="I13" s="165">
        <f t="shared" si="3"/>
        <v>1</v>
      </c>
      <c r="J13" s="166">
        <f>Table4[[#This Row],[Gamma]]*Table4[[#This Row],[Discount
Rate23]]</f>
        <v>0</v>
      </c>
      <c r="K13" s="226">
        <f>K12+Table4[[#This Row],[Present Value
Project A
(£000)]]</f>
        <v>1735.7948853853673</v>
      </c>
      <c r="L13" s="165">
        <f t="shared" ref="L13" si="9">E12-$B13</f>
        <v>0</v>
      </c>
    </row>
    <row r="14" spans="1:12">
      <c r="A14" s="45"/>
      <c r="B14" s="225"/>
      <c r="C14" s="165">
        <f t="shared" si="0"/>
        <v>1</v>
      </c>
      <c r="D14" s="166">
        <f t="shared" si="7"/>
        <v>0</v>
      </c>
      <c r="E14" s="226"/>
      <c r="F14" s="165">
        <f t="shared" si="2"/>
        <v>1</v>
      </c>
      <c r="G14" s="166">
        <f>Table4[[#This Row],[Omega]]*Table4[[#This Row],[Discount
Rate2]]</f>
        <v>0</v>
      </c>
      <c r="H14" s="226"/>
      <c r="I14" s="165">
        <f t="shared" si="3"/>
        <v>1</v>
      </c>
      <c r="J14" s="166">
        <f>Table4[[#This Row],[Gamma]]*Table4[[#This Row],[Discount
Rate23]]</f>
        <v>0</v>
      </c>
      <c r="K14" s="226">
        <f>K13+Table4[[#This Row],[Present Value
Project A
(£000)]]</f>
        <v>1735.7948853853673</v>
      </c>
      <c r="L14" s="165">
        <f t="shared" ref="L14" si="10">L13-B14</f>
        <v>0</v>
      </c>
    </row>
    <row r="15" spans="1:12" ht="17.45" thickBot="1">
      <c r="A15" s="82" t="s">
        <v>13</v>
      </c>
      <c r="B15" s="226"/>
      <c r="C15" s="226"/>
      <c r="D15" s="227">
        <f>SUM(D4:D14)</f>
        <v>-264.20511461463275</v>
      </c>
      <c r="E15" s="226"/>
      <c r="F15" s="226"/>
      <c r="G15" s="227">
        <f>SUM(G4:G14)</f>
        <v>-161.25481744492646</v>
      </c>
      <c r="H15" s="226"/>
      <c r="I15" s="226"/>
      <c r="J15" s="227">
        <f>SUM(J4:J14)</f>
        <v>36.830575034769439</v>
      </c>
      <c r="K15" s="227">
        <f>SUM(K5:K14)</f>
        <v>14110.596734480048</v>
      </c>
      <c r="L15" s="165"/>
    </row>
    <row r="16" spans="1:12" ht="17.45" thickTop="1">
      <c r="A16" s="2" t="s">
        <v>14</v>
      </c>
      <c r="D16" s="43"/>
      <c r="E16" s="43"/>
      <c r="G16" s="43"/>
      <c r="H16" s="43"/>
      <c r="I16" s="43"/>
      <c r="J16" s="43"/>
    </row>
    <row r="17" spans="1:10">
      <c r="A17" s="82" t="s">
        <v>15</v>
      </c>
      <c r="B17" s="228" t="s">
        <v>16</v>
      </c>
      <c r="C17" s="229"/>
      <c r="D17" s="234"/>
    </row>
    <row r="18" spans="1:10">
      <c r="A18" s="82" t="s">
        <v>17</v>
      </c>
      <c r="B18" s="230" t="s">
        <v>18</v>
      </c>
      <c r="C18" s="231"/>
      <c r="D18" s="231"/>
    </row>
    <row r="19" spans="1:10" ht="17.45" thickBot="1">
      <c r="A19" s="82" t="s">
        <v>19</v>
      </c>
      <c r="B19" s="124">
        <f>C2</f>
        <v>0.12</v>
      </c>
      <c r="C19" s="42">
        <f>D15/(D15-G15)</f>
        <v>2.5663365903559199</v>
      </c>
      <c r="D19" s="124">
        <f>F2-C2</f>
        <v>0</v>
      </c>
      <c r="E19" s="154">
        <f>B19+C19*D19</f>
        <v>0.12</v>
      </c>
    </row>
    <row r="20" spans="1:10" ht="17.45" thickTop="1">
      <c r="A20" s="82" t="s">
        <v>20</v>
      </c>
      <c r="B20" s="37" t="e">
        <f>-IRR(B4:B9,F2)</f>
        <v>#NUM!</v>
      </c>
      <c r="C20" s="39"/>
    </row>
    <row r="22" spans="1:10" ht="16.7" customHeight="1">
      <c r="A22" s="82" t="s">
        <v>15</v>
      </c>
      <c r="B22" s="228" t="s">
        <v>21</v>
      </c>
      <c r="C22" s="229"/>
      <c r="D22" s="229"/>
      <c r="E22" s="229"/>
      <c r="F22" s="229"/>
      <c r="G22" s="229"/>
      <c r="H22" s="46"/>
      <c r="I22" s="46"/>
      <c r="J22" s="46"/>
    </row>
    <row r="23" spans="1:10">
      <c r="A23" s="82" t="s">
        <v>17</v>
      </c>
      <c r="B23" s="230" t="s">
        <v>22</v>
      </c>
      <c r="C23" s="231"/>
      <c r="D23" s="231"/>
      <c r="E23" s="231"/>
      <c r="F23" s="231"/>
      <c r="G23" s="231"/>
      <c r="H23" s="220"/>
      <c r="I23" s="220"/>
      <c r="J23" s="220"/>
    </row>
    <row r="24" spans="1:10" ht="17.45" thickBot="1">
      <c r="A24" s="82"/>
      <c r="D24" s="156"/>
    </row>
    <row r="25" spans="1:10" ht="17.45" thickTop="1">
      <c r="A25" s="82" t="s">
        <v>15</v>
      </c>
      <c r="B25" s="228" t="s">
        <v>23</v>
      </c>
      <c r="C25" s="229"/>
      <c r="D25" s="229"/>
    </row>
    <row r="26" spans="1:10">
      <c r="A26" s="82" t="s">
        <v>17</v>
      </c>
      <c r="B26" s="230"/>
      <c r="C26" s="231"/>
      <c r="D26" s="231"/>
    </row>
    <row r="27" spans="1:10" ht="17.45" thickBot="1">
      <c r="A27" s="82" t="s">
        <v>24</v>
      </c>
      <c r="B27" s="2">
        <v>100</v>
      </c>
      <c r="C27" s="2">
        <v>200</v>
      </c>
      <c r="D27" s="156">
        <f>B27/C27</f>
        <v>0.5</v>
      </c>
    </row>
    <row r="28" spans="1:10" ht="17.45" thickTop="1">
      <c r="A28" s="82"/>
      <c r="D28" s="155"/>
    </row>
    <row r="29" spans="1:10">
      <c r="A29" s="82" t="s">
        <v>15</v>
      </c>
      <c r="B29" s="228" t="s">
        <v>25</v>
      </c>
      <c r="C29" s="229"/>
      <c r="D29" s="229"/>
    </row>
    <row r="30" spans="1:10">
      <c r="A30" s="82" t="s">
        <v>17</v>
      </c>
      <c r="B30" s="230"/>
      <c r="C30" s="231"/>
      <c r="D30" s="231"/>
    </row>
    <row r="31" spans="1:10" ht="17.45" thickBot="1">
      <c r="A31" s="82" t="s">
        <v>26</v>
      </c>
      <c r="B31" s="2">
        <v>50</v>
      </c>
      <c r="C31" s="2">
        <v>12</v>
      </c>
      <c r="D31" s="156">
        <f>B31/C31</f>
        <v>4.166666666666667</v>
      </c>
    </row>
    <row r="32" spans="1:10" ht="17.45" thickTop="1"/>
    <row r="33" spans="1:10" ht="16.7" customHeight="1">
      <c r="A33" s="82" t="s">
        <v>15</v>
      </c>
      <c r="B33" s="232" t="s">
        <v>27</v>
      </c>
      <c r="C33" s="233"/>
      <c r="D33" s="233"/>
      <c r="E33" s="233"/>
      <c r="F33" s="233"/>
      <c r="G33" s="233"/>
      <c r="H33" s="46"/>
      <c r="I33" s="46"/>
      <c r="J33" s="46"/>
    </row>
    <row r="34" spans="1:10">
      <c r="A34" s="82" t="s">
        <v>17</v>
      </c>
      <c r="B34" s="82" t="s">
        <v>28</v>
      </c>
      <c r="C34" s="82" t="s">
        <v>29</v>
      </c>
      <c r="D34" s="82" t="s">
        <v>30</v>
      </c>
      <c r="E34" s="82" t="s">
        <v>31</v>
      </c>
    </row>
    <row r="35" spans="1:10" ht="17.45" thickBot="1">
      <c r="A35" s="82" t="s">
        <v>26</v>
      </c>
      <c r="B35" s="2">
        <v>500000</v>
      </c>
      <c r="C35" s="2">
        <v>200000</v>
      </c>
      <c r="D35" s="2">
        <v>160000</v>
      </c>
      <c r="E35" s="2">
        <v>200000</v>
      </c>
      <c r="F35" s="44">
        <f>C36/E36</f>
        <v>-7.5</v>
      </c>
    </row>
    <row r="36" spans="1:10" ht="17.45" thickTop="1">
      <c r="C36" s="2">
        <f>B35-C35</f>
        <v>300000</v>
      </c>
      <c r="E36" s="2">
        <f>D35-E35</f>
        <v>-40000</v>
      </c>
    </row>
  </sheetData>
  <mergeCells count="9">
    <mergeCell ref="B22:G22"/>
    <mergeCell ref="B23:G23"/>
    <mergeCell ref="B33:G33"/>
    <mergeCell ref="B17:D17"/>
    <mergeCell ref="B18:D18"/>
    <mergeCell ref="B25:D25"/>
    <mergeCell ref="B29:D29"/>
    <mergeCell ref="B26:D26"/>
    <mergeCell ref="B30:D30"/>
  </mergeCells>
  <phoneticPr fontId="2"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446F6-1EC9-4360-A551-8E94BCA0A54A}">
  <dimension ref="A1:L46"/>
  <sheetViews>
    <sheetView zoomScale="80" zoomScaleNormal="80" workbookViewId="0">
      <pane xSplit="1" ySplit="3" topLeftCell="L15" activePane="bottomRight" state="frozen"/>
      <selection pane="bottomRight" activeCell="L15" sqref="L15"/>
      <selection pane="bottomLeft" activeCell="A4" sqref="A4"/>
      <selection pane="topRight" activeCell="B1" sqref="B1"/>
    </sheetView>
  </sheetViews>
  <sheetFormatPr defaultColWidth="11.5703125" defaultRowHeight="16.899999999999999"/>
  <cols>
    <col min="1" max="1" width="27.5703125" style="2" bestFit="1" customWidth="1"/>
    <col min="2" max="4" width="20.85546875" style="2" hidden="1" customWidth="1"/>
    <col min="5" max="10" width="20.85546875" style="2" customWidth="1"/>
    <col min="11" max="11" width="12.7109375" style="2" bestFit="1" customWidth="1"/>
    <col min="12" max="16384" width="11.5703125" style="2"/>
  </cols>
  <sheetData>
    <row r="1" spans="1:12" hidden="1"/>
    <row r="2" spans="1:12" hidden="1">
      <c r="E2" s="187"/>
      <c r="F2" s="187"/>
      <c r="G2" s="187"/>
      <c r="H2" s="187"/>
      <c r="I2" s="187"/>
      <c r="J2" s="187"/>
    </row>
    <row r="3" spans="1:12">
      <c r="A3" s="150" t="s">
        <v>32</v>
      </c>
      <c r="B3" s="75" t="s">
        <v>33</v>
      </c>
      <c r="C3" s="75" t="s">
        <v>34</v>
      </c>
      <c r="D3" s="75" t="s">
        <v>35</v>
      </c>
      <c r="E3" s="75" t="s">
        <v>36</v>
      </c>
      <c r="F3" s="75" t="s">
        <v>37</v>
      </c>
      <c r="G3" s="75" t="s">
        <v>38</v>
      </c>
      <c r="H3" s="75" t="s">
        <v>39</v>
      </c>
      <c r="I3" s="75" t="s">
        <v>40</v>
      </c>
      <c r="J3" s="75" t="s">
        <v>41</v>
      </c>
      <c r="K3" s="75" t="s">
        <v>42</v>
      </c>
    </row>
    <row r="4" spans="1:12" hidden="1">
      <c r="A4" s="149" t="s">
        <v>43</v>
      </c>
      <c r="B4" s="161"/>
      <c r="C4" s="161"/>
      <c r="D4" s="161"/>
      <c r="E4" s="162">
        <v>3500</v>
      </c>
      <c r="F4" s="162">
        <v>5500</v>
      </c>
      <c r="G4" s="162">
        <v>7500</v>
      </c>
      <c r="H4" s="161">
        <v>7500</v>
      </c>
      <c r="I4" s="163">
        <v>7500</v>
      </c>
      <c r="J4" s="163">
        <v>2000</v>
      </c>
      <c r="L4"/>
    </row>
    <row r="5" spans="1:12" hidden="1">
      <c r="A5" s="149"/>
      <c r="B5" s="162"/>
      <c r="C5" s="162"/>
      <c r="D5" s="162"/>
      <c r="E5" s="162"/>
      <c r="F5" s="162"/>
      <c r="G5" s="162"/>
      <c r="H5" s="161"/>
      <c r="I5" s="163"/>
      <c r="J5" s="164"/>
      <c r="L5"/>
    </row>
    <row r="6" spans="1:12" hidden="1">
      <c r="A6" s="151"/>
      <c r="B6" s="167"/>
      <c r="C6" s="167"/>
      <c r="D6" s="167"/>
      <c r="E6" s="167"/>
      <c r="F6" s="167"/>
      <c r="G6" s="167"/>
      <c r="H6" s="168"/>
      <c r="I6" s="168"/>
      <c r="J6" s="169"/>
      <c r="L6"/>
    </row>
    <row r="7" spans="1:12">
      <c r="A7" s="149" t="s">
        <v>44</v>
      </c>
      <c r="B7" s="165"/>
      <c r="C7" s="165">
        <f>B20</f>
        <v>-3000</v>
      </c>
      <c r="D7" s="165">
        <v>5000</v>
      </c>
      <c r="E7" s="193">
        <f t="shared" ref="E7:J7" si="0">D20</f>
        <v>5000</v>
      </c>
      <c r="F7" s="193">
        <f t="shared" si="0"/>
        <v>2100</v>
      </c>
      <c r="G7" s="193">
        <f t="shared" si="0"/>
        <v>3450</v>
      </c>
      <c r="H7" s="193">
        <f t="shared" si="0"/>
        <v>5800</v>
      </c>
      <c r="I7" s="193">
        <f t="shared" si="0"/>
        <v>4150</v>
      </c>
      <c r="J7" s="193">
        <f t="shared" si="0"/>
        <v>5500</v>
      </c>
      <c r="K7" s="192"/>
      <c r="L7"/>
    </row>
    <row r="8" spans="1:12">
      <c r="A8" s="143" t="s">
        <v>45</v>
      </c>
      <c r="B8" s="144"/>
      <c r="C8" s="144"/>
      <c r="D8" s="144"/>
      <c r="E8" s="188"/>
      <c r="F8" s="188"/>
      <c r="G8" s="188"/>
      <c r="H8" s="188"/>
      <c r="I8" s="188"/>
      <c r="J8" s="188"/>
    </row>
    <row r="9" spans="1:12">
      <c r="A9" s="149" t="s">
        <v>43</v>
      </c>
      <c r="B9" s="161"/>
      <c r="C9" s="161"/>
      <c r="D9" s="161"/>
      <c r="E9" s="189">
        <v>3500</v>
      </c>
      <c r="F9" s="189">
        <v>5500</v>
      </c>
      <c r="G9" s="189">
        <v>7500</v>
      </c>
      <c r="H9" s="190">
        <v>7500</v>
      </c>
      <c r="I9" s="191">
        <v>7500</v>
      </c>
      <c r="J9" s="191">
        <v>2000</v>
      </c>
      <c r="K9" s="192"/>
    </row>
    <row r="10" spans="1:12">
      <c r="A10" s="143" t="s">
        <v>46</v>
      </c>
      <c r="B10" s="165">
        <f t="shared" ref="B10:J10" si="1">SUM(B9:B9)</f>
        <v>0</v>
      </c>
      <c r="C10" s="165">
        <f t="shared" si="1"/>
        <v>0</v>
      </c>
      <c r="D10" s="165">
        <f t="shared" si="1"/>
        <v>0</v>
      </c>
      <c r="E10" s="193">
        <f t="shared" si="1"/>
        <v>3500</v>
      </c>
      <c r="F10" s="193">
        <f t="shared" si="1"/>
        <v>5500</v>
      </c>
      <c r="G10" s="193">
        <f t="shared" si="1"/>
        <v>7500</v>
      </c>
      <c r="H10" s="193">
        <f t="shared" si="1"/>
        <v>7500</v>
      </c>
      <c r="I10" s="193">
        <f t="shared" si="1"/>
        <v>7500</v>
      </c>
      <c r="J10" s="193">
        <f t="shared" si="1"/>
        <v>2000</v>
      </c>
      <c r="K10" s="192">
        <f>SUM(Table5[[#This Row],[April]:[September]])</f>
        <v>33500</v>
      </c>
    </row>
    <row r="11" spans="1:12">
      <c r="A11" s="151"/>
      <c r="B11" s="152"/>
      <c r="C11" s="152"/>
      <c r="D11" s="152"/>
      <c r="E11" s="194"/>
      <c r="F11" s="194"/>
      <c r="G11" s="194"/>
      <c r="H11" s="195"/>
      <c r="I11" s="195"/>
      <c r="J11" s="196"/>
      <c r="K11" s="192"/>
    </row>
    <row r="12" spans="1:12">
      <c r="A12" s="143" t="s">
        <v>47</v>
      </c>
      <c r="B12" s="144"/>
      <c r="C12" s="144"/>
      <c r="D12" s="144"/>
      <c r="E12" s="144"/>
      <c r="F12" s="144"/>
      <c r="G12" s="144"/>
      <c r="H12" s="144"/>
      <c r="I12" s="144"/>
      <c r="J12" s="144"/>
    </row>
    <row r="13" spans="1:12">
      <c r="A13" s="149" t="s">
        <v>48</v>
      </c>
      <c r="B13" s="162"/>
      <c r="C13" s="162"/>
      <c r="D13" s="162"/>
      <c r="E13" s="189"/>
      <c r="F13" s="189">
        <f>E9/2</f>
        <v>1750</v>
      </c>
      <c r="G13" s="189">
        <f>F9/2</f>
        <v>2750</v>
      </c>
      <c r="H13" s="189">
        <f t="shared" ref="H13:J13" si="2">G9/2</f>
        <v>3750</v>
      </c>
      <c r="I13" s="189">
        <f t="shared" si="2"/>
        <v>3750</v>
      </c>
      <c r="J13" s="189">
        <f t="shared" si="2"/>
        <v>3750</v>
      </c>
      <c r="K13" s="192">
        <f>SUM(Table5[[#This Row],[April]:[September]])</f>
        <v>15750</v>
      </c>
    </row>
    <row r="14" spans="1:12">
      <c r="A14" s="149" t="s">
        <v>49</v>
      </c>
      <c r="B14" s="162">
        <f>12000/4</f>
        <v>3000</v>
      </c>
      <c r="C14" s="162"/>
      <c r="D14" s="162"/>
      <c r="E14" s="189">
        <v>3000</v>
      </c>
      <c r="F14" s="189"/>
      <c r="G14" s="189"/>
      <c r="H14" s="190">
        <v>3000</v>
      </c>
      <c r="I14" s="190"/>
      <c r="J14" s="190"/>
      <c r="K14" s="192">
        <f>SUM(Table5[[#This Row],[April]:[September]])</f>
        <v>6000</v>
      </c>
    </row>
    <row r="15" spans="1:12">
      <c r="A15" s="149" t="s">
        <v>50</v>
      </c>
      <c r="B15" s="162"/>
      <c r="C15" s="162"/>
      <c r="D15" s="162"/>
      <c r="E15" s="189">
        <v>400</v>
      </c>
      <c r="F15" s="189">
        <v>400</v>
      </c>
      <c r="G15" s="189">
        <v>400</v>
      </c>
      <c r="H15" s="190">
        <v>400</v>
      </c>
      <c r="I15" s="190">
        <v>400</v>
      </c>
      <c r="J15" s="190">
        <v>400</v>
      </c>
      <c r="K15" s="192">
        <f>SUM(Table5[[#This Row],[April]:[September]])</f>
        <v>2400</v>
      </c>
    </row>
    <row r="16" spans="1:12">
      <c r="A16" s="149" t="s">
        <v>51</v>
      </c>
      <c r="B16" s="162"/>
      <c r="C16" s="162"/>
      <c r="D16" s="162"/>
      <c r="E16" s="189">
        <v>1000</v>
      </c>
      <c r="F16" s="189"/>
      <c r="G16" s="189"/>
      <c r="H16" s="190"/>
      <c r="I16" s="190"/>
      <c r="J16" s="190"/>
      <c r="K16" s="192">
        <f>SUM(Table5[[#This Row],[April]:[September]])</f>
        <v>1000</v>
      </c>
    </row>
    <row r="17" spans="1:11">
      <c r="A17" s="149" t="s">
        <v>52</v>
      </c>
      <c r="B17" s="162"/>
      <c r="C17" s="162"/>
      <c r="D17" s="162"/>
      <c r="E17" s="189">
        <v>2000</v>
      </c>
      <c r="F17" s="189">
        <v>2000</v>
      </c>
      <c r="G17" s="189">
        <v>2000</v>
      </c>
      <c r="H17" s="190">
        <v>2000</v>
      </c>
      <c r="I17" s="190">
        <v>2000</v>
      </c>
      <c r="J17" s="190">
        <v>2000</v>
      </c>
      <c r="K17" s="192">
        <f>SUM(Table5[[#This Row],[April]:[September]])</f>
        <v>12000</v>
      </c>
    </row>
    <row r="18" spans="1:11">
      <c r="A18" s="143" t="s">
        <v>53</v>
      </c>
      <c r="B18" s="165">
        <f t="shared" ref="B18:J18" si="3">SUM(B13:B17)</f>
        <v>3000</v>
      </c>
      <c r="C18" s="165">
        <f t="shared" si="3"/>
        <v>0</v>
      </c>
      <c r="D18" s="165">
        <f t="shared" si="3"/>
        <v>0</v>
      </c>
      <c r="E18" s="193">
        <f t="shared" si="3"/>
        <v>6400</v>
      </c>
      <c r="F18" s="193">
        <f t="shared" si="3"/>
        <v>4150</v>
      </c>
      <c r="G18" s="193">
        <f t="shared" si="3"/>
        <v>5150</v>
      </c>
      <c r="H18" s="193">
        <f t="shared" si="3"/>
        <v>9150</v>
      </c>
      <c r="I18" s="193">
        <f t="shared" si="3"/>
        <v>6150</v>
      </c>
      <c r="J18" s="193">
        <f t="shared" si="3"/>
        <v>6150</v>
      </c>
      <c r="K18" s="192"/>
    </row>
    <row r="19" spans="1:11">
      <c r="A19" s="143" t="s">
        <v>54</v>
      </c>
      <c r="B19" s="165">
        <f t="shared" ref="B19:J19" si="4">B10-B18</f>
        <v>-3000</v>
      </c>
      <c r="C19" s="165">
        <f t="shared" si="4"/>
        <v>0</v>
      </c>
      <c r="D19" s="165">
        <f t="shared" si="4"/>
        <v>0</v>
      </c>
      <c r="E19" s="193">
        <f t="shared" si="4"/>
        <v>-2900</v>
      </c>
      <c r="F19" s="193">
        <f t="shared" si="4"/>
        <v>1350</v>
      </c>
      <c r="G19" s="193">
        <f t="shared" si="4"/>
        <v>2350</v>
      </c>
      <c r="H19" s="193">
        <f t="shared" si="4"/>
        <v>-1650</v>
      </c>
      <c r="I19" s="193">
        <f t="shared" si="4"/>
        <v>1350</v>
      </c>
      <c r="J19" s="193">
        <f t="shared" si="4"/>
        <v>-4150</v>
      </c>
      <c r="K19" s="192"/>
    </row>
    <row r="20" spans="1:11">
      <c r="A20" s="143" t="s">
        <v>55</v>
      </c>
      <c r="B20" s="166">
        <f t="shared" ref="B20:J20" si="5">B7+B19</f>
        <v>-3000</v>
      </c>
      <c r="C20" s="166">
        <f t="shared" si="5"/>
        <v>-3000</v>
      </c>
      <c r="D20" s="166">
        <f t="shared" si="5"/>
        <v>5000</v>
      </c>
      <c r="E20" s="197">
        <f t="shared" si="5"/>
        <v>2100</v>
      </c>
      <c r="F20" s="197">
        <f t="shared" si="5"/>
        <v>3450</v>
      </c>
      <c r="G20" s="197">
        <f t="shared" si="5"/>
        <v>5800</v>
      </c>
      <c r="H20" s="197">
        <f t="shared" si="5"/>
        <v>4150</v>
      </c>
      <c r="I20" s="197">
        <f t="shared" si="5"/>
        <v>5500</v>
      </c>
      <c r="J20" s="197">
        <f t="shared" si="5"/>
        <v>1350</v>
      </c>
      <c r="K20" s="192"/>
    </row>
    <row r="21" spans="1:11" hidden="1">
      <c r="A21" s="151"/>
      <c r="B21" s="167"/>
      <c r="C21" s="167"/>
      <c r="D21" s="167"/>
      <c r="E21" s="194"/>
      <c r="F21" s="194"/>
      <c r="G21" s="194"/>
      <c r="H21" s="195"/>
      <c r="I21" s="195"/>
      <c r="J21" s="196"/>
      <c r="K21" s="192"/>
    </row>
    <row r="22" spans="1:11" hidden="1">
      <c r="A22" s="143" t="s">
        <v>56</v>
      </c>
      <c r="B22" s="162"/>
      <c r="C22" s="162"/>
      <c r="D22" s="162"/>
      <c r="E22" s="189"/>
      <c r="F22" s="189"/>
      <c r="G22" s="189"/>
      <c r="H22" s="189"/>
      <c r="I22" s="189"/>
      <c r="J22" s="189"/>
      <c r="K22" s="192"/>
    </row>
    <row r="23" spans="1:11" hidden="1">
      <c r="A23" s="143" t="s">
        <v>57</v>
      </c>
      <c r="B23" s="165">
        <f t="shared" ref="B23:J23" si="6">B20-B22</f>
        <v>-3000</v>
      </c>
      <c r="C23" s="165">
        <f t="shared" si="6"/>
        <v>-3000</v>
      </c>
      <c r="D23" s="165">
        <f t="shared" si="6"/>
        <v>5000</v>
      </c>
      <c r="E23" s="193">
        <f t="shared" si="6"/>
        <v>2100</v>
      </c>
      <c r="F23" s="193">
        <f t="shared" si="6"/>
        <v>3450</v>
      </c>
      <c r="G23" s="193">
        <f t="shared" si="6"/>
        <v>5800</v>
      </c>
      <c r="H23" s="193">
        <f t="shared" si="6"/>
        <v>4150</v>
      </c>
      <c r="I23" s="193">
        <f t="shared" si="6"/>
        <v>5500</v>
      </c>
      <c r="J23" s="193">
        <f t="shared" si="6"/>
        <v>1350</v>
      </c>
      <c r="K23" s="192"/>
    </row>
    <row r="24" spans="1:11" hidden="1"/>
    <row r="25" spans="1:11" hidden="1"/>
    <row r="26" spans="1:11" hidden="1"/>
    <row r="29" spans="1:11">
      <c r="A29" s="122"/>
      <c r="B29" s="122"/>
      <c r="C29" s="122"/>
      <c r="D29" s="122"/>
      <c r="E29" s="122"/>
      <c r="F29" s="122"/>
      <c r="G29" s="122"/>
      <c r="H29" s="122"/>
      <c r="I29" s="122"/>
      <c r="J29" s="122"/>
      <c r="K29" s="122"/>
    </row>
    <row r="30" spans="1:11">
      <c r="A30" s="198" t="s">
        <v>58</v>
      </c>
      <c r="B30" s="199" t="s">
        <v>33</v>
      </c>
      <c r="C30" s="199" t="s">
        <v>34</v>
      </c>
      <c r="D30" s="199" t="s">
        <v>35</v>
      </c>
      <c r="E30" s="199" t="s">
        <v>36</v>
      </c>
      <c r="F30" s="199" t="s">
        <v>37</v>
      </c>
      <c r="G30" s="199" t="s">
        <v>38</v>
      </c>
      <c r="H30" s="199" t="s">
        <v>39</v>
      </c>
      <c r="I30" s="199" t="s">
        <v>40</v>
      </c>
      <c r="J30" s="199" t="s">
        <v>41</v>
      </c>
      <c r="K30" s="122"/>
    </row>
    <row r="31" spans="1:11">
      <c r="A31" s="200" t="s">
        <v>43</v>
      </c>
      <c r="B31" s="201"/>
      <c r="C31" s="201"/>
      <c r="D31" s="201"/>
      <c r="E31" s="202">
        <v>3500</v>
      </c>
      <c r="F31" s="202">
        <v>5500</v>
      </c>
      <c r="G31" s="202">
        <v>7500</v>
      </c>
      <c r="H31" s="201">
        <v>7500</v>
      </c>
      <c r="I31" s="203">
        <v>7500</v>
      </c>
      <c r="J31" s="203">
        <v>2000</v>
      </c>
      <c r="K31" s="122"/>
    </row>
    <row r="32" spans="1:11">
      <c r="A32" s="200" t="s">
        <v>44</v>
      </c>
      <c r="B32" s="204"/>
      <c r="C32" s="204">
        <v>-3000</v>
      </c>
      <c r="D32" s="204">
        <v>5000</v>
      </c>
      <c r="E32" s="205">
        <v>5000</v>
      </c>
      <c r="F32" s="205">
        <v>2100</v>
      </c>
      <c r="G32" s="205">
        <v>3450</v>
      </c>
      <c r="H32" s="205">
        <v>5800</v>
      </c>
      <c r="I32" s="205">
        <v>4150</v>
      </c>
      <c r="J32" s="205">
        <v>5500</v>
      </c>
      <c r="K32" s="122"/>
    </row>
    <row r="33" spans="1:11">
      <c r="A33" s="198" t="s">
        <v>45</v>
      </c>
      <c r="B33" s="206"/>
      <c r="C33" s="206"/>
      <c r="D33" s="206"/>
      <c r="E33" s="207"/>
      <c r="F33" s="207"/>
      <c r="G33" s="207"/>
      <c r="H33" s="207"/>
      <c r="I33" s="207"/>
      <c r="J33" s="207"/>
      <c r="K33" s="122"/>
    </row>
    <row r="34" spans="1:11">
      <c r="A34" s="200" t="s">
        <v>43</v>
      </c>
      <c r="B34" s="201"/>
      <c r="C34" s="201"/>
      <c r="D34" s="201"/>
      <c r="E34" s="208">
        <v>3500</v>
      </c>
      <c r="F34" s="208">
        <v>5500</v>
      </c>
      <c r="G34" s="208">
        <v>7500</v>
      </c>
      <c r="H34" s="209">
        <v>7500</v>
      </c>
      <c r="I34" s="210">
        <v>7500</v>
      </c>
      <c r="J34" s="210">
        <v>2000</v>
      </c>
      <c r="K34" s="122"/>
    </row>
    <row r="35" spans="1:11">
      <c r="A35" s="198" t="s">
        <v>46</v>
      </c>
      <c r="B35" s="204">
        <v>0</v>
      </c>
      <c r="C35" s="204">
        <v>0</v>
      </c>
      <c r="D35" s="204">
        <v>0</v>
      </c>
      <c r="E35" s="205">
        <v>3500</v>
      </c>
      <c r="F35" s="205">
        <v>5500</v>
      </c>
      <c r="G35" s="205">
        <v>7500</v>
      </c>
      <c r="H35" s="205">
        <v>7500</v>
      </c>
      <c r="I35" s="205">
        <v>7500</v>
      </c>
      <c r="J35" s="205">
        <v>2000</v>
      </c>
      <c r="K35" s="122"/>
    </row>
    <row r="36" spans="1:11">
      <c r="A36" s="200"/>
      <c r="B36" s="211"/>
      <c r="C36" s="211"/>
      <c r="D36" s="211"/>
      <c r="E36" s="212"/>
      <c r="F36" s="212"/>
      <c r="G36" s="212"/>
      <c r="H36" s="213"/>
      <c r="I36" s="213"/>
      <c r="J36" s="214"/>
      <c r="K36" s="122"/>
    </row>
    <row r="37" spans="1:11">
      <c r="A37" s="198" t="s">
        <v>47</v>
      </c>
      <c r="B37" s="206"/>
      <c r="C37" s="206"/>
      <c r="D37" s="206"/>
      <c r="E37" s="206"/>
      <c r="F37" s="206"/>
      <c r="G37" s="206"/>
      <c r="H37" s="206"/>
      <c r="I37" s="206"/>
      <c r="J37" s="206"/>
      <c r="K37" s="122"/>
    </row>
    <row r="38" spans="1:11">
      <c r="A38" s="200" t="s">
        <v>48</v>
      </c>
      <c r="B38" s="202"/>
      <c r="C38" s="202"/>
      <c r="D38" s="202"/>
      <c r="E38" s="208"/>
      <c r="F38" s="208">
        <v>1750</v>
      </c>
      <c r="G38" s="208">
        <v>2750</v>
      </c>
      <c r="H38" s="208">
        <v>3750</v>
      </c>
      <c r="I38" s="208">
        <v>3750</v>
      </c>
      <c r="J38" s="208">
        <v>3750</v>
      </c>
      <c r="K38" s="122"/>
    </row>
    <row r="39" spans="1:11">
      <c r="A39" s="200" t="s">
        <v>49</v>
      </c>
      <c r="B39" s="202">
        <v>3000</v>
      </c>
      <c r="C39" s="202"/>
      <c r="D39" s="202"/>
      <c r="E39" s="208">
        <v>3000</v>
      </c>
      <c r="F39" s="208"/>
      <c r="G39" s="208"/>
      <c r="H39" s="209">
        <v>3000</v>
      </c>
      <c r="I39" s="209"/>
      <c r="J39" s="209"/>
      <c r="K39" s="122"/>
    </row>
    <row r="40" spans="1:11">
      <c r="A40" s="200" t="s">
        <v>50</v>
      </c>
      <c r="B40" s="202"/>
      <c r="C40" s="202"/>
      <c r="D40" s="202"/>
      <c r="E40" s="208">
        <v>400</v>
      </c>
      <c r="F40" s="208">
        <v>400</v>
      </c>
      <c r="G40" s="208">
        <v>400</v>
      </c>
      <c r="H40" s="209">
        <v>400</v>
      </c>
      <c r="I40" s="209">
        <v>400</v>
      </c>
      <c r="J40" s="209">
        <v>400</v>
      </c>
      <c r="K40" s="122"/>
    </row>
    <row r="41" spans="1:11">
      <c r="A41" s="200" t="s">
        <v>51</v>
      </c>
      <c r="B41" s="202"/>
      <c r="C41" s="202"/>
      <c r="D41" s="202"/>
      <c r="E41" s="208">
        <v>1000</v>
      </c>
      <c r="F41" s="208"/>
      <c r="G41" s="208"/>
      <c r="H41" s="209"/>
      <c r="I41" s="209"/>
      <c r="J41" s="209"/>
      <c r="K41" s="122"/>
    </row>
    <row r="42" spans="1:11">
      <c r="A42" s="200" t="s">
        <v>52</v>
      </c>
      <c r="B42" s="202"/>
      <c r="C42" s="202"/>
      <c r="D42" s="202"/>
      <c r="E42" s="208">
        <v>2000</v>
      </c>
      <c r="F42" s="208">
        <v>2000</v>
      </c>
      <c r="G42" s="208">
        <v>2000</v>
      </c>
      <c r="H42" s="209">
        <v>2000</v>
      </c>
      <c r="I42" s="209">
        <v>2000</v>
      </c>
      <c r="J42" s="209">
        <v>2000</v>
      </c>
      <c r="K42" s="122"/>
    </row>
    <row r="43" spans="1:11">
      <c r="A43" s="198" t="s">
        <v>53</v>
      </c>
      <c r="B43" s="204">
        <v>3000</v>
      </c>
      <c r="C43" s="204">
        <v>0</v>
      </c>
      <c r="D43" s="204">
        <v>0</v>
      </c>
      <c r="E43" s="205">
        <v>6400</v>
      </c>
      <c r="F43" s="205">
        <v>4150</v>
      </c>
      <c r="G43" s="205">
        <v>5150</v>
      </c>
      <c r="H43" s="205">
        <v>9150</v>
      </c>
      <c r="I43" s="205">
        <v>6150</v>
      </c>
      <c r="J43" s="205">
        <v>6150</v>
      </c>
      <c r="K43" s="122"/>
    </row>
    <row r="44" spans="1:11">
      <c r="A44" s="198" t="s">
        <v>54</v>
      </c>
      <c r="B44" s="204">
        <v>-3000</v>
      </c>
      <c r="C44" s="204">
        <v>0</v>
      </c>
      <c r="D44" s="204">
        <v>0</v>
      </c>
      <c r="E44" s="217">
        <v>-2900</v>
      </c>
      <c r="F44" s="205">
        <v>1350</v>
      </c>
      <c r="G44" s="205">
        <v>2350</v>
      </c>
      <c r="H44" s="217">
        <v>-1650</v>
      </c>
      <c r="I44" s="205">
        <v>1350</v>
      </c>
      <c r="J44" s="217">
        <v>-4150</v>
      </c>
      <c r="K44" s="122"/>
    </row>
    <row r="45" spans="1:11">
      <c r="A45" s="198" t="s">
        <v>55</v>
      </c>
      <c r="B45" s="215">
        <v>-3000</v>
      </c>
      <c r="C45" s="215">
        <v>-3000</v>
      </c>
      <c r="D45" s="215">
        <v>5000</v>
      </c>
      <c r="E45" s="216">
        <v>2100</v>
      </c>
      <c r="F45" s="216">
        <v>3450</v>
      </c>
      <c r="G45" s="216">
        <v>5800</v>
      </c>
      <c r="H45" s="216">
        <v>4150</v>
      </c>
      <c r="I45" s="216">
        <v>5500</v>
      </c>
      <c r="J45" s="216">
        <v>1350</v>
      </c>
      <c r="K45" s="122"/>
    </row>
    <row r="46" spans="1:11">
      <c r="A46" s="122"/>
      <c r="B46" s="122"/>
      <c r="C46" s="122"/>
      <c r="D46" s="122"/>
      <c r="E46" s="122"/>
      <c r="F46" s="122"/>
      <c r="G46" s="122"/>
      <c r="H46" s="122"/>
      <c r="I46" s="122"/>
      <c r="J46" s="122"/>
      <c r="K46" s="122"/>
    </row>
  </sheetData>
  <phoneticPr fontId="2" type="noConversion"/>
  <pageMargins left="0.7" right="0.7" top="0.75" bottom="0.75"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99FA5-09FC-4BEA-A1B8-DE02045E72A7}">
  <dimension ref="A1:B50"/>
  <sheetViews>
    <sheetView workbookViewId="0">
      <selection activeCell="E19" sqref="E19"/>
    </sheetView>
  </sheetViews>
  <sheetFormatPr defaultColWidth="9.140625" defaultRowHeight="13.9"/>
  <cols>
    <col min="1" max="1" width="31.85546875" style="77" customWidth="1"/>
    <col min="2" max="2" width="15.85546875" style="78" customWidth="1"/>
    <col min="3" max="16384" width="9.140625" style="77"/>
  </cols>
  <sheetData>
    <row r="1" spans="1:2" s="76" customFormat="1" ht="23.45">
      <c r="A1" s="91" t="s">
        <v>59</v>
      </c>
      <c r="B1" s="91" t="s">
        <v>60</v>
      </c>
    </row>
    <row r="2" spans="1:2" ht="15.75" customHeight="1">
      <c r="A2" s="82" t="s">
        <v>61</v>
      </c>
      <c r="B2" s="82"/>
    </row>
    <row r="3" spans="1:2">
      <c r="A3" s="87" t="s">
        <v>62</v>
      </c>
      <c r="B3" s="88">
        <v>33500</v>
      </c>
    </row>
    <row r="4" spans="1:2">
      <c r="A4" s="87" t="s">
        <v>63</v>
      </c>
      <c r="B4" s="88"/>
    </row>
    <row r="5" spans="1:2">
      <c r="A5" s="89" t="s">
        <v>64</v>
      </c>
      <c r="B5" s="90" cm="1">
        <f t="array" ref="B5:B6">B3:B4</f>
        <v>33500</v>
      </c>
    </row>
    <row r="6" spans="1:2">
      <c r="A6" s="79"/>
      <c r="B6" s="78">
        <v>0</v>
      </c>
    </row>
    <row r="7" spans="1:2" ht="16.899999999999999">
      <c r="A7" s="92" t="s">
        <v>65</v>
      </c>
      <c r="B7" s="93" t="s">
        <v>60</v>
      </c>
    </row>
    <row r="8" spans="1:2">
      <c r="A8" s="94" t="s">
        <v>66</v>
      </c>
      <c r="B8" s="95">
        <v>15750</v>
      </c>
    </row>
    <row r="9" spans="1:2">
      <c r="A9" s="96" t="s">
        <v>67</v>
      </c>
      <c r="B9" s="95">
        <v>2400</v>
      </c>
    </row>
    <row r="10" spans="1:2">
      <c r="A10" s="96" t="s">
        <v>68</v>
      </c>
      <c r="B10" s="95">
        <v>12000</v>
      </c>
    </row>
    <row r="11" spans="1:2">
      <c r="A11" s="97" t="s">
        <v>69</v>
      </c>
      <c r="B11" s="98">
        <f>SUM(B8:B10)</f>
        <v>30150</v>
      </c>
    </row>
    <row r="12" spans="1:2">
      <c r="A12" s="79"/>
    </row>
    <row r="13" spans="1:2">
      <c r="A13" s="80" t="s">
        <v>70</v>
      </c>
      <c r="B13" s="84">
        <f>B5-B11</f>
        <v>3350</v>
      </c>
    </row>
    <row r="14" spans="1:2">
      <c r="A14" s="79"/>
    </row>
    <row r="15" spans="1:2" ht="15.75" customHeight="1">
      <c r="A15" s="82" t="s">
        <v>71</v>
      </c>
      <c r="B15" s="82" t="s">
        <v>60</v>
      </c>
    </row>
    <row r="16" spans="1:2" ht="15.75" customHeight="1">
      <c r="A16" s="89" t="s">
        <v>72</v>
      </c>
      <c r="B16" s="90">
        <v>6000</v>
      </c>
    </row>
    <row r="17" spans="1:2">
      <c r="A17" s="87" t="s">
        <v>73</v>
      </c>
      <c r="B17" s="88">
        <v>1000</v>
      </c>
    </row>
    <row r="18" spans="1:2">
      <c r="A18" s="83" t="s">
        <v>74</v>
      </c>
      <c r="B18" s="85">
        <f>SUM(B16:B17)</f>
        <v>7000</v>
      </c>
    </row>
    <row r="19" spans="1:2">
      <c r="A19" s="79"/>
    </row>
    <row r="20" spans="1:2" ht="16.899999999999999">
      <c r="A20" s="82" t="s">
        <v>75</v>
      </c>
      <c r="B20" s="82" t="s">
        <v>60</v>
      </c>
    </row>
    <row r="21" spans="1:2">
      <c r="A21" s="87" t="s">
        <v>76</v>
      </c>
      <c r="B21" s="88"/>
    </row>
    <row r="22" spans="1:2">
      <c r="A22" s="80" t="s">
        <v>77</v>
      </c>
      <c r="B22" s="99"/>
    </row>
    <row r="23" spans="1:2">
      <c r="A23" s="79"/>
    </row>
    <row r="24" spans="1:2" ht="14.45" thickBot="1">
      <c r="A24" s="80" t="s">
        <v>78</v>
      </c>
      <c r="B24" s="86" cm="1">
        <f t="array" ref="B24">B5-B11-B18+Table10[[ ]]</f>
        <v>-3650</v>
      </c>
    </row>
    <row r="25" spans="1:2" ht="14.45" thickTop="1">
      <c r="A25" s="81"/>
    </row>
    <row r="26" spans="1:2">
      <c r="A26" s="81" t="s">
        <v>59</v>
      </c>
      <c r="B26" s="77" t="s">
        <v>60</v>
      </c>
    </row>
    <row r="27" spans="1:2">
      <c r="A27" s="77" t="s">
        <v>61</v>
      </c>
      <c r="B27" s="77"/>
    </row>
    <row r="28" spans="1:2">
      <c r="A28" s="77" t="s">
        <v>62</v>
      </c>
      <c r="B28" s="78">
        <v>33500</v>
      </c>
    </row>
    <row r="29" spans="1:2">
      <c r="A29" s="77" t="s">
        <v>79</v>
      </c>
      <c r="B29" s="99"/>
    </row>
    <row r="30" spans="1:2">
      <c r="A30" s="77" t="s">
        <v>64</v>
      </c>
      <c r="B30" s="78">
        <v>33500</v>
      </c>
    </row>
    <row r="31" spans="1:2">
      <c r="B31" s="78">
        <v>0</v>
      </c>
    </row>
    <row r="32" spans="1:2">
      <c r="A32" s="77" t="s">
        <v>65</v>
      </c>
      <c r="B32" s="77" t="s">
        <v>60</v>
      </c>
    </row>
    <row r="33" spans="1:2">
      <c r="A33" s="77" t="s">
        <v>66</v>
      </c>
      <c r="B33" s="78">
        <v>15750</v>
      </c>
    </row>
    <row r="34" spans="1:2">
      <c r="A34" s="77" t="s">
        <v>67</v>
      </c>
      <c r="B34" s="78">
        <v>2400</v>
      </c>
    </row>
    <row r="35" spans="1:2">
      <c r="A35" s="77" t="s">
        <v>68</v>
      </c>
      <c r="B35" s="99">
        <v>12000</v>
      </c>
    </row>
    <row r="36" spans="1:2">
      <c r="A36" s="77" t="s">
        <v>69</v>
      </c>
      <c r="B36" s="78">
        <v>30150</v>
      </c>
    </row>
    <row r="38" spans="1:2" ht="14.45" thickBot="1">
      <c r="A38" s="219" t="s">
        <v>70</v>
      </c>
      <c r="B38" s="218">
        <v>3350</v>
      </c>
    </row>
    <row r="40" spans="1:2">
      <c r="A40" s="77" t="s">
        <v>71</v>
      </c>
      <c r="B40" s="77" t="s">
        <v>60</v>
      </c>
    </row>
    <row r="41" spans="1:2">
      <c r="A41" s="77" t="s">
        <v>72</v>
      </c>
      <c r="B41" s="78">
        <v>6000</v>
      </c>
    </row>
    <row r="42" spans="1:2">
      <c r="A42" s="77" t="s">
        <v>73</v>
      </c>
      <c r="B42" s="99">
        <v>1000</v>
      </c>
    </row>
    <row r="43" spans="1:2">
      <c r="A43" s="77" t="s">
        <v>74</v>
      </c>
      <c r="B43" s="78">
        <v>7000</v>
      </c>
    </row>
    <row r="45" spans="1:2">
      <c r="A45" s="77" t="s">
        <v>75</v>
      </c>
      <c r="B45" s="77" t="s">
        <v>60</v>
      </c>
    </row>
    <row r="46" spans="1:2">
      <c r="A46" s="77" t="s">
        <v>76</v>
      </c>
    </row>
    <row r="47" spans="1:2">
      <c r="A47" s="77" t="s">
        <v>77</v>
      </c>
    </row>
    <row r="49" spans="1:2" ht="14.45" thickBot="1">
      <c r="A49" s="77" t="s">
        <v>78</v>
      </c>
      <c r="B49" s="86">
        <v>-3650</v>
      </c>
    </row>
    <row r="50" spans="1:2" ht="14.45" thickTop="1"/>
  </sheetData>
  <dataValidations count="9">
    <dataValidation allowBlank="1" showInputMessage="1" showErrorMessage="1" prompt="Enter or Modify Other Income items in cell B54 and B55 and values in cell D54 and D55. Total Other Income is auto calculated in cell E56 and Net Income or Loss in cell E58" sqref="A20" xr:uid="{12093D43-A538-4878-88D0-5CFE20E0F4C7}"/>
    <dataValidation allowBlank="1" showInputMessage="1" showErrorMessage="1" prompt="Other Income label is in cell below" sqref="A18" xr:uid="{F201064B-9B98-4581-A058-6FC26A039A4F}"/>
    <dataValidation allowBlank="1" showInputMessage="1" showErrorMessage="1" prompt="Enter or Modify Expenses items in cells B23 to B48 and values in cells D23 to D48. Total Expenses are auto calculated in cell E49 and Net Operating Income in cell E51" sqref="A15:A16" xr:uid="{491BEE26-8B0C-4FAB-BC5D-DE08CFD23068}"/>
    <dataValidation allowBlank="1" showInputMessage="1" showErrorMessage="1" prompt="Expenses label is in cell below" sqref="A13" xr:uid="{46228459-372E-46CB-BE1C-BAC15F48EBF0}"/>
    <dataValidation allowBlank="1" showInputMessage="1" showErrorMessage="1" prompt="Enter or Modify items in cells B11 to B15 and values in cells D11 to D15. Inventory Available is auto calculated in D16, Costs of Goods Sold in E18 &amp; Gross Profit in E20" sqref="A7" xr:uid="{84B93CED-26C8-445E-B248-1B9D51B831CD}"/>
    <dataValidation allowBlank="1" showInputMessage="1" showErrorMessage="1" prompt="Costs of Goods Sold label is in cell below" sqref="A5" xr:uid="{62380391-FDBD-4E9D-A49B-344D4906623C}"/>
    <dataValidation allowBlank="1" showInputMessage="1" showErrorMessage="1" prompt="Enter or modify Revenue items in cell B6 and B7 and values in cell D6 and D7. Net Sales are auto calculated in cell E8" sqref="A2:B2" xr:uid="{0002F971-06F5-413C-A998-F32F0381DB3E}"/>
    <dataValidation type="decimal" allowBlank="1" showInputMessage="1" showErrorMessage="1" error="Please enter an amount between -10,000,000 and 10,000,000." sqref="B21 B3:B4 B17 B8:B10" xr:uid="{8280E08F-1B31-4088-B9AD-07602D86E83A}">
      <formula1>-10000000</formula1>
      <formula2>10000000</formula2>
    </dataValidation>
    <dataValidation allowBlank="1" showInputMessage="1" showErrorMessage="1" prompt="Title of this worksheet is in this cell. Enter Name in cell B2 and Time Period in cell B3" sqref="A1:B1" xr:uid="{E123625A-1F44-449E-B8EE-8AF03E47F00E}"/>
  </dataValidations>
  <pageMargins left="0.7" right="0.7" top="0.75" bottom="0.75" header="0.3" footer="0.3"/>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A38D-9169-4825-85FE-3A15EB90AAEB}">
  <dimension ref="A1:XFD41"/>
  <sheetViews>
    <sheetView zoomScale="50" zoomScaleNormal="50" workbookViewId="0">
      <selection activeCell="D8" sqref="D8"/>
    </sheetView>
  </sheetViews>
  <sheetFormatPr defaultColWidth="11.5703125" defaultRowHeight="16.899999999999999"/>
  <cols>
    <col min="1" max="1" width="41.140625" style="2" bestFit="1" customWidth="1"/>
    <col min="2" max="2" width="12.140625" style="43" bestFit="1" customWidth="1"/>
    <col min="3" max="3" width="13.85546875" style="2" bestFit="1" customWidth="1"/>
    <col min="4" max="4" width="22.85546875" style="2" bestFit="1" customWidth="1"/>
    <col min="5" max="5" width="11.140625" style="2" bestFit="1" customWidth="1"/>
    <col min="6" max="99" width="11.5703125" style="2"/>
    <col min="100" max="100" width="6" style="2" bestFit="1" customWidth="1"/>
    <col min="101" max="101" width="38.28515625" style="2" bestFit="1" customWidth="1"/>
    <col min="102" max="102" width="6" style="2" bestFit="1" customWidth="1"/>
    <col min="103" max="103" width="38.28515625" style="2" bestFit="1" customWidth="1"/>
    <col min="104" max="104" width="6" style="2" bestFit="1" customWidth="1"/>
    <col min="105" max="105" width="38.28515625" style="2" bestFit="1" customWidth="1"/>
    <col min="106" max="106" width="6" style="2" bestFit="1" customWidth="1"/>
    <col min="107" max="107" width="38.28515625" style="2" bestFit="1" customWidth="1"/>
    <col min="108" max="108" width="6" style="2" bestFit="1" customWidth="1"/>
    <col min="109" max="109" width="38.28515625" style="2" bestFit="1" customWidth="1"/>
    <col min="110" max="110" width="6" style="2" bestFit="1" customWidth="1"/>
    <col min="111" max="111" width="38.28515625" style="2" bestFit="1" customWidth="1"/>
    <col min="112" max="112" width="6" style="2" bestFit="1" customWidth="1"/>
    <col min="113" max="113" width="38.28515625" style="2" bestFit="1" customWidth="1"/>
    <col min="114" max="114" width="6" style="2" bestFit="1" customWidth="1"/>
    <col min="115" max="115" width="38.28515625" style="2" bestFit="1" customWidth="1"/>
    <col min="116" max="116" width="6" style="2" bestFit="1" customWidth="1"/>
    <col min="117" max="117" width="38.28515625" style="2" bestFit="1" customWidth="1"/>
    <col min="118" max="118" width="6" style="2" bestFit="1" customWidth="1"/>
    <col min="119" max="119" width="38.28515625" style="2" bestFit="1" customWidth="1"/>
    <col min="120" max="120" width="6" style="2" bestFit="1" customWidth="1"/>
    <col min="121" max="121" width="38.28515625" style="2" bestFit="1" customWidth="1"/>
    <col min="122" max="122" width="6" style="2" bestFit="1" customWidth="1"/>
    <col min="123" max="123" width="38.28515625" style="2" bestFit="1" customWidth="1"/>
    <col min="124" max="124" width="6" style="2" bestFit="1" customWidth="1"/>
    <col min="125" max="125" width="38.28515625" style="2" bestFit="1" customWidth="1"/>
    <col min="126" max="126" width="6" style="2" bestFit="1" customWidth="1"/>
    <col min="127" max="127" width="38.28515625" style="2" bestFit="1" customWidth="1"/>
    <col min="128" max="128" width="6" style="2" bestFit="1" customWidth="1"/>
    <col min="129" max="129" width="38.28515625" style="2" bestFit="1" customWidth="1"/>
    <col min="130" max="130" width="6" style="2" bestFit="1" customWidth="1"/>
    <col min="131" max="131" width="38.28515625" style="2" bestFit="1" customWidth="1"/>
    <col min="132" max="132" width="6" style="2" bestFit="1" customWidth="1"/>
    <col min="133" max="133" width="38.28515625" style="2" bestFit="1" customWidth="1"/>
    <col min="134" max="134" width="6" style="2" bestFit="1" customWidth="1"/>
    <col min="135" max="135" width="38.28515625" style="2" bestFit="1" customWidth="1"/>
    <col min="136" max="136" width="6" style="2" bestFit="1" customWidth="1"/>
    <col min="137" max="137" width="38.28515625" style="2" bestFit="1" customWidth="1"/>
    <col min="138" max="138" width="6" style="2" bestFit="1" customWidth="1"/>
    <col min="139" max="139" width="38.28515625" style="2" bestFit="1" customWidth="1"/>
    <col min="140" max="140" width="6" style="2" bestFit="1" customWidth="1"/>
    <col min="141" max="141" width="38.28515625" style="2" bestFit="1" customWidth="1"/>
    <col min="142" max="142" width="6" style="2" bestFit="1" customWidth="1"/>
    <col min="143" max="143" width="38.28515625" style="2" bestFit="1" customWidth="1"/>
    <col min="144" max="144" width="6" style="2" bestFit="1" customWidth="1"/>
    <col min="145" max="145" width="38.28515625" style="2" bestFit="1" customWidth="1"/>
    <col min="146" max="146" width="6" style="2" bestFit="1" customWidth="1"/>
    <col min="147" max="147" width="38.28515625" style="2" bestFit="1" customWidth="1"/>
    <col min="148" max="148" width="6" style="2" bestFit="1" customWidth="1"/>
    <col min="149" max="149" width="38.28515625" style="2" bestFit="1" customWidth="1"/>
    <col min="150" max="150" width="6" style="2" bestFit="1" customWidth="1"/>
    <col min="151" max="151" width="38.28515625" style="2" bestFit="1" customWidth="1"/>
    <col min="152" max="152" width="6" style="2" bestFit="1" customWidth="1"/>
    <col min="153" max="153" width="38.28515625" style="2" bestFit="1" customWidth="1"/>
    <col min="154" max="154" width="6" style="2" bestFit="1" customWidth="1"/>
    <col min="155" max="155" width="38.28515625" style="2" bestFit="1" customWidth="1"/>
    <col min="156" max="156" width="6" style="2" bestFit="1" customWidth="1"/>
    <col min="157" max="157" width="38.28515625" style="2" bestFit="1" customWidth="1"/>
    <col min="158" max="158" width="6" style="2" bestFit="1" customWidth="1"/>
    <col min="159" max="159" width="38.28515625" style="2" bestFit="1" customWidth="1"/>
    <col min="160" max="160" width="6" style="2" bestFit="1" customWidth="1"/>
    <col min="161" max="161" width="38.28515625" style="2" bestFit="1" customWidth="1"/>
    <col min="162" max="162" width="6" style="2" bestFit="1" customWidth="1"/>
    <col min="163" max="163" width="38.28515625" style="2" bestFit="1" customWidth="1"/>
    <col min="164" max="164" width="6" style="2" bestFit="1" customWidth="1"/>
    <col min="165" max="165" width="38.28515625" style="2" bestFit="1" customWidth="1"/>
    <col min="166" max="166" width="6" style="2" bestFit="1" customWidth="1"/>
    <col min="167" max="167" width="38.28515625" style="2" bestFit="1" customWidth="1"/>
    <col min="168" max="168" width="6" style="2" bestFit="1" customWidth="1"/>
    <col min="169" max="169" width="38.28515625" style="2" bestFit="1" customWidth="1"/>
    <col min="170" max="170" width="6" style="2" bestFit="1" customWidth="1"/>
    <col min="171" max="171" width="38.28515625" style="2" bestFit="1" customWidth="1"/>
    <col min="172" max="172" width="6" style="2" bestFit="1" customWidth="1"/>
    <col min="173" max="173" width="38.28515625" style="2" bestFit="1" customWidth="1"/>
    <col min="174" max="174" width="6" style="2" bestFit="1" customWidth="1"/>
    <col min="175" max="175" width="38.28515625" style="2" bestFit="1" customWidth="1"/>
    <col min="176" max="176" width="6" style="2" bestFit="1" customWidth="1"/>
    <col min="177" max="177" width="38.28515625" style="2" bestFit="1" customWidth="1"/>
    <col min="178" max="178" width="6" style="2" bestFit="1" customWidth="1"/>
    <col min="179" max="179" width="38.28515625" style="2" bestFit="1" customWidth="1"/>
    <col min="180" max="180" width="6" style="2" bestFit="1" customWidth="1"/>
    <col min="181" max="181" width="38.28515625" style="2" bestFit="1" customWidth="1"/>
    <col min="182" max="182" width="6" style="2" bestFit="1" customWidth="1"/>
    <col min="183" max="183" width="38.28515625" style="2" bestFit="1" customWidth="1"/>
    <col min="184" max="184" width="6" style="2" bestFit="1" customWidth="1"/>
    <col min="185" max="185" width="38.28515625" style="2" bestFit="1" customWidth="1"/>
    <col min="186" max="186" width="6" style="2" bestFit="1" customWidth="1"/>
    <col min="187" max="187" width="38.28515625" style="2" bestFit="1" customWidth="1"/>
    <col min="188" max="188" width="6" style="2" bestFit="1" customWidth="1"/>
    <col min="189" max="189" width="38.28515625" style="2" bestFit="1" customWidth="1"/>
    <col min="190" max="190" width="6" style="2" bestFit="1" customWidth="1"/>
    <col min="191" max="191" width="38.28515625" style="2" bestFit="1" customWidth="1"/>
    <col min="192" max="192" width="6" style="2" bestFit="1" customWidth="1"/>
    <col min="193" max="193" width="38.28515625" style="2" bestFit="1" customWidth="1"/>
    <col min="194" max="194" width="6" style="2" bestFit="1" customWidth="1"/>
    <col min="195" max="195" width="38.28515625" style="2" bestFit="1" customWidth="1"/>
    <col min="196" max="196" width="6" style="2" bestFit="1" customWidth="1"/>
    <col min="197" max="197" width="38.28515625" style="2" bestFit="1" customWidth="1"/>
    <col min="198" max="198" width="6" style="2" bestFit="1" customWidth="1"/>
    <col min="199" max="199" width="38.28515625" style="2" bestFit="1" customWidth="1"/>
    <col min="200" max="200" width="6" style="2" bestFit="1" customWidth="1"/>
    <col min="201" max="201" width="38.28515625" style="2" bestFit="1" customWidth="1"/>
    <col min="202" max="202" width="6" style="2" bestFit="1" customWidth="1"/>
    <col min="203" max="203" width="38.28515625" style="2" bestFit="1" customWidth="1"/>
    <col min="204" max="204" width="6" style="2" bestFit="1" customWidth="1"/>
    <col min="205" max="205" width="38.28515625" style="2" bestFit="1" customWidth="1"/>
    <col min="206" max="206" width="6" style="2" bestFit="1" customWidth="1"/>
    <col min="207" max="207" width="38.28515625" style="2" bestFit="1" customWidth="1"/>
    <col min="208" max="208" width="6" style="2" bestFit="1" customWidth="1"/>
    <col min="209" max="209" width="38.28515625" style="2" bestFit="1" customWidth="1"/>
    <col min="210" max="210" width="6" style="2" bestFit="1" customWidth="1"/>
    <col min="211" max="211" width="38.28515625" style="2" bestFit="1" customWidth="1"/>
    <col min="212" max="212" width="6" style="2" bestFit="1" customWidth="1"/>
    <col min="213" max="213" width="38.28515625" style="2" bestFit="1" customWidth="1"/>
    <col min="214" max="214" width="6" style="2" bestFit="1" customWidth="1"/>
    <col min="215" max="215" width="38.28515625" style="2" bestFit="1" customWidth="1"/>
    <col min="216" max="216" width="6" style="2" bestFit="1" customWidth="1"/>
    <col min="217" max="217" width="38.28515625" style="2" bestFit="1" customWidth="1"/>
    <col min="218" max="218" width="6" style="2" bestFit="1" customWidth="1"/>
    <col min="219" max="219" width="38.28515625" style="2" bestFit="1" customWidth="1"/>
    <col min="220" max="220" width="6" style="2" bestFit="1" customWidth="1"/>
    <col min="221" max="221" width="38.28515625" style="2" bestFit="1" customWidth="1"/>
    <col min="222" max="222" width="6" style="2" bestFit="1" customWidth="1"/>
    <col min="223" max="223" width="38.28515625" style="2" bestFit="1" customWidth="1"/>
    <col min="224" max="224" width="6" style="2" bestFit="1" customWidth="1"/>
    <col min="225" max="225" width="38.28515625" style="2" bestFit="1" customWidth="1"/>
    <col min="226" max="226" width="6" style="2" bestFit="1" customWidth="1"/>
    <col min="227" max="227" width="38.28515625" style="2" bestFit="1" customWidth="1"/>
    <col min="228" max="228" width="6" style="2" bestFit="1" customWidth="1"/>
    <col min="229" max="229" width="38.28515625" style="2" bestFit="1" customWidth="1"/>
    <col min="230" max="230" width="6" style="2" bestFit="1" customWidth="1"/>
    <col min="231" max="231" width="38.28515625" style="2" bestFit="1" customWidth="1"/>
    <col min="232" max="232" width="6" style="2" bestFit="1" customWidth="1"/>
    <col min="233" max="233" width="38.28515625" style="2" bestFit="1" customWidth="1"/>
    <col min="234" max="234" width="6" style="2" bestFit="1" customWidth="1"/>
    <col min="235" max="235" width="38.28515625" style="2" bestFit="1" customWidth="1"/>
    <col min="236" max="236" width="6" style="2" bestFit="1" customWidth="1"/>
    <col min="237" max="237" width="38.28515625" style="2" bestFit="1" customWidth="1"/>
    <col min="238" max="238" width="6" style="2" bestFit="1" customWidth="1"/>
    <col min="239" max="239" width="38.28515625" style="2" bestFit="1" customWidth="1"/>
    <col min="240" max="240" width="6" style="2" bestFit="1" customWidth="1"/>
    <col min="241" max="241" width="38.28515625" style="2" bestFit="1" customWidth="1"/>
    <col min="242" max="242" width="6" style="2" bestFit="1" customWidth="1"/>
    <col min="243" max="243" width="38.28515625" style="2" bestFit="1" customWidth="1"/>
    <col min="244" max="244" width="6" style="2" bestFit="1" customWidth="1"/>
    <col min="245" max="245" width="38.28515625" style="2" bestFit="1" customWidth="1"/>
    <col min="246" max="246" width="6" style="2" bestFit="1" customWidth="1"/>
    <col min="247" max="247" width="38.28515625" style="2" bestFit="1" customWidth="1"/>
    <col min="248" max="248" width="6" style="2" bestFit="1" customWidth="1"/>
    <col min="249" max="249" width="38.28515625" style="2" bestFit="1" customWidth="1"/>
    <col min="250" max="250" width="6" style="2" bestFit="1" customWidth="1"/>
    <col min="251" max="251" width="38.28515625" style="2" bestFit="1" customWidth="1"/>
    <col min="252" max="252" width="6" style="2" bestFit="1" customWidth="1"/>
    <col min="253" max="253" width="38.28515625" style="2" bestFit="1" customWidth="1"/>
    <col min="254" max="254" width="6" style="2" bestFit="1" customWidth="1"/>
    <col min="255" max="255" width="38.28515625" style="2" bestFit="1" customWidth="1"/>
    <col min="256" max="256" width="6" style="2" bestFit="1" customWidth="1"/>
    <col min="257" max="257" width="38.28515625" style="2" bestFit="1" customWidth="1"/>
    <col min="258" max="258" width="6" style="2" bestFit="1" customWidth="1"/>
    <col min="259" max="259" width="38.28515625" style="2" bestFit="1" customWidth="1"/>
    <col min="260" max="260" width="6" style="2" bestFit="1" customWidth="1"/>
    <col min="261" max="261" width="38.28515625" style="2" bestFit="1" customWidth="1"/>
    <col min="262" max="262" width="6" style="2" bestFit="1" customWidth="1"/>
    <col min="263" max="263" width="38.28515625" style="2" bestFit="1" customWidth="1"/>
    <col min="264" max="264" width="6" style="2" bestFit="1" customWidth="1"/>
    <col min="265" max="265" width="38.28515625" style="2" bestFit="1" customWidth="1"/>
    <col min="266" max="266" width="6" style="2" bestFit="1" customWidth="1"/>
    <col min="267" max="267" width="38.28515625" style="2" bestFit="1" customWidth="1"/>
    <col min="268" max="268" width="6" style="2" bestFit="1" customWidth="1"/>
    <col min="269" max="269" width="38.28515625" style="2" bestFit="1" customWidth="1"/>
    <col min="270" max="270" width="6" style="2" bestFit="1" customWidth="1"/>
    <col min="271" max="271" width="38.28515625" style="2" bestFit="1" customWidth="1"/>
    <col min="272" max="272" width="6" style="2" bestFit="1" customWidth="1"/>
    <col min="273" max="273" width="38.28515625" style="2" bestFit="1" customWidth="1"/>
    <col min="274" max="274" width="6" style="2" bestFit="1" customWidth="1"/>
    <col min="275" max="275" width="38.28515625" style="2" bestFit="1" customWidth="1"/>
    <col min="276" max="276" width="6" style="2" bestFit="1" customWidth="1"/>
    <col min="277" max="277" width="38.28515625" style="2" bestFit="1" customWidth="1"/>
    <col min="278" max="278" width="6" style="2" bestFit="1" customWidth="1"/>
    <col min="279" max="279" width="38.28515625" style="2" bestFit="1" customWidth="1"/>
    <col min="280" max="280" width="6" style="2" bestFit="1" customWidth="1"/>
    <col min="281" max="281" width="38.28515625" style="2" bestFit="1" customWidth="1"/>
    <col min="282" max="282" width="6" style="2" bestFit="1" customWidth="1"/>
    <col min="283" max="283" width="38.28515625" style="2" bestFit="1" customWidth="1"/>
    <col min="284" max="284" width="6" style="2" bestFit="1" customWidth="1"/>
    <col min="285" max="285" width="38.28515625" style="2" bestFit="1" customWidth="1"/>
    <col min="286" max="286" width="6" style="2" bestFit="1" customWidth="1"/>
    <col min="287" max="287" width="38.28515625" style="2" bestFit="1" customWidth="1"/>
    <col min="288" max="288" width="6" style="2" bestFit="1" customWidth="1"/>
    <col min="289" max="289" width="38.28515625" style="2" bestFit="1" customWidth="1"/>
    <col min="290" max="290" width="6" style="2" bestFit="1" customWidth="1"/>
    <col min="291" max="291" width="38.28515625" style="2" bestFit="1" customWidth="1"/>
    <col min="292" max="292" width="6" style="2" bestFit="1" customWidth="1"/>
    <col min="293" max="293" width="38.28515625" style="2" bestFit="1" customWidth="1"/>
    <col min="294" max="294" width="6" style="2" bestFit="1" customWidth="1"/>
    <col min="295" max="295" width="38.28515625" style="2" bestFit="1" customWidth="1"/>
    <col min="296" max="296" width="6" style="2" bestFit="1" customWidth="1"/>
    <col min="297" max="297" width="38.28515625" style="2" bestFit="1" customWidth="1"/>
    <col min="298" max="298" width="6" style="2" bestFit="1" customWidth="1"/>
    <col min="299" max="299" width="38.28515625" style="2" bestFit="1" customWidth="1"/>
    <col min="300" max="300" width="6" style="2" bestFit="1" customWidth="1"/>
    <col min="301" max="301" width="38.28515625" style="2" bestFit="1" customWidth="1"/>
    <col min="302" max="302" width="6" style="2" bestFit="1" customWidth="1"/>
    <col min="303" max="303" width="38.28515625" style="2" bestFit="1" customWidth="1"/>
    <col min="304" max="304" width="6" style="2" bestFit="1" customWidth="1"/>
    <col min="305" max="305" width="38.28515625" style="2" bestFit="1" customWidth="1"/>
    <col min="306" max="306" width="6" style="2" bestFit="1" customWidth="1"/>
    <col min="307" max="307" width="38.28515625" style="2" bestFit="1" customWidth="1"/>
    <col min="308" max="308" width="6" style="2" bestFit="1" customWidth="1"/>
    <col min="309" max="309" width="38.28515625" style="2" bestFit="1" customWidth="1"/>
    <col min="310" max="310" width="6" style="2" bestFit="1" customWidth="1"/>
    <col min="311" max="311" width="38.28515625" style="2" bestFit="1" customWidth="1"/>
    <col min="312" max="312" width="6" style="2" bestFit="1" customWidth="1"/>
    <col min="313" max="313" width="38.28515625" style="2" bestFit="1" customWidth="1"/>
    <col min="314" max="314" width="6" style="2" bestFit="1" customWidth="1"/>
    <col min="315" max="315" width="38.28515625" style="2" bestFit="1" customWidth="1"/>
    <col min="316" max="316" width="6" style="2" bestFit="1" customWidth="1"/>
    <col min="317" max="317" width="38.28515625" style="2" bestFit="1" customWidth="1"/>
    <col min="318" max="318" width="6" style="2" bestFit="1" customWidth="1"/>
    <col min="319" max="319" width="38.28515625" style="2" bestFit="1" customWidth="1"/>
    <col min="320" max="320" width="6" style="2" bestFit="1" customWidth="1"/>
    <col min="321" max="321" width="38.28515625" style="2" bestFit="1" customWidth="1"/>
    <col min="322" max="322" width="6" style="2" bestFit="1" customWidth="1"/>
    <col min="323" max="323" width="38.28515625" style="2" bestFit="1" customWidth="1"/>
    <col min="324" max="324" width="6" style="2" bestFit="1" customWidth="1"/>
    <col min="325" max="325" width="38.28515625" style="2" bestFit="1" customWidth="1"/>
    <col min="326" max="326" width="6" style="2" bestFit="1" customWidth="1"/>
    <col min="327" max="327" width="38.28515625" style="2" bestFit="1" customWidth="1"/>
    <col min="328" max="328" width="6" style="2" bestFit="1" customWidth="1"/>
    <col min="329" max="329" width="38.28515625" style="2" bestFit="1" customWidth="1"/>
    <col min="330" max="330" width="6" style="2" bestFit="1" customWidth="1"/>
    <col min="331" max="331" width="38.28515625" style="2" bestFit="1" customWidth="1"/>
    <col min="332" max="332" width="6" style="2" bestFit="1" customWidth="1"/>
    <col min="333" max="333" width="38.28515625" style="2" bestFit="1" customWidth="1"/>
    <col min="334" max="334" width="6" style="2" bestFit="1" customWidth="1"/>
    <col min="335" max="335" width="38.28515625" style="2" bestFit="1" customWidth="1"/>
    <col min="336" max="336" width="6" style="2" bestFit="1" customWidth="1"/>
    <col min="337" max="337" width="38.28515625" style="2" bestFit="1" customWidth="1"/>
    <col min="338" max="338" width="6" style="2" bestFit="1" customWidth="1"/>
    <col min="339" max="339" width="38.28515625" style="2" bestFit="1" customWidth="1"/>
    <col min="340" max="340" width="6" style="2" bestFit="1" customWidth="1"/>
    <col min="341" max="341" width="38.28515625" style="2" bestFit="1" customWidth="1"/>
    <col min="342" max="342" width="6" style="2" bestFit="1" customWidth="1"/>
    <col min="343" max="343" width="38.28515625" style="2" bestFit="1" customWidth="1"/>
    <col min="344" max="344" width="6" style="2" bestFit="1" customWidth="1"/>
    <col min="345" max="345" width="38.28515625" style="2" bestFit="1" customWidth="1"/>
    <col min="346" max="346" width="6" style="2" bestFit="1" customWidth="1"/>
    <col min="347" max="347" width="38.28515625" style="2" bestFit="1" customWidth="1"/>
    <col min="348" max="348" width="6" style="2" bestFit="1" customWidth="1"/>
    <col min="349" max="349" width="38.28515625" style="2" bestFit="1" customWidth="1"/>
    <col min="350" max="350" width="6" style="2" bestFit="1" customWidth="1"/>
    <col min="351" max="351" width="38.28515625" style="2" bestFit="1" customWidth="1"/>
    <col min="352" max="352" width="6" style="2" bestFit="1" customWidth="1"/>
    <col min="353" max="353" width="38.28515625" style="2" bestFit="1" customWidth="1"/>
    <col min="354" max="354" width="6" style="2" bestFit="1" customWidth="1"/>
    <col min="355" max="355" width="38.28515625" style="2" bestFit="1" customWidth="1"/>
    <col min="356" max="356" width="6" style="2" bestFit="1" customWidth="1"/>
    <col min="357" max="357" width="38.28515625" style="2" bestFit="1" customWidth="1"/>
    <col min="358" max="358" width="6" style="2" bestFit="1" customWidth="1"/>
    <col min="359" max="359" width="38.28515625" style="2" bestFit="1" customWidth="1"/>
    <col min="360" max="360" width="6" style="2" bestFit="1" customWidth="1"/>
    <col min="361" max="361" width="38.28515625" style="2" bestFit="1" customWidth="1"/>
    <col min="362" max="362" width="6" style="2" bestFit="1" customWidth="1"/>
    <col min="363" max="363" width="38.28515625" style="2" bestFit="1" customWidth="1"/>
    <col min="364" max="364" width="6" style="2" bestFit="1" customWidth="1"/>
    <col min="365" max="365" width="38.28515625" style="2" bestFit="1" customWidth="1"/>
    <col min="366" max="366" width="6" style="2" bestFit="1" customWidth="1"/>
    <col min="367" max="367" width="38.28515625" style="2" bestFit="1" customWidth="1"/>
    <col min="368" max="368" width="6" style="2" bestFit="1" customWidth="1"/>
    <col min="369" max="369" width="38.28515625" style="2" bestFit="1" customWidth="1"/>
    <col min="370" max="370" width="6" style="2" bestFit="1" customWidth="1"/>
    <col min="371" max="371" width="38.28515625" style="2" bestFit="1" customWidth="1"/>
    <col min="372" max="372" width="6" style="2" bestFit="1" customWidth="1"/>
    <col min="373" max="373" width="38.28515625" style="2" bestFit="1" customWidth="1"/>
    <col min="374" max="374" width="6" style="2" bestFit="1" customWidth="1"/>
    <col min="375" max="375" width="38.28515625" style="2" bestFit="1" customWidth="1"/>
    <col min="376" max="376" width="6" style="2" bestFit="1" customWidth="1"/>
    <col min="377" max="377" width="38.28515625" style="2" bestFit="1" customWidth="1"/>
    <col min="378" max="378" width="6" style="2" bestFit="1" customWidth="1"/>
    <col min="379" max="379" width="38.28515625" style="2" bestFit="1" customWidth="1"/>
    <col min="380" max="380" width="6" style="2" bestFit="1" customWidth="1"/>
    <col min="381" max="381" width="38.28515625" style="2" bestFit="1" customWidth="1"/>
    <col min="382" max="382" width="6" style="2" bestFit="1" customWidth="1"/>
    <col min="383" max="383" width="38.28515625" style="2" bestFit="1" customWidth="1"/>
    <col min="384" max="384" width="6" style="2" bestFit="1" customWidth="1"/>
    <col min="385" max="385" width="38.28515625" style="2" bestFit="1" customWidth="1"/>
    <col min="386" max="386" width="6" style="2" bestFit="1" customWidth="1"/>
    <col min="387" max="387" width="38.28515625" style="2" bestFit="1" customWidth="1"/>
    <col min="388" max="388" width="6" style="2" bestFit="1" customWidth="1"/>
    <col min="389" max="389" width="38.28515625" style="2" bestFit="1" customWidth="1"/>
    <col min="390" max="390" width="6" style="2" bestFit="1" customWidth="1"/>
    <col min="391" max="391" width="38.28515625" style="2" bestFit="1" customWidth="1"/>
    <col min="392" max="392" width="6" style="2" bestFit="1" customWidth="1"/>
    <col min="393" max="393" width="38.28515625" style="2" bestFit="1" customWidth="1"/>
    <col min="394" max="394" width="6" style="2" bestFit="1" customWidth="1"/>
    <col min="395" max="395" width="38.28515625" style="2" bestFit="1" customWidth="1"/>
    <col min="396" max="396" width="6" style="2" bestFit="1" customWidth="1"/>
    <col min="397" max="397" width="38.28515625" style="2" bestFit="1" customWidth="1"/>
    <col min="398" max="398" width="6" style="2" bestFit="1" customWidth="1"/>
    <col min="399" max="399" width="38.28515625" style="2" bestFit="1" customWidth="1"/>
    <col min="400" max="400" width="6" style="2" bestFit="1" customWidth="1"/>
    <col min="401" max="401" width="38.28515625" style="2" bestFit="1" customWidth="1"/>
    <col min="402" max="402" width="6" style="2" bestFit="1" customWidth="1"/>
    <col min="403" max="403" width="38.28515625" style="2" bestFit="1" customWidth="1"/>
    <col min="404" max="404" width="6" style="2" bestFit="1" customWidth="1"/>
    <col min="405" max="405" width="38.28515625" style="2" bestFit="1" customWidth="1"/>
    <col min="406" max="406" width="6" style="2" bestFit="1" customWidth="1"/>
    <col min="407" max="407" width="38.28515625" style="2" bestFit="1" customWidth="1"/>
    <col min="408" max="408" width="6" style="2" bestFit="1" customWidth="1"/>
    <col min="409" max="409" width="38.28515625" style="2" bestFit="1" customWidth="1"/>
    <col min="410" max="410" width="6" style="2" bestFit="1" customWidth="1"/>
    <col min="411" max="411" width="38.28515625" style="2" bestFit="1" customWidth="1"/>
    <col min="412" max="412" width="6" style="2" bestFit="1" customWidth="1"/>
    <col min="413" max="413" width="38.28515625" style="2" bestFit="1" customWidth="1"/>
    <col min="414" max="414" width="6" style="2" bestFit="1" customWidth="1"/>
    <col min="415" max="415" width="38.28515625" style="2" bestFit="1" customWidth="1"/>
    <col min="416" max="416" width="6" style="2" bestFit="1" customWidth="1"/>
    <col min="417" max="417" width="38.28515625" style="2" bestFit="1" customWidth="1"/>
    <col min="418" max="418" width="6" style="2" bestFit="1" customWidth="1"/>
    <col min="419" max="419" width="38.28515625" style="2" bestFit="1" customWidth="1"/>
    <col min="420" max="420" width="6" style="2" bestFit="1" customWidth="1"/>
    <col min="421" max="421" width="38.28515625" style="2" bestFit="1" customWidth="1"/>
    <col min="422" max="422" width="6" style="2" bestFit="1" customWidth="1"/>
    <col min="423" max="423" width="38.28515625" style="2" bestFit="1" customWidth="1"/>
    <col min="424" max="424" width="6" style="2" bestFit="1" customWidth="1"/>
    <col min="425" max="425" width="38.28515625" style="2" bestFit="1" customWidth="1"/>
    <col min="426" max="426" width="6" style="2" bestFit="1" customWidth="1"/>
    <col min="427" max="427" width="38.28515625" style="2" bestFit="1" customWidth="1"/>
    <col min="428" max="428" width="6" style="2" bestFit="1" customWidth="1"/>
    <col min="429" max="429" width="38.28515625" style="2" bestFit="1" customWidth="1"/>
    <col min="430" max="430" width="6" style="2" bestFit="1" customWidth="1"/>
    <col min="431" max="431" width="38.28515625" style="2" bestFit="1" customWidth="1"/>
    <col min="432" max="432" width="6" style="2" bestFit="1" customWidth="1"/>
    <col min="433" max="433" width="38.28515625" style="2" bestFit="1" customWidth="1"/>
    <col min="434" max="434" width="6" style="2" bestFit="1" customWidth="1"/>
    <col min="435" max="435" width="38.28515625" style="2" bestFit="1" customWidth="1"/>
    <col min="436" max="436" width="6" style="2" bestFit="1" customWidth="1"/>
    <col min="437" max="437" width="38.28515625" style="2" bestFit="1" customWidth="1"/>
    <col min="438" max="438" width="6" style="2" bestFit="1" customWidth="1"/>
    <col min="439" max="439" width="38.28515625" style="2" bestFit="1" customWidth="1"/>
    <col min="440" max="440" width="6" style="2" bestFit="1" customWidth="1"/>
    <col min="441" max="441" width="38.28515625" style="2" bestFit="1" customWidth="1"/>
    <col min="442" max="442" width="6" style="2" bestFit="1" customWidth="1"/>
    <col min="443" max="443" width="38.28515625" style="2" bestFit="1" customWidth="1"/>
    <col min="444" max="444" width="6" style="2" bestFit="1" customWidth="1"/>
    <col min="445" max="445" width="38.28515625" style="2" bestFit="1" customWidth="1"/>
    <col min="446" max="446" width="6" style="2" bestFit="1" customWidth="1"/>
    <col min="447" max="447" width="38.28515625" style="2" bestFit="1" customWidth="1"/>
    <col min="448" max="448" width="6" style="2" bestFit="1" customWidth="1"/>
    <col min="449" max="449" width="38.28515625" style="2" bestFit="1" customWidth="1"/>
    <col min="450" max="450" width="6" style="2" bestFit="1" customWidth="1"/>
    <col min="451" max="451" width="38.28515625" style="2" bestFit="1" customWidth="1"/>
    <col min="452" max="452" width="6" style="2" bestFit="1" customWidth="1"/>
    <col min="453" max="453" width="38.28515625" style="2" bestFit="1" customWidth="1"/>
    <col min="454" max="454" width="6" style="2" bestFit="1" customWidth="1"/>
    <col min="455" max="455" width="38.28515625" style="2" bestFit="1" customWidth="1"/>
    <col min="456" max="456" width="6" style="2" bestFit="1" customWidth="1"/>
    <col min="457" max="457" width="38.28515625" style="2" bestFit="1" customWidth="1"/>
    <col min="458" max="458" width="6" style="2" bestFit="1" customWidth="1"/>
    <col min="459" max="459" width="38.28515625" style="2" bestFit="1" customWidth="1"/>
    <col min="460" max="460" width="6" style="2" bestFit="1" customWidth="1"/>
    <col min="461" max="461" width="38.28515625" style="2" bestFit="1" customWidth="1"/>
    <col min="462" max="462" width="6" style="2" bestFit="1" customWidth="1"/>
    <col min="463" max="463" width="38.28515625" style="2" bestFit="1" customWidth="1"/>
    <col min="464" max="464" width="6" style="2" bestFit="1" customWidth="1"/>
    <col min="465" max="465" width="38.28515625" style="2" bestFit="1" customWidth="1"/>
    <col min="466" max="466" width="6" style="2" bestFit="1" customWidth="1"/>
    <col min="467" max="467" width="38.28515625" style="2" bestFit="1" customWidth="1"/>
    <col min="468" max="468" width="6" style="2" bestFit="1" customWidth="1"/>
    <col min="469" max="469" width="38.28515625" style="2" bestFit="1" customWidth="1"/>
    <col min="470" max="470" width="6" style="2" bestFit="1" customWidth="1"/>
    <col min="471" max="471" width="38.28515625" style="2" bestFit="1" customWidth="1"/>
    <col min="472" max="472" width="6" style="2" bestFit="1" customWidth="1"/>
    <col min="473" max="473" width="38.28515625" style="2" bestFit="1" customWidth="1"/>
    <col min="474" max="474" width="6" style="2" bestFit="1" customWidth="1"/>
    <col min="475" max="475" width="38.28515625" style="2" bestFit="1" customWidth="1"/>
    <col min="476" max="476" width="6" style="2" bestFit="1" customWidth="1"/>
    <col min="477" max="477" width="38.28515625" style="2" bestFit="1" customWidth="1"/>
    <col min="478" max="478" width="6" style="2" bestFit="1" customWidth="1"/>
    <col min="479" max="479" width="38.28515625" style="2" bestFit="1" customWidth="1"/>
    <col min="480" max="480" width="6" style="2" bestFit="1" customWidth="1"/>
    <col min="481" max="481" width="38.28515625" style="2" bestFit="1" customWidth="1"/>
    <col min="482" max="482" width="6" style="2" bestFit="1" customWidth="1"/>
    <col min="483" max="483" width="38.28515625" style="2" bestFit="1" customWidth="1"/>
    <col min="484" max="484" width="6" style="2" bestFit="1" customWidth="1"/>
    <col min="485" max="485" width="38.28515625" style="2" bestFit="1" customWidth="1"/>
    <col min="486" max="486" width="6" style="2" bestFit="1" customWidth="1"/>
    <col min="487" max="487" width="38.28515625" style="2" bestFit="1" customWidth="1"/>
    <col min="488" max="488" width="6" style="2" bestFit="1" customWidth="1"/>
    <col min="489" max="489" width="38.28515625" style="2" bestFit="1" customWidth="1"/>
    <col min="490" max="490" width="6" style="2" bestFit="1" customWidth="1"/>
    <col min="491" max="491" width="38.28515625" style="2" bestFit="1" customWidth="1"/>
    <col min="492" max="492" width="6" style="2" bestFit="1" customWidth="1"/>
    <col min="493" max="493" width="38.28515625" style="2" bestFit="1" customWidth="1"/>
    <col min="494" max="494" width="6" style="2" bestFit="1" customWidth="1"/>
    <col min="495" max="495" width="38.28515625" style="2" bestFit="1" customWidth="1"/>
    <col min="496" max="496" width="6" style="2" bestFit="1" customWidth="1"/>
    <col min="497" max="497" width="38.28515625" style="2" bestFit="1" customWidth="1"/>
    <col min="498" max="498" width="6" style="2" bestFit="1" customWidth="1"/>
    <col min="499" max="499" width="38.28515625" style="2" bestFit="1" customWidth="1"/>
    <col min="500" max="500" width="6" style="2" bestFit="1" customWidth="1"/>
    <col min="501" max="501" width="38.28515625" style="2" bestFit="1" customWidth="1"/>
    <col min="502" max="502" width="6" style="2" bestFit="1" customWidth="1"/>
    <col min="503" max="503" width="38.28515625" style="2" bestFit="1" customWidth="1"/>
    <col min="504" max="504" width="6" style="2" bestFit="1" customWidth="1"/>
    <col min="505" max="505" width="38.28515625" style="2" bestFit="1" customWidth="1"/>
    <col min="506" max="506" width="6" style="2" bestFit="1" customWidth="1"/>
    <col min="507" max="507" width="38.28515625" style="2" bestFit="1" customWidth="1"/>
    <col min="508" max="508" width="6" style="2" bestFit="1" customWidth="1"/>
    <col min="509" max="509" width="38.28515625" style="2" bestFit="1" customWidth="1"/>
    <col min="510" max="510" width="6" style="2" bestFit="1" customWidth="1"/>
    <col min="511" max="511" width="38.28515625" style="2" bestFit="1" customWidth="1"/>
    <col min="512" max="512" width="6" style="2" bestFit="1" customWidth="1"/>
    <col min="513" max="513" width="38.28515625" style="2" bestFit="1" customWidth="1"/>
    <col min="514" max="514" width="6" style="2" bestFit="1" customWidth="1"/>
    <col min="515" max="515" width="38.28515625" style="2" bestFit="1" customWidth="1"/>
    <col min="516" max="516" width="6" style="2" bestFit="1" customWidth="1"/>
    <col min="517" max="517" width="38.28515625" style="2" bestFit="1" customWidth="1"/>
    <col min="518" max="518" width="6" style="2" bestFit="1" customWidth="1"/>
    <col min="519" max="519" width="38.28515625" style="2" bestFit="1" customWidth="1"/>
    <col min="520" max="520" width="6" style="2" bestFit="1" customWidth="1"/>
    <col min="521" max="521" width="38.28515625" style="2" bestFit="1" customWidth="1"/>
    <col min="522" max="522" width="6" style="2" bestFit="1" customWidth="1"/>
    <col min="523" max="523" width="38.28515625" style="2" bestFit="1" customWidth="1"/>
    <col min="524" max="524" width="6" style="2" bestFit="1" customWidth="1"/>
    <col min="525" max="525" width="38.28515625" style="2" bestFit="1" customWidth="1"/>
    <col min="526" max="526" width="6" style="2" bestFit="1" customWidth="1"/>
    <col min="527" max="527" width="38.28515625" style="2" bestFit="1" customWidth="1"/>
    <col min="528" max="528" width="6" style="2" bestFit="1" customWidth="1"/>
    <col min="529" max="529" width="38.28515625" style="2" bestFit="1" customWidth="1"/>
    <col min="530" max="530" width="6" style="2" bestFit="1" customWidth="1"/>
    <col min="531" max="531" width="38.28515625" style="2" bestFit="1" customWidth="1"/>
    <col min="532" max="532" width="6" style="2" bestFit="1" customWidth="1"/>
    <col min="533" max="533" width="38.28515625" style="2" bestFit="1" customWidth="1"/>
    <col min="534" max="534" width="6" style="2" bestFit="1" customWidth="1"/>
    <col min="535" max="535" width="38.28515625" style="2" bestFit="1" customWidth="1"/>
    <col min="536" max="536" width="6" style="2" bestFit="1" customWidth="1"/>
    <col min="537" max="537" width="38.28515625" style="2" bestFit="1" customWidth="1"/>
    <col min="538" max="538" width="6" style="2" bestFit="1" customWidth="1"/>
    <col min="539" max="539" width="38.28515625" style="2" bestFit="1" customWidth="1"/>
    <col min="540" max="540" width="6" style="2" bestFit="1" customWidth="1"/>
    <col min="541" max="541" width="38.28515625" style="2" bestFit="1" customWidth="1"/>
    <col min="542" max="542" width="6" style="2" bestFit="1" customWidth="1"/>
    <col min="543" max="543" width="38.28515625" style="2" bestFit="1" customWidth="1"/>
    <col min="544" max="544" width="6" style="2" bestFit="1" customWidth="1"/>
    <col min="545" max="545" width="38.28515625" style="2" bestFit="1" customWidth="1"/>
    <col min="546" max="546" width="6" style="2" bestFit="1" customWidth="1"/>
    <col min="547" max="547" width="38.28515625" style="2" bestFit="1" customWidth="1"/>
    <col min="548" max="548" width="6" style="2" bestFit="1" customWidth="1"/>
    <col min="549" max="549" width="38.28515625" style="2" bestFit="1" customWidth="1"/>
    <col min="550" max="550" width="6" style="2" bestFit="1" customWidth="1"/>
    <col min="551" max="551" width="38.28515625" style="2" bestFit="1" customWidth="1"/>
    <col min="552" max="552" width="6" style="2" bestFit="1" customWidth="1"/>
    <col min="553" max="553" width="38.28515625" style="2" bestFit="1" customWidth="1"/>
    <col min="554" max="554" width="6" style="2" bestFit="1" customWidth="1"/>
    <col min="555" max="555" width="38.28515625" style="2" bestFit="1" customWidth="1"/>
    <col min="556" max="556" width="6" style="2" bestFit="1" customWidth="1"/>
    <col min="557" max="557" width="38.28515625" style="2" bestFit="1" customWidth="1"/>
    <col min="558" max="558" width="6" style="2" bestFit="1" customWidth="1"/>
    <col min="559" max="559" width="38.28515625" style="2" bestFit="1" customWidth="1"/>
    <col min="560" max="560" width="6" style="2" bestFit="1" customWidth="1"/>
    <col min="561" max="561" width="38.28515625" style="2" bestFit="1" customWidth="1"/>
    <col min="562" max="562" width="6" style="2" bestFit="1" customWidth="1"/>
    <col min="563" max="563" width="38.28515625" style="2" bestFit="1" customWidth="1"/>
    <col min="564" max="564" width="6" style="2" bestFit="1" customWidth="1"/>
    <col min="565" max="565" width="38.28515625" style="2" bestFit="1" customWidth="1"/>
    <col min="566" max="566" width="6" style="2" bestFit="1" customWidth="1"/>
    <col min="567" max="567" width="38.28515625" style="2" bestFit="1" customWidth="1"/>
    <col min="568" max="568" width="6" style="2" bestFit="1" customWidth="1"/>
    <col min="569" max="569" width="38.28515625" style="2" bestFit="1" customWidth="1"/>
    <col min="570" max="570" width="6" style="2" bestFit="1" customWidth="1"/>
    <col min="571" max="571" width="38.28515625" style="2" bestFit="1" customWidth="1"/>
    <col min="572" max="572" width="6" style="2" bestFit="1" customWidth="1"/>
    <col min="573" max="573" width="38.28515625" style="2" bestFit="1" customWidth="1"/>
    <col min="574" max="574" width="6" style="2" bestFit="1" customWidth="1"/>
    <col min="575" max="575" width="38.28515625" style="2" bestFit="1" customWidth="1"/>
    <col min="576" max="576" width="6" style="2" bestFit="1" customWidth="1"/>
    <col min="577" max="577" width="38.28515625" style="2" bestFit="1" customWidth="1"/>
    <col min="578" max="578" width="6" style="2" bestFit="1" customWidth="1"/>
    <col min="579" max="579" width="38.28515625" style="2" bestFit="1" customWidth="1"/>
    <col min="580" max="580" width="6" style="2" bestFit="1" customWidth="1"/>
    <col min="581" max="581" width="38.28515625" style="2" bestFit="1" customWidth="1"/>
    <col min="582" max="582" width="6" style="2" bestFit="1" customWidth="1"/>
    <col min="583" max="583" width="38.28515625" style="2" bestFit="1" customWidth="1"/>
    <col min="584" max="584" width="6" style="2" bestFit="1" customWidth="1"/>
    <col min="585" max="585" width="38.28515625" style="2" bestFit="1" customWidth="1"/>
    <col min="586" max="586" width="6" style="2" bestFit="1" customWidth="1"/>
    <col min="587" max="587" width="38.28515625" style="2" bestFit="1" customWidth="1"/>
    <col min="588" max="588" width="6" style="2" bestFit="1" customWidth="1"/>
    <col min="589" max="589" width="38.28515625" style="2" bestFit="1" customWidth="1"/>
    <col min="590" max="590" width="6" style="2" bestFit="1" customWidth="1"/>
    <col min="591" max="591" width="38.28515625" style="2" bestFit="1" customWidth="1"/>
    <col min="592" max="592" width="6" style="2" bestFit="1" customWidth="1"/>
    <col min="593" max="593" width="38.28515625" style="2" bestFit="1" customWidth="1"/>
    <col min="594" max="594" width="6" style="2" bestFit="1" customWidth="1"/>
    <col min="595" max="595" width="38.28515625" style="2" bestFit="1" customWidth="1"/>
    <col min="596" max="596" width="6" style="2" bestFit="1" customWidth="1"/>
    <col min="597" max="597" width="38.28515625" style="2" bestFit="1" customWidth="1"/>
    <col min="598" max="598" width="6" style="2" bestFit="1" customWidth="1"/>
    <col min="599" max="599" width="38.28515625" style="2" bestFit="1" customWidth="1"/>
    <col min="600" max="600" width="6" style="2" bestFit="1" customWidth="1"/>
    <col min="601" max="601" width="38.28515625" style="2" bestFit="1" customWidth="1"/>
    <col min="602" max="602" width="6" style="2" bestFit="1" customWidth="1"/>
    <col min="603" max="603" width="38.28515625" style="2" bestFit="1" customWidth="1"/>
    <col min="604" max="604" width="6" style="2" bestFit="1" customWidth="1"/>
    <col min="605" max="605" width="38.28515625" style="2" bestFit="1" customWidth="1"/>
    <col min="606" max="606" width="6" style="2" bestFit="1" customWidth="1"/>
    <col min="607" max="607" width="38.28515625" style="2" bestFit="1" customWidth="1"/>
    <col min="608" max="608" width="6" style="2" bestFit="1" customWidth="1"/>
    <col min="609" max="609" width="38.28515625" style="2" bestFit="1" customWidth="1"/>
    <col min="610" max="610" width="6" style="2" bestFit="1" customWidth="1"/>
    <col min="611" max="611" width="38.28515625" style="2" bestFit="1" customWidth="1"/>
    <col min="612" max="612" width="6" style="2" bestFit="1" customWidth="1"/>
    <col min="613" max="613" width="38.28515625" style="2" bestFit="1" customWidth="1"/>
    <col min="614" max="614" width="6" style="2" bestFit="1" customWidth="1"/>
    <col min="615" max="615" width="38.28515625" style="2" bestFit="1" customWidth="1"/>
    <col min="616" max="616" width="6" style="2" bestFit="1" customWidth="1"/>
    <col min="617" max="617" width="38.28515625" style="2" bestFit="1" customWidth="1"/>
    <col min="618" max="618" width="6" style="2" bestFit="1" customWidth="1"/>
    <col min="619" max="619" width="38.28515625" style="2" bestFit="1" customWidth="1"/>
    <col min="620" max="620" width="6" style="2" bestFit="1" customWidth="1"/>
    <col min="621" max="621" width="38.28515625" style="2" bestFit="1" customWidth="1"/>
    <col min="622" max="622" width="6" style="2" bestFit="1" customWidth="1"/>
    <col min="623" max="623" width="38.28515625" style="2" bestFit="1" customWidth="1"/>
    <col min="624" max="624" width="6" style="2" bestFit="1" customWidth="1"/>
    <col min="625" max="625" width="38.28515625" style="2" bestFit="1" customWidth="1"/>
    <col min="626" max="626" width="6" style="2" bestFit="1" customWidth="1"/>
    <col min="627" max="627" width="38.28515625" style="2" bestFit="1" customWidth="1"/>
    <col min="628" max="628" width="6" style="2" bestFit="1" customWidth="1"/>
    <col min="629" max="629" width="38.28515625" style="2" bestFit="1" customWidth="1"/>
    <col min="630" max="630" width="6" style="2" bestFit="1" customWidth="1"/>
    <col min="631" max="631" width="38.28515625" style="2" bestFit="1" customWidth="1"/>
    <col min="632" max="632" width="6" style="2" bestFit="1" customWidth="1"/>
    <col min="633" max="633" width="38.28515625" style="2" bestFit="1" customWidth="1"/>
    <col min="634" max="634" width="6" style="2" bestFit="1" customWidth="1"/>
    <col min="635" max="635" width="38.28515625" style="2" bestFit="1" customWidth="1"/>
    <col min="636" max="636" width="6" style="2" bestFit="1" customWidth="1"/>
    <col min="637" max="637" width="38.28515625" style="2" bestFit="1" customWidth="1"/>
    <col min="638" max="638" width="6" style="2" bestFit="1" customWidth="1"/>
    <col min="639" max="639" width="38.28515625" style="2" bestFit="1" customWidth="1"/>
    <col min="640" max="640" width="6" style="2" bestFit="1" customWidth="1"/>
    <col min="641" max="641" width="38.28515625" style="2" bestFit="1" customWidth="1"/>
    <col min="642" max="642" width="6" style="2" bestFit="1" customWidth="1"/>
    <col min="643" max="643" width="38.28515625" style="2" bestFit="1" customWidth="1"/>
    <col min="644" max="644" width="6" style="2" bestFit="1" customWidth="1"/>
    <col min="645" max="645" width="38.28515625" style="2" bestFit="1" customWidth="1"/>
    <col min="646" max="646" width="6" style="2" bestFit="1" customWidth="1"/>
    <col min="647" max="647" width="38.28515625" style="2" bestFit="1" customWidth="1"/>
    <col min="648" max="648" width="6" style="2" bestFit="1" customWidth="1"/>
    <col min="649" max="649" width="38.28515625" style="2" bestFit="1" customWidth="1"/>
    <col min="650" max="650" width="6" style="2" bestFit="1" customWidth="1"/>
    <col min="651" max="651" width="38.28515625" style="2" bestFit="1" customWidth="1"/>
    <col min="652" max="652" width="6" style="2" bestFit="1" customWidth="1"/>
    <col min="653" max="653" width="38.28515625" style="2" bestFit="1" customWidth="1"/>
    <col min="654" max="654" width="6" style="2" bestFit="1" customWidth="1"/>
    <col min="655" max="655" width="38.28515625" style="2" bestFit="1" customWidth="1"/>
    <col min="656" max="656" width="6" style="2" bestFit="1" customWidth="1"/>
    <col min="657" max="657" width="38.28515625" style="2" bestFit="1" customWidth="1"/>
    <col min="658" max="658" width="6" style="2" bestFit="1" customWidth="1"/>
    <col min="659" max="659" width="38.28515625" style="2" bestFit="1" customWidth="1"/>
    <col min="660" max="660" width="6" style="2" bestFit="1" customWidth="1"/>
    <col min="661" max="661" width="38.28515625" style="2" bestFit="1" customWidth="1"/>
    <col min="662" max="662" width="6" style="2" bestFit="1" customWidth="1"/>
    <col min="663" max="663" width="38.28515625" style="2" bestFit="1" customWidth="1"/>
    <col min="664" max="664" width="6" style="2" bestFit="1" customWidth="1"/>
    <col min="665" max="665" width="38.28515625" style="2" bestFit="1" customWidth="1"/>
    <col min="666" max="666" width="6" style="2" bestFit="1" customWidth="1"/>
    <col min="667" max="667" width="38.28515625" style="2" bestFit="1" customWidth="1"/>
    <col min="668" max="668" width="6" style="2" bestFit="1" customWidth="1"/>
    <col min="669" max="669" width="38.28515625" style="2" bestFit="1" customWidth="1"/>
    <col min="670" max="670" width="6" style="2" bestFit="1" customWidth="1"/>
    <col min="671" max="671" width="38.28515625" style="2" bestFit="1" customWidth="1"/>
    <col min="672" max="672" width="6" style="2" bestFit="1" customWidth="1"/>
    <col min="673" max="673" width="38.28515625" style="2" bestFit="1" customWidth="1"/>
    <col min="674" max="674" width="6" style="2" bestFit="1" customWidth="1"/>
    <col min="675" max="675" width="38.28515625" style="2" bestFit="1" customWidth="1"/>
    <col min="676" max="676" width="6" style="2" bestFit="1" customWidth="1"/>
    <col min="677" max="677" width="38.28515625" style="2" bestFit="1" customWidth="1"/>
    <col min="678" max="678" width="6" style="2" bestFit="1" customWidth="1"/>
    <col min="679" max="679" width="38.28515625" style="2" bestFit="1" customWidth="1"/>
    <col min="680" max="680" width="6" style="2" bestFit="1" customWidth="1"/>
    <col min="681" max="681" width="38.28515625" style="2" bestFit="1" customWidth="1"/>
    <col min="682" max="682" width="6" style="2" bestFit="1" customWidth="1"/>
    <col min="683" max="683" width="38.28515625" style="2" bestFit="1" customWidth="1"/>
    <col min="684" max="684" width="6" style="2" bestFit="1" customWidth="1"/>
    <col min="685" max="685" width="38.28515625" style="2" bestFit="1" customWidth="1"/>
    <col min="686" max="686" width="6" style="2" bestFit="1" customWidth="1"/>
    <col min="687" max="687" width="38.28515625" style="2" bestFit="1" customWidth="1"/>
    <col min="688" max="688" width="6" style="2" bestFit="1" customWidth="1"/>
    <col min="689" max="689" width="38.28515625" style="2" bestFit="1" customWidth="1"/>
    <col min="690" max="690" width="6" style="2" bestFit="1" customWidth="1"/>
    <col min="691" max="691" width="38.28515625" style="2" bestFit="1" customWidth="1"/>
    <col min="692" max="692" width="6" style="2" bestFit="1" customWidth="1"/>
    <col min="693" max="693" width="38.28515625" style="2" bestFit="1" customWidth="1"/>
    <col min="694" max="694" width="6" style="2" bestFit="1" customWidth="1"/>
    <col min="695" max="695" width="38.28515625" style="2" bestFit="1" customWidth="1"/>
    <col min="696" max="696" width="6" style="2" bestFit="1" customWidth="1"/>
    <col min="697" max="697" width="38.28515625" style="2" bestFit="1" customWidth="1"/>
    <col min="698" max="698" width="6" style="2" bestFit="1" customWidth="1"/>
    <col min="699" max="699" width="38.28515625" style="2" bestFit="1" customWidth="1"/>
    <col min="700" max="700" width="6" style="2" bestFit="1" customWidth="1"/>
    <col min="701" max="701" width="38.28515625" style="2" bestFit="1" customWidth="1"/>
    <col min="702" max="702" width="6" style="2" bestFit="1" customWidth="1"/>
    <col min="703" max="703" width="38.28515625" style="2" bestFit="1" customWidth="1"/>
    <col min="704" max="704" width="6" style="2" bestFit="1" customWidth="1"/>
    <col min="705" max="705" width="38.28515625" style="2" bestFit="1" customWidth="1"/>
    <col min="706" max="706" width="6" style="2" bestFit="1" customWidth="1"/>
    <col min="707" max="707" width="38.28515625" style="2" bestFit="1" customWidth="1"/>
    <col min="708" max="708" width="6" style="2" bestFit="1" customWidth="1"/>
    <col min="709" max="709" width="38.28515625" style="2" bestFit="1" customWidth="1"/>
    <col min="710" max="710" width="6" style="2" bestFit="1" customWidth="1"/>
    <col min="711" max="711" width="38.28515625" style="2" bestFit="1" customWidth="1"/>
    <col min="712" max="712" width="6" style="2" bestFit="1" customWidth="1"/>
    <col min="713" max="713" width="38.28515625" style="2" bestFit="1" customWidth="1"/>
    <col min="714" max="714" width="6" style="2" bestFit="1" customWidth="1"/>
    <col min="715" max="715" width="38.28515625" style="2" bestFit="1" customWidth="1"/>
    <col min="716" max="716" width="6" style="2" bestFit="1" customWidth="1"/>
    <col min="717" max="717" width="38.28515625" style="2" bestFit="1" customWidth="1"/>
    <col min="718" max="718" width="6" style="2" bestFit="1" customWidth="1"/>
    <col min="719" max="719" width="38.28515625" style="2" bestFit="1" customWidth="1"/>
    <col min="720" max="720" width="6" style="2" bestFit="1" customWidth="1"/>
    <col min="721" max="721" width="38.28515625" style="2" bestFit="1" customWidth="1"/>
    <col min="722" max="722" width="6" style="2" bestFit="1" customWidth="1"/>
    <col min="723" max="723" width="38.28515625" style="2" bestFit="1" customWidth="1"/>
    <col min="724" max="724" width="6" style="2" bestFit="1" customWidth="1"/>
    <col min="725" max="725" width="38.28515625" style="2" bestFit="1" customWidth="1"/>
    <col min="726" max="726" width="6" style="2" bestFit="1" customWidth="1"/>
    <col min="727" max="727" width="38.28515625" style="2" bestFit="1" customWidth="1"/>
    <col min="728" max="728" width="6" style="2" bestFit="1" customWidth="1"/>
    <col min="729" max="729" width="38.28515625" style="2" bestFit="1" customWidth="1"/>
    <col min="730" max="730" width="6" style="2" bestFit="1" customWidth="1"/>
    <col min="731" max="731" width="38.28515625" style="2" bestFit="1" customWidth="1"/>
    <col min="732" max="732" width="6" style="2" bestFit="1" customWidth="1"/>
    <col min="733" max="733" width="38.28515625" style="2" bestFit="1" customWidth="1"/>
    <col min="734" max="734" width="6" style="2" bestFit="1" customWidth="1"/>
    <col min="735" max="735" width="38.28515625" style="2" bestFit="1" customWidth="1"/>
    <col min="736" max="736" width="6" style="2" bestFit="1" customWidth="1"/>
    <col min="737" max="737" width="38.28515625" style="2" bestFit="1" customWidth="1"/>
    <col min="738" max="738" width="6" style="2" bestFit="1" customWidth="1"/>
    <col min="739" max="739" width="38.28515625" style="2" bestFit="1" customWidth="1"/>
    <col min="740" max="740" width="6" style="2" bestFit="1" customWidth="1"/>
    <col min="741" max="741" width="38.28515625" style="2" bestFit="1" customWidth="1"/>
    <col min="742" max="742" width="6" style="2" bestFit="1" customWidth="1"/>
    <col min="743" max="743" width="38.28515625" style="2" bestFit="1" customWidth="1"/>
    <col min="744" max="744" width="6" style="2" bestFit="1" customWidth="1"/>
    <col min="745" max="745" width="38.28515625" style="2" bestFit="1" customWidth="1"/>
    <col min="746" max="746" width="6" style="2" bestFit="1" customWidth="1"/>
    <col min="747" max="747" width="38.28515625" style="2" bestFit="1" customWidth="1"/>
    <col min="748" max="748" width="6" style="2" bestFit="1" customWidth="1"/>
    <col min="749" max="749" width="38.28515625" style="2" bestFit="1" customWidth="1"/>
    <col min="750" max="750" width="6" style="2" bestFit="1" customWidth="1"/>
    <col min="751" max="751" width="38.28515625" style="2" bestFit="1" customWidth="1"/>
    <col min="752" max="752" width="6" style="2" bestFit="1" customWidth="1"/>
    <col min="753" max="753" width="38.28515625" style="2" bestFit="1" customWidth="1"/>
    <col min="754" max="754" width="6" style="2" bestFit="1" customWidth="1"/>
    <col min="755" max="755" width="38.28515625" style="2" bestFit="1" customWidth="1"/>
    <col min="756" max="756" width="6" style="2" bestFit="1" customWidth="1"/>
    <col min="757" max="757" width="38.28515625" style="2" bestFit="1" customWidth="1"/>
    <col min="758" max="758" width="6" style="2" bestFit="1" customWidth="1"/>
    <col min="759" max="759" width="38.28515625" style="2" bestFit="1" customWidth="1"/>
    <col min="760" max="760" width="6" style="2" bestFit="1" customWidth="1"/>
    <col min="761" max="761" width="38.28515625" style="2" bestFit="1" customWidth="1"/>
    <col min="762" max="762" width="6" style="2" bestFit="1" customWidth="1"/>
    <col min="763" max="763" width="38.28515625" style="2" bestFit="1" customWidth="1"/>
    <col min="764" max="764" width="6" style="2" bestFit="1" customWidth="1"/>
    <col min="765" max="765" width="38.28515625" style="2" bestFit="1" customWidth="1"/>
    <col min="766" max="766" width="6" style="2" bestFit="1" customWidth="1"/>
    <col min="767" max="767" width="38.28515625" style="2" bestFit="1" customWidth="1"/>
    <col min="768" max="768" width="6" style="2" bestFit="1" customWidth="1"/>
    <col min="769" max="769" width="38.28515625" style="2" bestFit="1" customWidth="1"/>
    <col min="770" max="770" width="6" style="2" bestFit="1" customWidth="1"/>
    <col min="771" max="771" width="38.28515625" style="2" bestFit="1" customWidth="1"/>
    <col min="772" max="772" width="6" style="2" bestFit="1" customWidth="1"/>
    <col min="773" max="773" width="38.28515625" style="2" bestFit="1" customWidth="1"/>
    <col min="774" max="774" width="6" style="2" bestFit="1" customWidth="1"/>
    <col min="775" max="775" width="38.28515625" style="2" bestFit="1" customWidth="1"/>
    <col min="776" max="776" width="6" style="2" bestFit="1" customWidth="1"/>
    <col min="777" max="777" width="38.28515625" style="2" bestFit="1" customWidth="1"/>
    <col min="778" max="778" width="6" style="2" bestFit="1" customWidth="1"/>
    <col min="779" max="779" width="38.28515625" style="2" bestFit="1" customWidth="1"/>
    <col min="780" max="780" width="6" style="2" bestFit="1" customWidth="1"/>
    <col min="781" max="781" width="38.28515625" style="2" bestFit="1" customWidth="1"/>
    <col min="782" max="782" width="6" style="2" bestFit="1" customWidth="1"/>
    <col min="783" max="783" width="38.28515625" style="2" bestFit="1" customWidth="1"/>
    <col min="784" max="784" width="6" style="2" bestFit="1" customWidth="1"/>
    <col min="785" max="785" width="38.28515625" style="2" bestFit="1" customWidth="1"/>
    <col min="786" max="786" width="6" style="2" bestFit="1" customWidth="1"/>
    <col min="787" max="787" width="38.28515625" style="2" bestFit="1" customWidth="1"/>
    <col min="788" max="788" width="6" style="2" bestFit="1" customWidth="1"/>
    <col min="789" max="789" width="38.28515625" style="2" bestFit="1" customWidth="1"/>
    <col min="790" max="790" width="6" style="2" bestFit="1" customWidth="1"/>
    <col min="791" max="791" width="38.28515625" style="2" bestFit="1" customWidth="1"/>
    <col min="792" max="792" width="6" style="2" bestFit="1" customWidth="1"/>
    <col min="793" max="793" width="38.28515625" style="2" bestFit="1" customWidth="1"/>
    <col min="794" max="794" width="6" style="2" bestFit="1" customWidth="1"/>
    <col min="795" max="795" width="38.28515625" style="2" bestFit="1" customWidth="1"/>
    <col min="796" max="796" width="6" style="2" bestFit="1" customWidth="1"/>
    <col min="797" max="797" width="38.28515625" style="2" bestFit="1" customWidth="1"/>
    <col min="798" max="798" width="6" style="2" bestFit="1" customWidth="1"/>
    <col min="799" max="799" width="38.28515625" style="2" bestFit="1" customWidth="1"/>
    <col min="800" max="800" width="6" style="2" bestFit="1" customWidth="1"/>
    <col min="801" max="801" width="38.28515625" style="2" bestFit="1" customWidth="1"/>
    <col min="802" max="802" width="6" style="2" bestFit="1" customWidth="1"/>
    <col min="803" max="803" width="38.28515625" style="2" bestFit="1" customWidth="1"/>
    <col min="804" max="804" width="6" style="2" bestFit="1" customWidth="1"/>
    <col min="805" max="805" width="38.28515625" style="2" bestFit="1" customWidth="1"/>
    <col min="806" max="806" width="6" style="2" bestFit="1" customWidth="1"/>
    <col min="807" max="807" width="38.28515625" style="2" bestFit="1" customWidth="1"/>
    <col min="808" max="808" width="6" style="2" bestFit="1" customWidth="1"/>
    <col min="809" max="809" width="38.28515625" style="2" bestFit="1" customWidth="1"/>
    <col min="810" max="810" width="6" style="2" bestFit="1" customWidth="1"/>
    <col min="811" max="811" width="38.28515625" style="2" bestFit="1" customWidth="1"/>
    <col min="812" max="812" width="6" style="2" bestFit="1" customWidth="1"/>
    <col min="813" max="813" width="38.28515625" style="2" bestFit="1" customWidth="1"/>
    <col min="814" max="814" width="6" style="2" bestFit="1" customWidth="1"/>
    <col min="815" max="815" width="38.28515625" style="2" bestFit="1" customWidth="1"/>
    <col min="816" max="816" width="6" style="2" bestFit="1" customWidth="1"/>
    <col min="817" max="817" width="38.28515625" style="2" bestFit="1" customWidth="1"/>
    <col min="818" max="818" width="6" style="2" bestFit="1" customWidth="1"/>
    <col min="819" max="819" width="38.28515625" style="2" bestFit="1" customWidth="1"/>
    <col min="820" max="820" width="6" style="2" bestFit="1" customWidth="1"/>
    <col min="821" max="821" width="38.28515625" style="2" bestFit="1" customWidth="1"/>
    <col min="822" max="822" width="6" style="2" bestFit="1" customWidth="1"/>
    <col min="823" max="823" width="38.28515625" style="2" bestFit="1" customWidth="1"/>
    <col min="824" max="824" width="6" style="2" bestFit="1" customWidth="1"/>
    <col min="825" max="825" width="38.28515625" style="2" bestFit="1" customWidth="1"/>
    <col min="826" max="826" width="6" style="2" bestFit="1" customWidth="1"/>
    <col min="827" max="827" width="38.28515625" style="2" bestFit="1" customWidth="1"/>
    <col min="828" max="828" width="6" style="2" bestFit="1" customWidth="1"/>
    <col min="829" max="829" width="38.28515625" style="2" bestFit="1" customWidth="1"/>
    <col min="830" max="830" width="6" style="2" bestFit="1" customWidth="1"/>
    <col min="831" max="831" width="38.28515625" style="2" bestFit="1" customWidth="1"/>
    <col min="832" max="832" width="6" style="2" bestFit="1" customWidth="1"/>
    <col min="833" max="833" width="38.28515625" style="2" bestFit="1" customWidth="1"/>
    <col min="834" max="834" width="6" style="2" bestFit="1" customWidth="1"/>
    <col min="835" max="835" width="38.28515625" style="2" bestFit="1" customWidth="1"/>
    <col min="836" max="836" width="6" style="2" bestFit="1" customWidth="1"/>
    <col min="837" max="837" width="38.28515625" style="2" bestFit="1" customWidth="1"/>
    <col min="838" max="838" width="6" style="2" bestFit="1" customWidth="1"/>
    <col min="839" max="839" width="38.28515625" style="2" bestFit="1" customWidth="1"/>
    <col min="840" max="840" width="6" style="2" bestFit="1" customWidth="1"/>
    <col min="841" max="841" width="38.28515625" style="2" bestFit="1" customWidth="1"/>
    <col min="842" max="842" width="6" style="2" bestFit="1" customWidth="1"/>
    <col min="843" max="843" width="38.28515625" style="2" bestFit="1" customWidth="1"/>
    <col min="844" max="844" width="6" style="2" bestFit="1" customWidth="1"/>
    <col min="845" max="845" width="38.28515625" style="2" bestFit="1" customWidth="1"/>
    <col min="846" max="846" width="6" style="2" bestFit="1" customWidth="1"/>
    <col min="847" max="847" width="38.28515625" style="2" bestFit="1" customWidth="1"/>
    <col min="848" max="848" width="6" style="2" bestFit="1" customWidth="1"/>
    <col min="849" max="849" width="38.28515625" style="2" bestFit="1" customWidth="1"/>
    <col min="850" max="850" width="6" style="2" bestFit="1" customWidth="1"/>
    <col min="851" max="851" width="38.28515625" style="2" bestFit="1" customWidth="1"/>
    <col min="852" max="852" width="6" style="2" bestFit="1" customWidth="1"/>
    <col min="853" max="853" width="38.28515625" style="2" bestFit="1" customWidth="1"/>
    <col min="854" max="854" width="6" style="2" bestFit="1" customWidth="1"/>
    <col min="855" max="855" width="38.28515625" style="2" bestFit="1" customWidth="1"/>
    <col min="856" max="856" width="6" style="2" bestFit="1" customWidth="1"/>
    <col min="857" max="857" width="38.28515625" style="2" bestFit="1" customWidth="1"/>
    <col min="858" max="858" width="6" style="2" bestFit="1" customWidth="1"/>
    <col min="859" max="859" width="38.28515625" style="2" bestFit="1" customWidth="1"/>
    <col min="860" max="860" width="6" style="2" bestFit="1" customWidth="1"/>
    <col min="861" max="861" width="38.28515625" style="2" bestFit="1" customWidth="1"/>
    <col min="862" max="862" width="6" style="2" bestFit="1" customWidth="1"/>
    <col min="863" max="863" width="38.28515625" style="2" bestFit="1" customWidth="1"/>
    <col min="864" max="864" width="6" style="2" bestFit="1" customWidth="1"/>
    <col min="865" max="865" width="38.28515625" style="2" bestFit="1" customWidth="1"/>
    <col min="866" max="866" width="6" style="2" bestFit="1" customWidth="1"/>
    <col min="867" max="867" width="38.28515625" style="2" bestFit="1" customWidth="1"/>
    <col min="868" max="868" width="6" style="2" bestFit="1" customWidth="1"/>
    <col min="869" max="869" width="38.28515625" style="2" bestFit="1" customWidth="1"/>
    <col min="870" max="870" width="6" style="2" bestFit="1" customWidth="1"/>
    <col min="871" max="871" width="38.28515625" style="2" bestFit="1" customWidth="1"/>
    <col min="872" max="872" width="6" style="2" bestFit="1" customWidth="1"/>
    <col min="873" max="873" width="38.28515625" style="2" bestFit="1" customWidth="1"/>
    <col min="874" max="874" width="6" style="2" bestFit="1" customWidth="1"/>
    <col min="875" max="875" width="38.28515625" style="2" bestFit="1" customWidth="1"/>
    <col min="876" max="876" width="6" style="2" bestFit="1" customWidth="1"/>
    <col min="877" max="877" width="38.28515625" style="2" bestFit="1" customWidth="1"/>
    <col min="878" max="878" width="6" style="2" bestFit="1" customWidth="1"/>
    <col min="879" max="879" width="38.28515625" style="2" bestFit="1" customWidth="1"/>
    <col min="880" max="880" width="6" style="2" bestFit="1" customWidth="1"/>
    <col min="881" max="881" width="38.28515625" style="2" bestFit="1" customWidth="1"/>
    <col min="882" max="882" width="6" style="2" bestFit="1" customWidth="1"/>
    <col min="883" max="883" width="38.28515625" style="2" bestFit="1" customWidth="1"/>
    <col min="884" max="884" width="6" style="2" bestFit="1" customWidth="1"/>
    <col min="885" max="885" width="38.28515625" style="2" bestFit="1" customWidth="1"/>
    <col min="886" max="886" width="6" style="2" bestFit="1" customWidth="1"/>
    <col min="887" max="887" width="38.28515625" style="2" bestFit="1" customWidth="1"/>
    <col min="888" max="888" width="6" style="2" bestFit="1" customWidth="1"/>
    <col min="889" max="889" width="38.28515625" style="2" bestFit="1" customWidth="1"/>
    <col min="890" max="890" width="6" style="2" bestFit="1" customWidth="1"/>
    <col min="891" max="891" width="38.28515625" style="2" bestFit="1" customWidth="1"/>
    <col min="892" max="892" width="6" style="2" bestFit="1" customWidth="1"/>
    <col min="893" max="893" width="38.28515625" style="2" bestFit="1" customWidth="1"/>
    <col min="894" max="894" width="6" style="2" bestFit="1" customWidth="1"/>
    <col min="895" max="895" width="38.28515625" style="2" bestFit="1" customWidth="1"/>
    <col min="896" max="896" width="6" style="2" bestFit="1" customWidth="1"/>
    <col min="897" max="897" width="38.28515625" style="2" bestFit="1" customWidth="1"/>
    <col min="898" max="898" width="6" style="2" bestFit="1" customWidth="1"/>
    <col min="899" max="899" width="38.28515625" style="2" bestFit="1" customWidth="1"/>
    <col min="900" max="900" width="6" style="2" bestFit="1" customWidth="1"/>
    <col min="901" max="901" width="38.28515625" style="2" bestFit="1" customWidth="1"/>
    <col min="902" max="902" width="6" style="2" bestFit="1" customWidth="1"/>
    <col min="903" max="903" width="38.28515625" style="2" bestFit="1" customWidth="1"/>
    <col min="904" max="904" width="6" style="2" bestFit="1" customWidth="1"/>
    <col min="905" max="905" width="38.28515625" style="2" bestFit="1" customWidth="1"/>
    <col min="906" max="906" width="6" style="2" bestFit="1" customWidth="1"/>
    <col min="907" max="907" width="38.28515625" style="2" bestFit="1" customWidth="1"/>
    <col min="908" max="908" width="6" style="2" bestFit="1" customWidth="1"/>
    <col min="909" max="909" width="38.28515625" style="2" bestFit="1" customWidth="1"/>
    <col min="910" max="910" width="6" style="2" bestFit="1" customWidth="1"/>
    <col min="911" max="911" width="38.28515625" style="2" bestFit="1" customWidth="1"/>
    <col min="912" max="912" width="6" style="2" bestFit="1" customWidth="1"/>
    <col min="913" max="913" width="38.28515625" style="2" bestFit="1" customWidth="1"/>
    <col min="914" max="914" width="6" style="2" bestFit="1" customWidth="1"/>
    <col min="915" max="915" width="38.28515625" style="2" bestFit="1" customWidth="1"/>
    <col min="916" max="916" width="6" style="2" bestFit="1" customWidth="1"/>
    <col min="917" max="917" width="38.28515625" style="2" bestFit="1" customWidth="1"/>
    <col min="918" max="918" width="6" style="2" bestFit="1" customWidth="1"/>
    <col min="919" max="919" width="38.28515625" style="2" bestFit="1" customWidth="1"/>
    <col min="920" max="920" width="6" style="2" bestFit="1" customWidth="1"/>
    <col min="921" max="921" width="38.28515625" style="2" bestFit="1" customWidth="1"/>
    <col min="922" max="922" width="6" style="2" bestFit="1" customWidth="1"/>
    <col min="923" max="923" width="38.28515625" style="2" bestFit="1" customWidth="1"/>
    <col min="924" max="924" width="6" style="2" bestFit="1" customWidth="1"/>
    <col min="925" max="925" width="38.28515625" style="2" bestFit="1" customWidth="1"/>
    <col min="926" max="926" width="6" style="2" bestFit="1" customWidth="1"/>
    <col min="927" max="927" width="38.28515625" style="2" bestFit="1" customWidth="1"/>
    <col min="928" max="928" width="6" style="2" bestFit="1" customWidth="1"/>
    <col min="929" max="929" width="38.28515625" style="2" bestFit="1" customWidth="1"/>
    <col min="930" max="930" width="6" style="2" bestFit="1" customWidth="1"/>
    <col min="931" max="931" width="38.28515625" style="2" bestFit="1" customWidth="1"/>
    <col min="932" max="932" width="6" style="2" bestFit="1" customWidth="1"/>
    <col min="933" max="933" width="38.28515625" style="2" bestFit="1" customWidth="1"/>
    <col min="934" max="934" width="6" style="2" bestFit="1" customWidth="1"/>
    <col min="935" max="935" width="38.28515625" style="2" bestFit="1" customWidth="1"/>
    <col min="936" max="936" width="6" style="2" bestFit="1" customWidth="1"/>
    <col min="937" max="937" width="38.28515625" style="2" bestFit="1" customWidth="1"/>
    <col min="938" max="938" width="6" style="2" bestFit="1" customWidth="1"/>
    <col min="939" max="939" width="38.28515625" style="2" bestFit="1" customWidth="1"/>
    <col min="940" max="940" width="6" style="2" bestFit="1" customWidth="1"/>
    <col min="941" max="941" width="38.28515625" style="2" bestFit="1" customWidth="1"/>
    <col min="942" max="942" width="6" style="2" bestFit="1" customWidth="1"/>
    <col min="943" max="943" width="38.28515625" style="2" bestFit="1" customWidth="1"/>
    <col min="944" max="944" width="6" style="2" bestFit="1" customWidth="1"/>
    <col min="945" max="945" width="38.28515625" style="2" bestFit="1" customWidth="1"/>
    <col min="946" max="946" width="6" style="2" bestFit="1" customWidth="1"/>
    <col min="947" max="947" width="38.28515625" style="2" bestFit="1" customWidth="1"/>
    <col min="948" max="948" width="6" style="2" bestFit="1" customWidth="1"/>
    <col min="949" max="949" width="38.28515625" style="2" bestFit="1" customWidth="1"/>
    <col min="950" max="950" width="6" style="2" bestFit="1" customWidth="1"/>
    <col min="951" max="951" width="38.28515625" style="2" bestFit="1" customWidth="1"/>
    <col min="952" max="952" width="6" style="2" bestFit="1" customWidth="1"/>
    <col min="953" max="953" width="38.28515625" style="2" bestFit="1" customWidth="1"/>
    <col min="954" max="954" width="6" style="2" bestFit="1" customWidth="1"/>
    <col min="955" max="955" width="38.28515625" style="2" bestFit="1" customWidth="1"/>
    <col min="956" max="956" width="6" style="2" bestFit="1" customWidth="1"/>
    <col min="957" max="957" width="38.28515625" style="2" bestFit="1" customWidth="1"/>
    <col min="958" max="958" width="6" style="2" bestFit="1" customWidth="1"/>
    <col min="959" max="959" width="38.28515625" style="2" bestFit="1" customWidth="1"/>
    <col min="960" max="960" width="6" style="2" bestFit="1" customWidth="1"/>
    <col min="961" max="961" width="38.28515625" style="2" bestFit="1" customWidth="1"/>
    <col min="962" max="962" width="6" style="2" bestFit="1" customWidth="1"/>
    <col min="963" max="963" width="38.28515625" style="2" bestFit="1" customWidth="1"/>
    <col min="964" max="964" width="6" style="2" bestFit="1" customWidth="1"/>
    <col min="965" max="965" width="38.28515625" style="2" bestFit="1" customWidth="1"/>
    <col min="966" max="966" width="6" style="2" bestFit="1" customWidth="1"/>
    <col min="967" max="967" width="38.28515625" style="2" bestFit="1" customWidth="1"/>
    <col min="968" max="968" width="6" style="2" bestFit="1" customWidth="1"/>
    <col min="969" max="969" width="38.28515625" style="2" bestFit="1" customWidth="1"/>
    <col min="970" max="970" width="6" style="2" bestFit="1" customWidth="1"/>
    <col min="971" max="971" width="38.28515625" style="2" bestFit="1" customWidth="1"/>
    <col min="972" max="972" width="6" style="2" bestFit="1" customWidth="1"/>
    <col min="973" max="973" width="38.28515625" style="2" bestFit="1" customWidth="1"/>
    <col min="974" max="974" width="6" style="2" bestFit="1" customWidth="1"/>
    <col min="975" max="975" width="38.28515625" style="2" bestFit="1" customWidth="1"/>
    <col min="976" max="976" width="6" style="2" bestFit="1" customWidth="1"/>
    <col min="977" max="977" width="38.28515625" style="2" bestFit="1" customWidth="1"/>
    <col min="978" max="978" width="6" style="2" bestFit="1" customWidth="1"/>
    <col min="979" max="979" width="38.28515625" style="2" bestFit="1" customWidth="1"/>
    <col min="980" max="980" width="6" style="2" bestFit="1" customWidth="1"/>
    <col min="981" max="981" width="38.28515625" style="2" bestFit="1" customWidth="1"/>
    <col min="982" max="982" width="6" style="2" bestFit="1" customWidth="1"/>
    <col min="983" max="983" width="38.28515625" style="2" bestFit="1" customWidth="1"/>
    <col min="984" max="984" width="6" style="2" bestFit="1" customWidth="1"/>
    <col min="985" max="985" width="38.28515625" style="2" bestFit="1" customWidth="1"/>
    <col min="986" max="986" width="6" style="2" bestFit="1" customWidth="1"/>
    <col min="987" max="987" width="38.28515625" style="2" bestFit="1" customWidth="1"/>
    <col min="988" max="988" width="6" style="2" bestFit="1" customWidth="1"/>
    <col min="989" max="989" width="38.28515625" style="2" bestFit="1" customWidth="1"/>
    <col min="990" max="990" width="6" style="2" bestFit="1" customWidth="1"/>
    <col min="991" max="991" width="38.28515625" style="2" bestFit="1" customWidth="1"/>
    <col min="992" max="992" width="6" style="2" bestFit="1" customWidth="1"/>
    <col min="993" max="993" width="38.28515625" style="2" bestFit="1" customWidth="1"/>
    <col min="994" max="994" width="6" style="2" bestFit="1" customWidth="1"/>
    <col min="995" max="995" width="38.28515625" style="2" bestFit="1" customWidth="1"/>
    <col min="996" max="996" width="6" style="2" bestFit="1" customWidth="1"/>
    <col min="997" max="997" width="38.28515625" style="2" bestFit="1" customWidth="1"/>
    <col min="998" max="998" width="6" style="2" bestFit="1" customWidth="1"/>
    <col min="999" max="999" width="38.28515625" style="2" bestFit="1" customWidth="1"/>
    <col min="1000" max="1000" width="6" style="2" bestFit="1" customWidth="1"/>
    <col min="1001" max="1001" width="38.28515625" style="2" bestFit="1" customWidth="1"/>
    <col min="1002" max="1002" width="6" style="2" bestFit="1" customWidth="1"/>
    <col min="1003" max="1003" width="38.28515625" style="2" bestFit="1" customWidth="1"/>
    <col min="1004" max="1004" width="6" style="2" bestFit="1" customWidth="1"/>
    <col min="1005" max="1005" width="38.28515625" style="2" bestFit="1" customWidth="1"/>
    <col min="1006" max="1006" width="6" style="2" bestFit="1" customWidth="1"/>
    <col min="1007" max="1007" width="38.28515625" style="2" bestFit="1" customWidth="1"/>
    <col min="1008" max="1008" width="6" style="2" bestFit="1" customWidth="1"/>
    <col min="1009" max="1009" width="38.28515625" style="2" bestFit="1" customWidth="1"/>
    <col min="1010" max="1010" width="6" style="2" bestFit="1" customWidth="1"/>
    <col min="1011" max="1011" width="38.28515625" style="2" bestFit="1" customWidth="1"/>
    <col min="1012" max="1012" width="6" style="2" bestFit="1" customWidth="1"/>
    <col min="1013" max="1013" width="38.28515625" style="2" bestFit="1" customWidth="1"/>
    <col min="1014" max="1014" width="6" style="2" bestFit="1" customWidth="1"/>
    <col min="1015" max="1015" width="38.28515625" style="2" bestFit="1" customWidth="1"/>
    <col min="1016" max="1016" width="6" style="2" bestFit="1" customWidth="1"/>
    <col min="1017" max="1017" width="38.28515625" style="2" bestFit="1" customWidth="1"/>
    <col min="1018" max="1018" width="6" style="2" bestFit="1" customWidth="1"/>
    <col min="1019" max="1019" width="38.28515625" style="2" bestFit="1" customWidth="1"/>
    <col min="1020" max="1020" width="6" style="2" bestFit="1" customWidth="1"/>
    <col min="1021" max="1021" width="38.28515625" style="2" bestFit="1" customWidth="1"/>
    <col min="1022" max="1022" width="6" style="2" bestFit="1" customWidth="1"/>
    <col min="1023" max="1023" width="38.28515625" style="2" bestFit="1" customWidth="1"/>
    <col min="1024" max="1024" width="6" style="2" bestFit="1" customWidth="1"/>
    <col min="1025" max="1025" width="38.28515625" style="2" bestFit="1" customWidth="1"/>
    <col min="1026" max="1026" width="6" style="2" bestFit="1" customWidth="1"/>
    <col min="1027" max="1027" width="38.28515625" style="2" bestFit="1" customWidth="1"/>
    <col min="1028" max="1028" width="6" style="2" bestFit="1" customWidth="1"/>
    <col min="1029" max="1029" width="38.28515625" style="2" bestFit="1" customWidth="1"/>
    <col min="1030" max="1030" width="6" style="2" bestFit="1" customWidth="1"/>
    <col min="1031" max="1031" width="38.28515625" style="2" bestFit="1" customWidth="1"/>
    <col min="1032" max="1032" width="6" style="2" bestFit="1" customWidth="1"/>
    <col min="1033" max="1033" width="38.28515625" style="2" bestFit="1" customWidth="1"/>
    <col min="1034" max="1034" width="6" style="2" bestFit="1" customWidth="1"/>
    <col min="1035" max="1035" width="38.28515625" style="2" bestFit="1" customWidth="1"/>
    <col min="1036" max="1036" width="6" style="2" bestFit="1" customWidth="1"/>
    <col min="1037" max="1037" width="38.28515625" style="2" bestFit="1" customWidth="1"/>
    <col min="1038" max="1038" width="6" style="2" bestFit="1" customWidth="1"/>
    <col min="1039" max="1039" width="38.28515625" style="2" bestFit="1" customWidth="1"/>
    <col min="1040" max="1040" width="6" style="2" bestFit="1" customWidth="1"/>
    <col min="1041" max="1041" width="38.28515625" style="2" bestFit="1" customWidth="1"/>
    <col min="1042" max="1042" width="6" style="2" bestFit="1" customWidth="1"/>
    <col min="1043" max="1043" width="38.28515625" style="2" bestFit="1" customWidth="1"/>
    <col min="1044" max="1044" width="6" style="2" bestFit="1" customWidth="1"/>
    <col min="1045" max="1045" width="38.28515625" style="2" bestFit="1" customWidth="1"/>
    <col min="1046" max="1046" width="6" style="2" bestFit="1" customWidth="1"/>
    <col min="1047" max="1047" width="38.28515625" style="2" bestFit="1" customWidth="1"/>
    <col min="1048" max="1048" width="6" style="2" bestFit="1" customWidth="1"/>
    <col min="1049" max="1049" width="38.28515625" style="2" bestFit="1" customWidth="1"/>
    <col min="1050" max="1050" width="6" style="2" bestFit="1" customWidth="1"/>
    <col min="1051" max="1051" width="38.28515625" style="2" bestFit="1" customWidth="1"/>
    <col min="1052" max="1052" width="6" style="2" bestFit="1" customWidth="1"/>
    <col min="1053" max="1053" width="38.28515625" style="2" bestFit="1" customWidth="1"/>
    <col min="1054" max="1054" width="6" style="2" bestFit="1" customWidth="1"/>
    <col min="1055" max="1055" width="38.28515625" style="2" bestFit="1" customWidth="1"/>
    <col min="1056" max="1056" width="6" style="2" bestFit="1" customWidth="1"/>
    <col min="1057" max="1057" width="38.28515625" style="2" bestFit="1" customWidth="1"/>
    <col min="1058" max="1058" width="6" style="2" bestFit="1" customWidth="1"/>
    <col min="1059" max="1059" width="38.28515625" style="2" bestFit="1" customWidth="1"/>
    <col min="1060" max="1060" width="6" style="2" bestFit="1" customWidth="1"/>
    <col min="1061" max="1061" width="38.28515625" style="2" bestFit="1" customWidth="1"/>
    <col min="1062" max="1062" width="6" style="2" bestFit="1" customWidth="1"/>
    <col min="1063" max="1063" width="38.28515625" style="2" bestFit="1" customWidth="1"/>
    <col min="1064" max="1064" width="6" style="2" bestFit="1" customWidth="1"/>
    <col min="1065" max="1065" width="38.28515625" style="2" bestFit="1" customWidth="1"/>
    <col min="1066" max="1066" width="6" style="2" bestFit="1" customWidth="1"/>
    <col min="1067" max="1067" width="38.28515625" style="2" bestFit="1" customWidth="1"/>
    <col min="1068" max="1068" width="6" style="2" bestFit="1" customWidth="1"/>
    <col min="1069" max="1069" width="38.28515625" style="2" bestFit="1" customWidth="1"/>
    <col min="1070" max="1070" width="6" style="2" bestFit="1" customWidth="1"/>
    <col min="1071" max="1071" width="38.28515625" style="2" bestFit="1" customWidth="1"/>
    <col min="1072" max="1072" width="6" style="2" bestFit="1" customWidth="1"/>
    <col min="1073" max="1073" width="38.28515625" style="2" bestFit="1" customWidth="1"/>
    <col min="1074" max="1074" width="6" style="2" bestFit="1" customWidth="1"/>
    <col min="1075" max="1075" width="38.28515625" style="2" bestFit="1" customWidth="1"/>
    <col min="1076" max="1076" width="6" style="2" bestFit="1" customWidth="1"/>
    <col min="1077" max="1077" width="38.28515625" style="2" bestFit="1" customWidth="1"/>
    <col min="1078" max="1078" width="6" style="2" bestFit="1" customWidth="1"/>
    <col min="1079" max="1079" width="38.28515625" style="2" bestFit="1" customWidth="1"/>
    <col min="1080" max="1080" width="6" style="2" bestFit="1" customWidth="1"/>
    <col min="1081" max="1081" width="38.28515625" style="2" bestFit="1" customWidth="1"/>
    <col min="1082" max="1082" width="6" style="2" bestFit="1" customWidth="1"/>
    <col min="1083" max="1083" width="38.28515625" style="2" bestFit="1" customWidth="1"/>
    <col min="1084" max="1084" width="6" style="2" bestFit="1" customWidth="1"/>
    <col min="1085" max="1085" width="38.28515625" style="2" bestFit="1" customWidth="1"/>
    <col min="1086" max="1086" width="6" style="2" bestFit="1" customWidth="1"/>
    <col min="1087" max="1087" width="38.28515625" style="2" bestFit="1" customWidth="1"/>
    <col min="1088" max="1088" width="6" style="2" bestFit="1" customWidth="1"/>
    <col min="1089" max="1089" width="38.28515625" style="2" bestFit="1" customWidth="1"/>
    <col min="1090" max="1090" width="6" style="2" bestFit="1" customWidth="1"/>
    <col min="1091" max="1091" width="38.28515625" style="2" bestFit="1" customWidth="1"/>
    <col min="1092" max="1092" width="6" style="2" bestFit="1" customWidth="1"/>
    <col min="1093" max="1093" width="38.28515625" style="2" bestFit="1" customWidth="1"/>
    <col min="1094" max="1094" width="6" style="2" bestFit="1" customWidth="1"/>
    <col min="1095" max="1095" width="38.28515625" style="2" bestFit="1" customWidth="1"/>
    <col min="1096" max="1096" width="6" style="2" bestFit="1" customWidth="1"/>
    <col min="1097" max="1097" width="38.28515625" style="2" bestFit="1" customWidth="1"/>
    <col min="1098" max="1098" width="6" style="2" bestFit="1" customWidth="1"/>
    <col min="1099" max="1099" width="38.28515625" style="2" bestFit="1" customWidth="1"/>
    <col min="1100" max="1100" width="6" style="2" bestFit="1" customWidth="1"/>
    <col min="1101" max="1101" width="38.28515625" style="2" bestFit="1" customWidth="1"/>
    <col min="1102" max="1102" width="6" style="2" bestFit="1" customWidth="1"/>
    <col min="1103" max="1103" width="38.28515625" style="2" bestFit="1" customWidth="1"/>
    <col min="1104" max="1104" width="6" style="2" bestFit="1" customWidth="1"/>
    <col min="1105" max="1105" width="38.28515625" style="2" bestFit="1" customWidth="1"/>
    <col min="1106" max="1106" width="6" style="2" bestFit="1" customWidth="1"/>
    <col min="1107" max="1107" width="38.28515625" style="2" bestFit="1" customWidth="1"/>
    <col min="1108" max="1108" width="6" style="2" bestFit="1" customWidth="1"/>
    <col min="1109" max="1109" width="38.28515625" style="2" bestFit="1" customWidth="1"/>
    <col min="1110" max="1110" width="6" style="2" bestFit="1" customWidth="1"/>
    <col min="1111" max="1111" width="38.28515625" style="2" bestFit="1" customWidth="1"/>
    <col min="1112" max="1112" width="6" style="2" bestFit="1" customWidth="1"/>
    <col min="1113" max="1113" width="38.28515625" style="2" bestFit="1" customWidth="1"/>
    <col min="1114" max="1114" width="6" style="2" bestFit="1" customWidth="1"/>
    <col min="1115" max="1115" width="38.28515625" style="2" bestFit="1" customWidth="1"/>
    <col min="1116" max="1116" width="6" style="2" bestFit="1" customWidth="1"/>
    <col min="1117" max="1117" width="38.28515625" style="2" bestFit="1" customWidth="1"/>
    <col min="1118" max="1118" width="6" style="2" bestFit="1" customWidth="1"/>
    <col min="1119" max="1119" width="38.28515625" style="2" bestFit="1" customWidth="1"/>
    <col min="1120" max="1120" width="6" style="2" bestFit="1" customWidth="1"/>
    <col min="1121" max="1121" width="38.28515625" style="2" bestFit="1" customWidth="1"/>
    <col min="1122" max="1122" width="6" style="2" bestFit="1" customWidth="1"/>
    <col min="1123" max="1123" width="38.28515625" style="2" bestFit="1" customWidth="1"/>
    <col min="1124" max="1124" width="6" style="2" bestFit="1" customWidth="1"/>
    <col min="1125" max="1125" width="38.28515625" style="2" bestFit="1" customWidth="1"/>
    <col min="1126" max="1126" width="6" style="2" bestFit="1" customWidth="1"/>
    <col min="1127" max="1127" width="38.28515625" style="2" bestFit="1" customWidth="1"/>
    <col min="1128" max="1128" width="6" style="2" bestFit="1" customWidth="1"/>
    <col min="1129" max="1129" width="38.28515625" style="2" bestFit="1" customWidth="1"/>
    <col min="1130" max="1130" width="6" style="2" bestFit="1" customWidth="1"/>
    <col min="1131" max="1131" width="38.28515625" style="2" bestFit="1" customWidth="1"/>
    <col min="1132" max="1132" width="6" style="2" bestFit="1" customWidth="1"/>
    <col min="1133" max="1133" width="38.28515625" style="2" bestFit="1" customWidth="1"/>
    <col min="1134" max="1134" width="6" style="2" bestFit="1" customWidth="1"/>
    <col min="1135" max="1135" width="38.28515625" style="2" bestFit="1" customWidth="1"/>
    <col min="1136" max="1136" width="6" style="2" bestFit="1" customWidth="1"/>
    <col min="1137" max="1137" width="38.28515625" style="2" bestFit="1" customWidth="1"/>
    <col min="1138" max="1138" width="6" style="2" bestFit="1" customWidth="1"/>
    <col min="1139" max="1139" width="38.28515625" style="2" bestFit="1" customWidth="1"/>
    <col min="1140" max="1140" width="6" style="2" bestFit="1" customWidth="1"/>
    <col min="1141" max="1141" width="38.28515625" style="2" bestFit="1" customWidth="1"/>
    <col min="1142" max="1142" width="6" style="2" bestFit="1" customWidth="1"/>
    <col min="1143" max="1143" width="38.28515625" style="2" bestFit="1" customWidth="1"/>
    <col min="1144" max="1144" width="6" style="2" bestFit="1" customWidth="1"/>
    <col min="1145" max="1145" width="38.28515625" style="2" bestFit="1" customWidth="1"/>
    <col min="1146" max="1146" width="6" style="2" bestFit="1" customWidth="1"/>
    <col min="1147" max="1147" width="38.28515625" style="2" bestFit="1" customWidth="1"/>
    <col min="1148" max="1148" width="6" style="2" bestFit="1" customWidth="1"/>
    <col min="1149" max="1149" width="38.28515625" style="2" bestFit="1" customWidth="1"/>
    <col min="1150" max="1150" width="6" style="2" bestFit="1" customWidth="1"/>
    <col min="1151" max="1151" width="38.28515625" style="2" bestFit="1" customWidth="1"/>
    <col min="1152" max="1152" width="6" style="2" bestFit="1" customWidth="1"/>
    <col min="1153" max="1153" width="38.28515625" style="2" bestFit="1" customWidth="1"/>
    <col min="1154" max="1154" width="6" style="2" bestFit="1" customWidth="1"/>
    <col min="1155" max="1155" width="38.28515625" style="2" bestFit="1" customWidth="1"/>
    <col min="1156" max="1156" width="6" style="2" bestFit="1" customWidth="1"/>
    <col min="1157" max="1157" width="38.28515625" style="2" bestFit="1" customWidth="1"/>
    <col min="1158" max="1158" width="6" style="2" bestFit="1" customWidth="1"/>
    <col min="1159" max="1159" width="38.28515625" style="2" bestFit="1" customWidth="1"/>
    <col min="1160" max="1160" width="6" style="2" bestFit="1" customWidth="1"/>
    <col min="1161" max="1161" width="38.28515625" style="2" bestFit="1" customWidth="1"/>
    <col min="1162" max="1162" width="6" style="2" bestFit="1" customWidth="1"/>
    <col min="1163" max="1163" width="38.28515625" style="2" bestFit="1" customWidth="1"/>
    <col min="1164" max="1164" width="6" style="2" bestFit="1" customWidth="1"/>
    <col min="1165" max="1165" width="38.28515625" style="2" bestFit="1" customWidth="1"/>
    <col min="1166" max="1166" width="6" style="2" bestFit="1" customWidth="1"/>
    <col min="1167" max="1167" width="38.28515625" style="2" bestFit="1" customWidth="1"/>
    <col min="1168" max="1168" width="6" style="2" bestFit="1" customWidth="1"/>
    <col min="1169" max="1169" width="38.28515625" style="2" bestFit="1" customWidth="1"/>
    <col min="1170" max="1170" width="6" style="2" bestFit="1" customWidth="1"/>
    <col min="1171" max="1171" width="38.28515625" style="2" bestFit="1" customWidth="1"/>
    <col min="1172" max="1172" width="6" style="2" bestFit="1" customWidth="1"/>
    <col min="1173" max="1173" width="38.28515625" style="2" bestFit="1" customWidth="1"/>
    <col min="1174" max="1174" width="6" style="2" bestFit="1" customWidth="1"/>
    <col min="1175" max="1175" width="38.28515625" style="2" bestFit="1" customWidth="1"/>
    <col min="1176" max="1176" width="6" style="2" bestFit="1" customWidth="1"/>
    <col min="1177" max="1177" width="38.28515625" style="2" bestFit="1" customWidth="1"/>
    <col min="1178" max="1178" width="6" style="2" bestFit="1" customWidth="1"/>
    <col min="1179" max="1179" width="38.28515625" style="2" bestFit="1" customWidth="1"/>
    <col min="1180" max="1180" width="6" style="2" bestFit="1" customWidth="1"/>
    <col min="1181" max="1181" width="38.28515625" style="2" bestFit="1" customWidth="1"/>
    <col min="1182" max="1182" width="6" style="2" bestFit="1" customWidth="1"/>
    <col min="1183" max="1183" width="38.28515625" style="2" bestFit="1" customWidth="1"/>
    <col min="1184" max="1184" width="6" style="2" bestFit="1" customWidth="1"/>
    <col min="1185" max="1185" width="38.28515625" style="2" bestFit="1" customWidth="1"/>
    <col min="1186" max="1186" width="6" style="2" bestFit="1" customWidth="1"/>
    <col min="1187" max="1187" width="38.28515625" style="2" bestFit="1" customWidth="1"/>
    <col min="1188" max="1188" width="6" style="2" bestFit="1" customWidth="1"/>
    <col min="1189" max="1189" width="38.28515625" style="2" bestFit="1" customWidth="1"/>
    <col min="1190" max="1190" width="6" style="2" bestFit="1" customWidth="1"/>
    <col min="1191" max="1191" width="38.28515625" style="2" bestFit="1" customWidth="1"/>
    <col min="1192" max="1192" width="6" style="2" bestFit="1" customWidth="1"/>
    <col min="1193" max="1193" width="38.28515625" style="2" bestFit="1" customWidth="1"/>
    <col min="1194" max="1194" width="6" style="2" bestFit="1" customWidth="1"/>
    <col min="1195" max="1195" width="38.28515625" style="2" bestFit="1" customWidth="1"/>
    <col min="1196" max="1196" width="6" style="2" bestFit="1" customWidth="1"/>
    <col min="1197" max="1197" width="38.28515625" style="2" bestFit="1" customWidth="1"/>
    <col min="1198" max="1198" width="6" style="2" bestFit="1" customWidth="1"/>
    <col min="1199" max="1199" width="38.28515625" style="2" bestFit="1" customWidth="1"/>
    <col min="1200" max="1200" width="6" style="2" bestFit="1" customWidth="1"/>
    <col min="1201" max="1201" width="38.28515625" style="2" bestFit="1" customWidth="1"/>
    <col min="1202" max="1202" width="6" style="2" bestFit="1" customWidth="1"/>
    <col min="1203" max="1203" width="38.28515625" style="2" bestFit="1" customWidth="1"/>
    <col min="1204" max="1204" width="6" style="2" bestFit="1" customWidth="1"/>
    <col min="1205" max="1205" width="38.28515625" style="2" bestFit="1" customWidth="1"/>
    <col min="1206" max="1206" width="6" style="2" bestFit="1" customWidth="1"/>
    <col min="1207" max="1207" width="38.28515625" style="2" bestFit="1" customWidth="1"/>
    <col min="1208" max="1208" width="6" style="2" bestFit="1" customWidth="1"/>
    <col min="1209" max="1209" width="38.28515625" style="2" bestFit="1" customWidth="1"/>
    <col min="1210" max="1210" width="6" style="2" bestFit="1" customWidth="1"/>
    <col min="1211" max="1211" width="38.28515625" style="2" bestFit="1" customWidth="1"/>
    <col min="1212" max="1212" width="6" style="2" bestFit="1" customWidth="1"/>
    <col min="1213" max="1213" width="38.28515625" style="2" bestFit="1" customWidth="1"/>
    <col min="1214" max="1214" width="6" style="2" bestFit="1" customWidth="1"/>
    <col min="1215" max="1215" width="38.28515625" style="2" bestFit="1" customWidth="1"/>
    <col min="1216" max="1216" width="6" style="2" bestFit="1" customWidth="1"/>
    <col min="1217" max="1217" width="38.28515625" style="2" bestFit="1" customWidth="1"/>
    <col min="1218" max="1218" width="6" style="2" bestFit="1" customWidth="1"/>
    <col min="1219" max="1219" width="38.28515625" style="2" bestFit="1" customWidth="1"/>
    <col min="1220" max="1220" width="6" style="2" bestFit="1" customWidth="1"/>
    <col min="1221" max="1221" width="38.28515625" style="2" bestFit="1" customWidth="1"/>
    <col min="1222" max="1222" width="6" style="2" bestFit="1" customWidth="1"/>
    <col min="1223" max="1223" width="38.28515625" style="2" bestFit="1" customWidth="1"/>
    <col min="1224" max="1224" width="6" style="2" bestFit="1" customWidth="1"/>
    <col min="1225" max="1225" width="38.28515625" style="2" bestFit="1" customWidth="1"/>
    <col min="1226" max="1226" width="6" style="2" bestFit="1" customWidth="1"/>
    <col min="1227" max="1227" width="38.28515625" style="2" bestFit="1" customWidth="1"/>
    <col min="1228" max="1228" width="6" style="2" bestFit="1" customWidth="1"/>
    <col min="1229" max="1229" width="38.28515625" style="2" bestFit="1" customWidth="1"/>
    <col min="1230" max="1230" width="6" style="2" bestFit="1" customWidth="1"/>
    <col min="1231" max="1231" width="38.28515625" style="2" bestFit="1" customWidth="1"/>
    <col min="1232" max="1232" width="6" style="2" bestFit="1" customWidth="1"/>
    <col min="1233" max="1233" width="38.28515625" style="2" bestFit="1" customWidth="1"/>
    <col min="1234" max="1234" width="6" style="2" bestFit="1" customWidth="1"/>
    <col min="1235" max="1235" width="38.28515625" style="2" bestFit="1" customWidth="1"/>
    <col min="1236" max="1236" width="6" style="2" bestFit="1" customWidth="1"/>
    <col min="1237" max="1237" width="38.28515625" style="2" bestFit="1" customWidth="1"/>
    <col min="1238" max="1238" width="6" style="2" bestFit="1" customWidth="1"/>
    <col min="1239" max="1239" width="38.28515625" style="2" bestFit="1" customWidth="1"/>
    <col min="1240" max="1240" width="6" style="2" bestFit="1" customWidth="1"/>
    <col min="1241" max="1241" width="38.28515625" style="2" bestFit="1" customWidth="1"/>
    <col min="1242" max="1242" width="6" style="2" bestFit="1" customWidth="1"/>
    <col min="1243" max="1243" width="38.28515625" style="2" bestFit="1" customWidth="1"/>
    <col min="1244" max="1244" width="6" style="2" bestFit="1" customWidth="1"/>
    <col min="1245" max="1245" width="38.28515625" style="2" bestFit="1" customWidth="1"/>
    <col min="1246" max="1246" width="6" style="2" bestFit="1" customWidth="1"/>
    <col min="1247" max="1247" width="38.28515625" style="2" bestFit="1" customWidth="1"/>
    <col min="1248" max="1248" width="6" style="2" bestFit="1" customWidth="1"/>
    <col min="1249" max="1249" width="38.28515625" style="2" bestFit="1" customWidth="1"/>
    <col min="1250" max="1250" width="6" style="2" bestFit="1" customWidth="1"/>
    <col min="1251" max="1251" width="38.28515625" style="2" bestFit="1" customWidth="1"/>
    <col min="1252" max="1252" width="6" style="2" bestFit="1" customWidth="1"/>
    <col min="1253" max="1253" width="38.28515625" style="2" bestFit="1" customWidth="1"/>
    <col min="1254" max="1254" width="6" style="2" bestFit="1" customWidth="1"/>
    <col min="1255" max="1255" width="38.28515625" style="2" bestFit="1" customWidth="1"/>
    <col min="1256" max="1256" width="6" style="2" bestFit="1" customWidth="1"/>
    <col min="1257" max="1257" width="38.28515625" style="2" bestFit="1" customWidth="1"/>
    <col min="1258" max="1258" width="6" style="2" bestFit="1" customWidth="1"/>
    <col min="1259" max="1259" width="38.28515625" style="2" bestFit="1" customWidth="1"/>
    <col min="1260" max="1260" width="6" style="2" bestFit="1" customWidth="1"/>
    <col min="1261" max="1261" width="38.28515625" style="2" bestFit="1" customWidth="1"/>
    <col min="1262" max="1262" width="6" style="2" bestFit="1" customWidth="1"/>
    <col min="1263" max="1263" width="38.28515625" style="2" bestFit="1" customWidth="1"/>
    <col min="1264" max="1264" width="6" style="2" bestFit="1" customWidth="1"/>
    <col min="1265" max="1265" width="38.28515625" style="2" bestFit="1" customWidth="1"/>
    <col min="1266" max="1266" width="6" style="2" bestFit="1" customWidth="1"/>
    <col min="1267" max="1267" width="38.28515625" style="2" bestFit="1" customWidth="1"/>
    <col min="1268" max="1268" width="6" style="2" bestFit="1" customWidth="1"/>
    <col min="1269" max="1269" width="38.28515625" style="2" bestFit="1" customWidth="1"/>
    <col min="1270" max="1270" width="6" style="2" bestFit="1" customWidth="1"/>
    <col min="1271" max="1271" width="38.28515625" style="2" bestFit="1" customWidth="1"/>
    <col min="1272" max="1272" width="6" style="2" bestFit="1" customWidth="1"/>
    <col min="1273" max="1273" width="38.28515625" style="2" bestFit="1" customWidth="1"/>
    <col min="1274" max="1274" width="6" style="2" bestFit="1" customWidth="1"/>
    <col min="1275" max="1275" width="38.28515625" style="2" bestFit="1" customWidth="1"/>
    <col min="1276" max="1276" width="6" style="2" bestFit="1" customWidth="1"/>
    <col min="1277" max="1277" width="38.28515625" style="2" bestFit="1" customWidth="1"/>
    <col min="1278" max="1278" width="6" style="2" bestFit="1" customWidth="1"/>
    <col min="1279" max="1279" width="38.28515625" style="2" bestFit="1" customWidth="1"/>
    <col min="1280" max="1280" width="6" style="2" bestFit="1" customWidth="1"/>
    <col min="1281" max="1281" width="38.28515625" style="2" bestFit="1" customWidth="1"/>
    <col min="1282" max="1282" width="6" style="2" bestFit="1" customWidth="1"/>
    <col min="1283" max="1283" width="38.28515625" style="2" bestFit="1" customWidth="1"/>
    <col min="1284" max="1284" width="6" style="2" bestFit="1" customWidth="1"/>
    <col min="1285" max="1285" width="38.28515625" style="2" bestFit="1" customWidth="1"/>
    <col min="1286" max="1286" width="6" style="2" bestFit="1" customWidth="1"/>
    <col min="1287" max="1287" width="38.28515625" style="2" bestFit="1" customWidth="1"/>
    <col min="1288" max="1288" width="6" style="2" bestFit="1" customWidth="1"/>
    <col min="1289" max="1289" width="38.28515625" style="2" bestFit="1" customWidth="1"/>
    <col min="1290" max="1290" width="6" style="2" bestFit="1" customWidth="1"/>
    <col min="1291" max="1291" width="38.28515625" style="2" bestFit="1" customWidth="1"/>
    <col min="1292" max="1292" width="6" style="2" bestFit="1" customWidth="1"/>
    <col min="1293" max="1293" width="38.28515625" style="2" bestFit="1" customWidth="1"/>
    <col min="1294" max="1294" width="6" style="2" bestFit="1" customWidth="1"/>
    <col min="1295" max="1295" width="38.28515625" style="2" bestFit="1" customWidth="1"/>
    <col min="1296" max="1296" width="6" style="2" bestFit="1" customWidth="1"/>
    <col min="1297" max="1297" width="38.28515625" style="2" bestFit="1" customWidth="1"/>
    <col min="1298" max="1298" width="6" style="2" bestFit="1" customWidth="1"/>
    <col min="1299" max="1299" width="38.28515625" style="2" bestFit="1" customWidth="1"/>
    <col min="1300" max="1300" width="6" style="2" bestFit="1" customWidth="1"/>
    <col min="1301" max="1301" width="38.28515625" style="2" bestFit="1" customWidth="1"/>
    <col min="1302" max="1302" width="6" style="2" bestFit="1" customWidth="1"/>
    <col min="1303" max="1303" width="38.28515625" style="2" bestFit="1" customWidth="1"/>
    <col min="1304" max="1304" width="6" style="2" bestFit="1" customWidth="1"/>
    <col min="1305" max="1305" width="38.28515625" style="2" bestFit="1" customWidth="1"/>
    <col min="1306" max="1306" width="6" style="2" bestFit="1" customWidth="1"/>
    <col min="1307" max="1307" width="38.28515625" style="2" bestFit="1" customWidth="1"/>
    <col min="1308" max="1308" width="6" style="2" bestFit="1" customWidth="1"/>
    <col min="1309" max="1309" width="38.28515625" style="2" bestFit="1" customWidth="1"/>
    <col min="1310" max="1310" width="6" style="2" bestFit="1" customWidth="1"/>
    <col min="1311" max="1311" width="38.28515625" style="2" bestFit="1" customWidth="1"/>
    <col min="1312" max="1312" width="6" style="2" bestFit="1" customWidth="1"/>
    <col min="1313" max="1313" width="38.28515625" style="2" bestFit="1" customWidth="1"/>
    <col min="1314" max="1314" width="6" style="2" bestFit="1" customWidth="1"/>
    <col min="1315" max="1315" width="38.28515625" style="2" bestFit="1" customWidth="1"/>
    <col min="1316" max="1316" width="6" style="2" bestFit="1" customWidth="1"/>
    <col min="1317" max="1317" width="38.28515625" style="2" bestFit="1" customWidth="1"/>
    <col min="1318" max="1318" width="6" style="2" bestFit="1" customWidth="1"/>
    <col min="1319" max="1319" width="38.28515625" style="2" bestFit="1" customWidth="1"/>
    <col min="1320" max="1320" width="6" style="2" bestFit="1" customWidth="1"/>
    <col min="1321" max="1321" width="38.28515625" style="2" bestFit="1" customWidth="1"/>
    <col min="1322" max="1322" width="6" style="2" bestFit="1" customWidth="1"/>
    <col min="1323" max="1323" width="38.28515625" style="2" bestFit="1" customWidth="1"/>
    <col min="1324" max="1324" width="6" style="2" bestFit="1" customWidth="1"/>
    <col min="1325" max="1325" width="38.28515625" style="2" bestFit="1" customWidth="1"/>
    <col min="1326" max="1326" width="6" style="2" bestFit="1" customWidth="1"/>
    <col min="1327" max="1327" width="38.28515625" style="2" bestFit="1" customWidth="1"/>
    <col min="1328" max="1328" width="6" style="2" bestFit="1" customWidth="1"/>
    <col min="1329" max="1329" width="38.28515625" style="2" bestFit="1" customWidth="1"/>
    <col min="1330" max="1330" width="6" style="2" bestFit="1" customWidth="1"/>
    <col min="1331" max="1331" width="38.28515625" style="2" bestFit="1" customWidth="1"/>
    <col min="1332" max="1332" width="6" style="2" bestFit="1" customWidth="1"/>
    <col min="1333" max="1333" width="38.28515625" style="2" bestFit="1" customWidth="1"/>
    <col min="1334" max="1334" width="6" style="2" bestFit="1" customWidth="1"/>
    <col min="1335" max="1335" width="38.28515625" style="2" bestFit="1" customWidth="1"/>
    <col min="1336" max="1336" width="6" style="2" bestFit="1" customWidth="1"/>
    <col min="1337" max="1337" width="38.28515625" style="2" bestFit="1" customWidth="1"/>
    <col min="1338" max="1338" width="6" style="2" bestFit="1" customWidth="1"/>
    <col min="1339" max="1339" width="38.28515625" style="2" bestFit="1" customWidth="1"/>
    <col min="1340" max="1340" width="6" style="2" bestFit="1" customWidth="1"/>
    <col min="1341" max="1341" width="38.28515625" style="2" bestFit="1" customWidth="1"/>
    <col min="1342" max="1342" width="6" style="2" bestFit="1" customWidth="1"/>
    <col min="1343" max="1343" width="38.28515625" style="2" bestFit="1" customWidth="1"/>
    <col min="1344" max="1344" width="6" style="2" bestFit="1" customWidth="1"/>
    <col min="1345" max="1345" width="38.28515625" style="2" bestFit="1" customWidth="1"/>
    <col min="1346" max="1346" width="6" style="2" bestFit="1" customWidth="1"/>
    <col min="1347" max="1347" width="38.28515625" style="2" bestFit="1" customWidth="1"/>
    <col min="1348" max="1348" width="6" style="2" bestFit="1" customWidth="1"/>
    <col min="1349" max="1349" width="38.28515625" style="2" bestFit="1" customWidth="1"/>
    <col min="1350" max="1350" width="6" style="2" bestFit="1" customWidth="1"/>
    <col min="1351" max="1351" width="38.28515625" style="2" bestFit="1" customWidth="1"/>
    <col min="1352" max="1352" width="6" style="2" bestFit="1" customWidth="1"/>
    <col min="1353" max="1353" width="38.28515625" style="2" bestFit="1" customWidth="1"/>
    <col min="1354" max="1354" width="6" style="2" bestFit="1" customWidth="1"/>
    <col min="1355" max="1355" width="38.28515625" style="2" bestFit="1" customWidth="1"/>
    <col min="1356" max="1356" width="6" style="2" bestFit="1" customWidth="1"/>
    <col min="1357" max="1357" width="38.28515625" style="2" bestFit="1" customWidth="1"/>
    <col min="1358" max="1358" width="6" style="2" bestFit="1" customWidth="1"/>
    <col min="1359" max="1359" width="38.28515625" style="2" bestFit="1" customWidth="1"/>
    <col min="1360" max="1360" width="6" style="2" bestFit="1" customWidth="1"/>
    <col min="1361" max="1361" width="38.28515625" style="2" bestFit="1" customWidth="1"/>
    <col min="1362" max="1362" width="6" style="2" bestFit="1" customWidth="1"/>
    <col min="1363" max="1363" width="38.28515625" style="2" bestFit="1" customWidth="1"/>
    <col min="1364" max="1364" width="6" style="2" bestFit="1" customWidth="1"/>
    <col min="1365" max="1365" width="38.28515625" style="2" bestFit="1" customWidth="1"/>
    <col min="1366" max="1366" width="6" style="2" bestFit="1" customWidth="1"/>
    <col min="1367" max="1367" width="38.28515625" style="2" bestFit="1" customWidth="1"/>
    <col min="1368" max="1368" width="6" style="2" bestFit="1" customWidth="1"/>
    <col min="1369" max="1369" width="38.28515625" style="2" bestFit="1" customWidth="1"/>
    <col min="1370" max="1370" width="6" style="2" bestFit="1" customWidth="1"/>
    <col min="1371" max="1371" width="38.28515625" style="2" bestFit="1" customWidth="1"/>
    <col min="1372" max="1372" width="6" style="2" bestFit="1" customWidth="1"/>
    <col min="1373" max="1373" width="38.28515625" style="2" bestFit="1" customWidth="1"/>
    <col min="1374" max="1374" width="6" style="2" bestFit="1" customWidth="1"/>
    <col min="1375" max="1375" width="38.28515625" style="2" bestFit="1" customWidth="1"/>
    <col min="1376" max="1376" width="6" style="2" bestFit="1" customWidth="1"/>
    <col min="1377" max="1377" width="38.28515625" style="2" bestFit="1" customWidth="1"/>
    <col min="1378" max="1378" width="6" style="2" bestFit="1" customWidth="1"/>
    <col min="1379" max="1379" width="38.28515625" style="2" bestFit="1" customWidth="1"/>
    <col min="1380" max="1380" width="6" style="2" bestFit="1" customWidth="1"/>
    <col min="1381" max="1381" width="38.28515625" style="2" bestFit="1" customWidth="1"/>
    <col min="1382" max="1382" width="6" style="2" bestFit="1" customWidth="1"/>
    <col min="1383" max="1383" width="38.28515625" style="2" bestFit="1" customWidth="1"/>
    <col min="1384" max="1384" width="6" style="2" bestFit="1" customWidth="1"/>
    <col min="1385" max="1385" width="38.28515625" style="2" bestFit="1" customWidth="1"/>
    <col min="1386" max="1386" width="6" style="2" bestFit="1" customWidth="1"/>
    <col min="1387" max="1387" width="38.28515625" style="2" bestFit="1" customWidth="1"/>
    <col min="1388" max="1388" width="6" style="2" bestFit="1" customWidth="1"/>
    <col min="1389" max="1389" width="38.28515625" style="2" bestFit="1" customWidth="1"/>
    <col min="1390" max="1390" width="6" style="2" bestFit="1" customWidth="1"/>
    <col min="1391" max="1391" width="38.28515625" style="2" bestFit="1" customWidth="1"/>
    <col min="1392" max="1392" width="6" style="2" bestFit="1" customWidth="1"/>
    <col min="1393" max="1393" width="38.28515625" style="2" bestFit="1" customWidth="1"/>
    <col min="1394" max="1394" width="6" style="2" bestFit="1" customWidth="1"/>
    <col min="1395" max="1395" width="38.28515625" style="2" bestFit="1" customWidth="1"/>
    <col min="1396" max="1396" width="6" style="2" bestFit="1" customWidth="1"/>
    <col min="1397" max="1397" width="38.28515625" style="2" bestFit="1" customWidth="1"/>
    <col min="1398" max="1398" width="6" style="2" bestFit="1" customWidth="1"/>
    <col min="1399" max="1399" width="38.28515625" style="2" bestFit="1" customWidth="1"/>
    <col min="1400" max="1400" width="6" style="2" bestFit="1" customWidth="1"/>
    <col min="1401" max="1401" width="38.28515625" style="2" bestFit="1" customWidth="1"/>
    <col min="1402" max="1402" width="6" style="2" bestFit="1" customWidth="1"/>
    <col min="1403" max="1403" width="38.28515625" style="2" bestFit="1" customWidth="1"/>
    <col min="1404" max="1404" width="6" style="2" bestFit="1" customWidth="1"/>
    <col min="1405" max="1405" width="38.28515625" style="2" bestFit="1" customWidth="1"/>
    <col min="1406" max="1406" width="6" style="2" bestFit="1" customWidth="1"/>
    <col min="1407" max="1407" width="38.28515625" style="2" bestFit="1" customWidth="1"/>
    <col min="1408" max="1408" width="6" style="2" bestFit="1" customWidth="1"/>
    <col min="1409" max="1409" width="38.28515625" style="2" bestFit="1" customWidth="1"/>
    <col min="1410" max="1410" width="6" style="2" bestFit="1" customWidth="1"/>
    <col min="1411" max="1411" width="38.28515625" style="2" bestFit="1" customWidth="1"/>
    <col min="1412" max="1412" width="6" style="2" bestFit="1" customWidth="1"/>
    <col min="1413" max="1413" width="38.28515625" style="2" bestFit="1" customWidth="1"/>
    <col min="1414" max="1414" width="6" style="2" bestFit="1" customWidth="1"/>
    <col min="1415" max="1415" width="38.28515625" style="2" bestFit="1" customWidth="1"/>
    <col min="1416" max="1416" width="6" style="2" bestFit="1" customWidth="1"/>
    <col min="1417" max="1417" width="38.28515625" style="2" bestFit="1" customWidth="1"/>
    <col min="1418" max="1418" width="6" style="2" bestFit="1" customWidth="1"/>
    <col min="1419" max="1419" width="38.28515625" style="2" bestFit="1" customWidth="1"/>
    <col min="1420" max="1420" width="6" style="2" bestFit="1" customWidth="1"/>
    <col min="1421" max="1421" width="38.28515625" style="2" bestFit="1" customWidth="1"/>
    <col min="1422" max="1422" width="6" style="2" bestFit="1" customWidth="1"/>
    <col min="1423" max="1423" width="38.28515625" style="2" bestFit="1" customWidth="1"/>
    <col min="1424" max="1424" width="6" style="2" bestFit="1" customWidth="1"/>
    <col min="1425" max="1425" width="38.28515625" style="2" bestFit="1" customWidth="1"/>
    <col min="1426" max="1426" width="6" style="2" bestFit="1" customWidth="1"/>
    <col min="1427" max="1427" width="38.28515625" style="2" bestFit="1" customWidth="1"/>
    <col min="1428" max="1428" width="6" style="2" bestFit="1" customWidth="1"/>
    <col min="1429" max="1429" width="38.28515625" style="2" bestFit="1" customWidth="1"/>
    <col min="1430" max="1430" width="6" style="2" bestFit="1" customWidth="1"/>
    <col min="1431" max="1431" width="38.28515625" style="2" bestFit="1" customWidth="1"/>
    <col min="1432" max="1432" width="6" style="2" bestFit="1" customWidth="1"/>
    <col min="1433" max="1433" width="38.28515625" style="2" bestFit="1" customWidth="1"/>
    <col min="1434" max="1434" width="6" style="2" bestFit="1" customWidth="1"/>
    <col min="1435" max="1435" width="38.28515625" style="2" bestFit="1" customWidth="1"/>
    <col min="1436" max="1436" width="6" style="2" bestFit="1" customWidth="1"/>
    <col min="1437" max="1437" width="38.28515625" style="2" bestFit="1" customWidth="1"/>
    <col min="1438" max="1438" width="6" style="2" bestFit="1" customWidth="1"/>
    <col min="1439" max="1439" width="38.28515625" style="2" bestFit="1" customWidth="1"/>
    <col min="1440" max="1440" width="6" style="2" bestFit="1" customWidth="1"/>
    <col min="1441" max="1441" width="38.28515625" style="2" bestFit="1" customWidth="1"/>
    <col min="1442" max="1442" width="6" style="2" bestFit="1" customWidth="1"/>
    <col min="1443" max="1443" width="38.28515625" style="2" bestFit="1" customWidth="1"/>
    <col min="1444" max="1444" width="6" style="2" bestFit="1" customWidth="1"/>
    <col min="1445" max="1445" width="38.28515625" style="2" bestFit="1" customWidth="1"/>
    <col min="1446" max="1446" width="6" style="2" bestFit="1" customWidth="1"/>
    <col min="1447" max="1447" width="38.28515625" style="2" bestFit="1" customWidth="1"/>
    <col min="1448" max="1448" width="6" style="2" bestFit="1" customWidth="1"/>
    <col min="1449" max="1449" width="38.28515625" style="2" bestFit="1" customWidth="1"/>
    <col min="1450" max="1450" width="6" style="2" bestFit="1" customWidth="1"/>
    <col min="1451" max="1451" width="38.28515625" style="2" bestFit="1" customWidth="1"/>
    <col min="1452" max="1452" width="6" style="2" bestFit="1" customWidth="1"/>
    <col min="1453" max="1453" width="38.28515625" style="2" bestFit="1" customWidth="1"/>
    <col min="1454" max="1454" width="6" style="2" bestFit="1" customWidth="1"/>
    <col min="1455" max="1455" width="38.28515625" style="2" bestFit="1" customWidth="1"/>
    <col min="1456" max="1456" width="6" style="2" bestFit="1" customWidth="1"/>
    <col min="1457" max="1457" width="38.28515625" style="2" bestFit="1" customWidth="1"/>
    <col min="1458" max="1458" width="6" style="2" bestFit="1" customWidth="1"/>
    <col min="1459" max="1459" width="38.28515625" style="2" bestFit="1" customWidth="1"/>
    <col min="1460" max="1460" width="6" style="2" bestFit="1" customWidth="1"/>
    <col min="1461" max="1461" width="38.28515625" style="2" bestFit="1" customWidth="1"/>
    <col min="1462" max="1462" width="6" style="2" bestFit="1" customWidth="1"/>
    <col min="1463" max="1463" width="38.28515625" style="2" bestFit="1" customWidth="1"/>
    <col min="1464" max="1464" width="6" style="2" bestFit="1" customWidth="1"/>
    <col min="1465" max="1465" width="38.28515625" style="2" bestFit="1" customWidth="1"/>
    <col min="1466" max="1466" width="6" style="2" bestFit="1" customWidth="1"/>
    <col min="1467" max="1467" width="38.28515625" style="2" bestFit="1" customWidth="1"/>
    <col min="1468" max="1468" width="6" style="2" bestFit="1" customWidth="1"/>
    <col min="1469" max="1469" width="38.28515625" style="2" bestFit="1" customWidth="1"/>
    <col min="1470" max="1470" width="6" style="2" bestFit="1" customWidth="1"/>
    <col min="1471" max="1471" width="38.28515625" style="2" bestFit="1" customWidth="1"/>
    <col min="1472" max="1472" width="6" style="2" bestFit="1" customWidth="1"/>
    <col min="1473" max="1473" width="38.28515625" style="2" bestFit="1" customWidth="1"/>
    <col min="1474" max="1474" width="6" style="2" bestFit="1" customWidth="1"/>
    <col min="1475" max="1475" width="38.28515625" style="2" bestFit="1" customWidth="1"/>
    <col min="1476" max="1476" width="6" style="2" bestFit="1" customWidth="1"/>
    <col min="1477" max="1477" width="38.28515625" style="2" bestFit="1" customWidth="1"/>
    <col min="1478" max="1478" width="6" style="2" bestFit="1" customWidth="1"/>
    <col min="1479" max="1479" width="38.28515625" style="2" bestFit="1" customWidth="1"/>
    <col min="1480" max="1480" width="6" style="2" bestFit="1" customWidth="1"/>
    <col min="1481" max="1481" width="38.28515625" style="2" bestFit="1" customWidth="1"/>
    <col min="1482" max="1482" width="6" style="2" bestFit="1" customWidth="1"/>
    <col min="1483" max="1483" width="38.28515625" style="2" bestFit="1" customWidth="1"/>
    <col min="1484" max="1484" width="6" style="2" bestFit="1" customWidth="1"/>
    <col min="1485" max="1485" width="38.28515625" style="2" bestFit="1" customWidth="1"/>
    <col min="1486" max="1486" width="6" style="2" bestFit="1" customWidth="1"/>
    <col min="1487" max="1487" width="38.28515625" style="2" bestFit="1" customWidth="1"/>
    <col min="1488" max="1488" width="6" style="2" bestFit="1" customWidth="1"/>
    <col min="1489" max="1489" width="38.28515625" style="2" bestFit="1" customWidth="1"/>
    <col min="1490" max="1490" width="6" style="2" bestFit="1" customWidth="1"/>
    <col min="1491" max="1491" width="38.28515625" style="2" bestFit="1" customWidth="1"/>
    <col min="1492" max="1492" width="6" style="2" bestFit="1" customWidth="1"/>
    <col min="1493" max="1493" width="38.28515625" style="2" bestFit="1" customWidth="1"/>
    <col min="1494" max="1494" width="6" style="2" bestFit="1" customWidth="1"/>
    <col min="1495" max="1495" width="38.28515625" style="2" bestFit="1" customWidth="1"/>
    <col min="1496" max="1496" width="6" style="2" bestFit="1" customWidth="1"/>
    <col min="1497" max="1497" width="38.28515625" style="2" bestFit="1" customWidth="1"/>
    <col min="1498" max="1498" width="6" style="2" bestFit="1" customWidth="1"/>
    <col min="1499" max="1499" width="38.28515625" style="2" bestFit="1" customWidth="1"/>
    <col min="1500" max="1500" width="6" style="2" bestFit="1" customWidth="1"/>
    <col min="1501" max="1501" width="38.28515625" style="2" bestFit="1" customWidth="1"/>
    <col min="1502" max="1502" width="6" style="2" bestFit="1" customWidth="1"/>
    <col min="1503" max="1503" width="38.28515625" style="2" bestFit="1" customWidth="1"/>
    <col min="1504" max="1504" width="6" style="2" bestFit="1" customWidth="1"/>
    <col min="1505" max="1505" width="38.28515625" style="2" bestFit="1" customWidth="1"/>
    <col min="1506" max="1506" width="6" style="2" bestFit="1" customWidth="1"/>
    <col min="1507" max="1507" width="38.28515625" style="2" bestFit="1" customWidth="1"/>
    <col min="1508" max="1508" width="6" style="2" bestFit="1" customWidth="1"/>
    <col min="1509" max="1509" width="38.28515625" style="2" bestFit="1" customWidth="1"/>
    <col min="1510" max="1510" width="6" style="2" bestFit="1" customWidth="1"/>
    <col min="1511" max="1511" width="38.28515625" style="2" bestFit="1" customWidth="1"/>
    <col min="1512" max="1512" width="6" style="2" bestFit="1" customWidth="1"/>
    <col min="1513" max="1513" width="38.28515625" style="2" bestFit="1" customWidth="1"/>
    <col min="1514" max="1514" width="6" style="2" bestFit="1" customWidth="1"/>
    <col min="1515" max="1515" width="38.28515625" style="2" bestFit="1" customWidth="1"/>
    <col min="1516" max="1516" width="6" style="2" bestFit="1" customWidth="1"/>
    <col min="1517" max="1517" width="38.28515625" style="2" bestFit="1" customWidth="1"/>
    <col min="1518" max="1518" width="6" style="2" bestFit="1" customWidth="1"/>
    <col min="1519" max="1519" width="38.28515625" style="2" bestFit="1" customWidth="1"/>
    <col min="1520" max="1520" width="6" style="2" bestFit="1" customWidth="1"/>
    <col min="1521" max="1521" width="38.28515625" style="2" bestFit="1" customWidth="1"/>
    <col min="1522" max="1522" width="6" style="2" bestFit="1" customWidth="1"/>
    <col min="1523" max="1523" width="38.28515625" style="2" bestFit="1" customWidth="1"/>
    <col min="1524" max="1524" width="6" style="2" bestFit="1" customWidth="1"/>
    <col min="1525" max="1525" width="38.28515625" style="2" bestFit="1" customWidth="1"/>
    <col min="1526" max="1526" width="6" style="2" bestFit="1" customWidth="1"/>
    <col min="1527" max="1527" width="38.28515625" style="2" bestFit="1" customWidth="1"/>
    <col min="1528" max="1528" width="6" style="2" bestFit="1" customWidth="1"/>
    <col min="1529" max="1529" width="38.28515625" style="2" bestFit="1" customWidth="1"/>
    <col min="1530" max="1530" width="6" style="2" bestFit="1" customWidth="1"/>
    <col min="1531" max="1531" width="38.28515625" style="2" bestFit="1" customWidth="1"/>
    <col min="1532" max="1532" width="6" style="2" bestFit="1" customWidth="1"/>
    <col min="1533" max="1533" width="38.28515625" style="2" bestFit="1" customWidth="1"/>
    <col min="1534" max="1534" width="6" style="2" bestFit="1" customWidth="1"/>
    <col min="1535" max="1535" width="38.28515625" style="2" bestFit="1" customWidth="1"/>
    <col min="1536" max="1536" width="6" style="2" bestFit="1" customWidth="1"/>
    <col min="1537" max="1537" width="38.28515625" style="2" bestFit="1" customWidth="1"/>
    <col min="1538" max="1538" width="6" style="2" bestFit="1" customWidth="1"/>
    <col min="1539" max="1539" width="38.28515625" style="2" bestFit="1" customWidth="1"/>
    <col min="1540" max="1540" width="6" style="2" bestFit="1" customWidth="1"/>
    <col min="1541" max="1541" width="38.28515625" style="2" bestFit="1" customWidth="1"/>
    <col min="1542" max="1542" width="6" style="2" bestFit="1" customWidth="1"/>
    <col min="1543" max="1543" width="38.28515625" style="2" bestFit="1" customWidth="1"/>
    <col min="1544" max="1544" width="6" style="2" bestFit="1" customWidth="1"/>
    <col min="1545" max="1545" width="38.28515625" style="2" bestFit="1" customWidth="1"/>
    <col min="1546" max="1546" width="6" style="2" bestFit="1" customWidth="1"/>
    <col min="1547" max="1547" width="38.28515625" style="2" bestFit="1" customWidth="1"/>
    <col min="1548" max="1548" width="6" style="2" bestFit="1" customWidth="1"/>
    <col min="1549" max="1549" width="38.28515625" style="2" bestFit="1" customWidth="1"/>
    <col min="1550" max="1550" width="6" style="2" bestFit="1" customWidth="1"/>
    <col min="1551" max="1551" width="38.28515625" style="2" bestFit="1" customWidth="1"/>
    <col min="1552" max="1552" width="6" style="2" bestFit="1" customWidth="1"/>
    <col min="1553" max="1553" width="38.28515625" style="2" bestFit="1" customWidth="1"/>
    <col min="1554" max="1554" width="6" style="2" bestFit="1" customWidth="1"/>
    <col min="1555" max="1555" width="38.28515625" style="2" bestFit="1" customWidth="1"/>
    <col min="1556" max="1556" width="6" style="2" bestFit="1" customWidth="1"/>
    <col min="1557" max="1557" width="38.28515625" style="2" bestFit="1" customWidth="1"/>
    <col min="1558" max="1558" width="6" style="2" bestFit="1" customWidth="1"/>
    <col min="1559" max="1559" width="38.28515625" style="2" bestFit="1" customWidth="1"/>
    <col min="1560" max="1560" width="6" style="2" bestFit="1" customWidth="1"/>
    <col min="1561" max="1561" width="38.28515625" style="2" bestFit="1" customWidth="1"/>
    <col min="1562" max="1562" width="6" style="2" bestFit="1" customWidth="1"/>
    <col min="1563" max="1563" width="38.28515625" style="2" bestFit="1" customWidth="1"/>
    <col min="1564" max="1564" width="6" style="2" bestFit="1" customWidth="1"/>
    <col min="1565" max="1565" width="38.28515625" style="2" bestFit="1" customWidth="1"/>
    <col min="1566" max="1566" width="6" style="2" bestFit="1" customWidth="1"/>
    <col min="1567" max="1567" width="38.28515625" style="2" bestFit="1" customWidth="1"/>
    <col min="1568" max="1568" width="6" style="2" bestFit="1" customWidth="1"/>
    <col min="1569" max="1569" width="38.28515625" style="2" bestFit="1" customWidth="1"/>
    <col min="1570" max="1570" width="6" style="2" bestFit="1" customWidth="1"/>
    <col min="1571" max="1571" width="38.28515625" style="2" bestFit="1" customWidth="1"/>
    <col min="1572" max="1572" width="6" style="2" bestFit="1" customWidth="1"/>
    <col min="1573" max="1573" width="38.28515625" style="2" bestFit="1" customWidth="1"/>
    <col min="1574" max="1574" width="6" style="2" bestFit="1" customWidth="1"/>
    <col min="1575" max="1575" width="38.28515625" style="2" bestFit="1" customWidth="1"/>
    <col min="1576" max="1576" width="6" style="2" bestFit="1" customWidth="1"/>
    <col min="1577" max="1577" width="38.28515625" style="2" bestFit="1" customWidth="1"/>
    <col min="1578" max="1578" width="6" style="2" bestFit="1" customWidth="1"/>
    <col min="1579" max="1579" width="38.28515625" style="2" bestFit="1" customWidth="1"/>
    <col min="1580" max="1580" width="6" style="2" bestFit="1" customWidth="1"/>
    <col min="1581" max="1581" width="38.28515625" style="2" bestFit="1" customWidth="1"/>
    <col min="1582" max="1582" width="6" style="2" bestFit="1" customWidth="1"/>
    <col min="1583" max="1583" width="38.28515625" style="2" bestFit="1" customWidth="1"/>
    <col min="1584" max="1584" width="6" style="2" bestFit="1" customWidth="1"/>
    <col min="1585" max="1585" width="38.28515625" style="2" bestFit="1" customWidth="1"/>
    <col min="1586" max="1586" width="6" style="2" bestFit="1" customWidth="1"/>
    <col min="1587" max="1587" width="38.28515625" style="2" bestFit="1" customWidth="1"/>
    <col min="1588" max="1588" width="6" style="2" bestFit="1" customWidth="1"/>
    <col min="1589" max="1589" width="38.28515625" style="2" bestFit="1" customWidth="1"/>
    <col min="1590" max="1590" width="6" style="2" bestFit="1" customWidth="1"/>
    <col min="1591" max="1591" width="38.28515625" style="2" bestFit="1" customWidth="1"/>
    <col min="1592" max="1592" width="6" style="2" bestFit="1" customWidth="1"/>
    <col min="1593" max="1593" width="38.28515625" style="2" bestFit="1" customWidth="1"/>
    <col min="1594" max="1594" width="6" style="2" bestFit="1" customWidth="1"/>
    <col min="1595" max="1595" width="38.28515625" style="2" bestFit="1" customWidth="1"/>
    <col min="1596" max="1596" width="6" style="2" bestFit="1" customWidth="1"/>
    <col min="1597" max="1597" width="38.28515625" style="2" bestFit="1" customWidth="1"/>
    <col min="1598" max="1598" width="6" style="2" bestFit="1" customWidth="1"/>
    <col min="1599" max="1599" width="38.28515625" style="2" bestFit="1" customWidth="1"/>
    <col min="1600" max="1600" width="6" style="2" bestFit="1" customWidth="1"/>
    <col min="1601" max="1601" width="38.28515625" style="2" bestFit="1" customWidth="1"/>
    <col min="1602" max="1602" width="6" style="2" bestFit="1" customWidth="1"/>
    <col min="1603" max="1603" width="38.28515625" style="2" bestFit="1" customWidth="1"/>
    <col min="1604" max="1604" width="6" style="2" bestFit="1" customWidth="1"/>
    <col min="1605" max="1605" width="38.28515625" style="2" bestFit="1" customWidth="1"/>
    <col min="1606" max="1606" width="6" style="2" bestFit="1" customWidth="1"/>
    <col min="1607" max="1607" width="38.28515625" style="2" bestFit="1" customWidth="1"/>
    <col min="1608" max="1608" width="6" style="2" bestFit="1" customWidth="1"/>
    <col min="1609" max="1609" width="38.28515625" style="2" bestFit="1" customWidth="1"/>
    <col min="1610" max="1610" width="6" style="2" bestFit="1" customWidth="1"/>
    <col min="1611" max="1611" width="38.28515625" style="2" bestFit="1" customWidth="1"/>
    <col min="1612" max="1612" width="6" style="2" bestFit="1" customWidth="1"/>
    <col min="1613" max="1613" width="38.28515625" style="2" bestFit="1" customWidth="1"/>
    <col min="1614" max="1614" width="6" style="2" bestFit="1" customWidth="1"/>
    <col min="1615" max="1615" width="38.28515625" style="2" bestFit="1" customWidth="1"/>
    <col min="1616" max="1616" width="6" style="2" bestFit="1" customWidth="1"/>
    <col min="1617" max="1617" width="38.28515625" style="2" bestFit="1" customWidth="1"/>
    <col min="1618" max="1618" width="6" style="2" bestFit="1" customWidth="1"/>
    <col min="1619" max="1619" width="38.28515625" style="2" bestFit="1" customWidth="1"/>
    <col min="1620" max="1620" width="6" style="2" bestFit="1" customWidth="1"/>
    <col min="1621" max="1621" width="38.28515625" style="2" bestFit="1" customWidth="1"/>
    <col min="1622" max="1622" width="6" style="2" bestFit="1" customWidth="1"/>
    <col min="1623" max="1623" width="38.28515625" style="2" bestFit="1" customWidth="1"/>
    <col min="1624" max="1624" width="6" style="2" bestFit="1" customWidth="1"/>
    <col min="1625" max="1625" width="38.28515625" style="2" bestFit="1" customWidth="1"/>
    <col min="1626" max="1626" width="6" style="2" bestFit="1" customWidth="1"/>
    <col min="1627" max="1627" width="38.28515625" style="2" bestFit="1" customWidth="1"/>
    <col min="1628" max="1628" width="6" style="2" bestFit="1" customWidth="1"/>
    <col min="1629" max="1629" width="38.28515625" style="2" bestFit="1" customWidth="1"/>
    <col min="1630" max="1630" width="6" style="2" bestFit="1" customWidth="1"/>
    <col min="1631" max="1631" width="38.28515625" style="2" bestFit="1" customWidth="1"/>
    <col min="1632" max="1632" width="6" style="2" bestFit="1" customWidth="1"/>
    <col min="1633" max="1633" width="38.28515625" style="2" bestFit="1" customWidth="1"/>
    <col min="1634" max="1634" width="6" style="2" bestFit="1" customWidth="1"/>
    <col min="1635" max="1635" width="38.28515625" style="2" bestFit="1" customWidth="1"/>
    <col min="1636" max="1636" width="6" style="2" bestFit="1" customWidth="1"/>
    <col min="1637" max="1637" width="38.28515625" style="2" bestFit="1" customWidth="1"/>
    <col min="1638" max="1638" width="6" style="2" bestFit="1" customWidth="1"/>
    <col min="1639" max="1639" width="38.28515625" style="2" bestFit="1" customWidth="1"/>
    <col min="1640" max="1640" width="6" style="2" bestFit="1" customWidth="1"/>
    <col min="1641" max="1641" width="38.28515625" style="2" bestFit="1" customWidth="1"/>
    <col min="1642" max="1642" width="6" style="2" bestFit="1" customWidth="1"/>
    <col min="1643" max="1643" width="38.28515625" style="2" bestFit="1" customWidth="1"/>
    <col min="1644" max="1644" width="6" style="2" bestFit="1" customWidth="1"/>
    <col min="1645" max="1645" width="38.28515625" style="2" bestFit="1" customWidth="1"/>
    <col min="1646" max="1646" width="6" style="2" bestFit="1" customWidth="1"/>
    <col min="1647" max="1647" width="38.28515625" style="2" bestFit="1" customWidth="1"/>
    <col min="1648" max="1648" width="6" style="2" bestFit="1" customWidth="1"/>
    <col min="1649" max="1649" width="38.28515625" style="2" bestFit="1" customWidth="1"/>
    <col min="1650" max="1650" width="6" style="2" bestFit="1" customWidth="1"/>
    <col min="1651" max="1651" width="38.28515625" style="2" bestFit="1" customWidth="1"/>
    <col min="1652" max="1652" width="6" style="2" bestFit="1" customWidth="1"/>
    <col min="1653" max="1653" width="38.28515625" style="2" bestFit="1" customWidth="1"/>
    <col min="1654" max="1654" width="6" style="2" bestFit="1" customWidth="1"/>
    <col min="1655" max="1655" width="38.28515625" style="2" bestFit="1" customWidth="1"/>
    <col min="1656" max="1656" width="6" style="2" bestFit="1" customWidth="1"/>
    <col min="1657" max="1657" width="38.28515625" style="2" bestFit="1" customWidth="1"/>
    <col min="1658" max="1658" width="6" style="2" bestFit="1" customWidth="1"/>
    <col min="1659" max="1659" width="38.28515625" style="2" bestFit="1" customWidth="1"/>
    <col min="1660" max="1660" width="6" style="2" bestFit="1" customWidth="1"/>
    <col min="1661" max="1661" width="38.28515625" style="2" bestFit="1" customWidth="1"/>
    <col min="1662" max="1662" width="6" style="2" bestFit="1" customWidth="1"/>
    <col min="1663" max="1663" width="38.28515625" style="2" bestFit="1" customWidth="1"/>
    <col min="1664" max="1664" width="6" style="2" bestFit="1" customWidth="1"/>
    <col min="1665" max="1665" width="38.28515625" style="2" bestFit="1" customWidth="1"/>
    <col min="1666" max="1666" width="6" style="2" bestFit="1" customWidth="1"/>
    <col min="1667" max="1667" width="38.28515625" style="2" bestFit="1" customWidth="1"/>
    <col min="1668" max="1668" width="6" style="2" bestFit="1" customWidth="1"/>
    <col min="1669" max="1669" width="38.28515625" style="2" bestFit="1" customWidth="1"/>
    <col min="1670" max="1670" width="6" style="2" bestFit="1" customWidth="1"/>
    <col min="1671" max="1671" width="38.28515625" style="2" bestFit="1" customWidth="1"/>
    <col min="1672" max="1672" width="6" style="2" bestFit="1" customWidth="1"/>
    <col min="1673" max="1673" width="38.28515625" style="2" bestFit="1" customWidth="1"/>
    <col min="1674" max="1674" width="6" style="2" bestFit="1" customWidth="1"/>
    <col min="1675" max="1675" width="38.28515625" style="2" bestFit="1" customWidth="1"/>
    <col min="1676" max="1676" width="6" style="2" bestFit="1" customWidth="1"/>
    <col min="1677" max="1677" width="38.28515625" style="2" bestFit="1" customWidth="1"/>
    <col min="1678" max="1678" width="6" style="2" bestFit="1" customWidth="1"/>
    <col min="1679" max="1679" width="38.28515625" style="2" bestFit="1" customWidth="1"/>
    <col min="1680" max="1680" width="6" style="2" bestFit="1" customWidth="1"/>
    <col min="1681" max="1681" width="38.28515625" style="2" bestFit="1" customWidth="1"/>
    <col min="1682" max="1682" width="6" style="2" bestFit="1" customWidth="1"/>
    <col min="1683" max="1683" width="38.28515625" style="2" bestFit="1" customWidth="1"/>
    <col min="1684" max="1684" width="6" style="2" bestFit="1" customWidth="1"/>
    <col min="1685" max="1685" width="38.28515625" style="2" bestFit="1" customWidth="1"/>
    <col min="1686" max="1686" width="6" style="2" bestFit="1" customWidth="1"/>
    <col min="1687" max="1687" width="38.28515625" style="2" bestFit="1" customWidth="1"/>
    <col min="1688" max="1688" width="6" style="2" bestFit="1" customWidth="1"/>
    <col min="1689" max="1689" width="38.28515625" style="2" bestFit="1" customWidth="1"/>
    <col min="1690" max="1690" width="6" style="2" bestFit="1" customWidth="1"/>
    <col min="1691" max="1691" width="38.28515625" style="2" bestFit="1" customWidth="1"/>
    <col min="1692" max="1692" width="6" style="2" bestFit="1" customWidth="1"/>
    <col min="1693" max="1693" width="38.28515625" style="2" bestFit="1" customWidth="1"/>
    <col min="1694" max="1694" width="6" style="2" bestFit="1" customWidth="1"/>
    <col min="1695" max="1695" width="38.28515625" style="2" bestFit="1" customWidth="1"/>
    <col min="1696" max="1696" width="6" style="2" bestFit="1" customWidth="1"/>
    <col min="1697" max="1697" width="38.28515625" style="2" bestFit="1" customWidth="1"/>
    <col min="1698" max="1698" width="6" style="2" bestFit="1" customWidth="1"/>
    <col min="1699" max="1699" width="38.28515625" style="2" bestFit="1" customWidth="1"/>
    <col min="1700" max="1700" width="6" style="2" bestFit="1" customWidth="1"/>
    <col min="1701" max="1701" width="38.28515625" style="2" bestFit="1" customWidth="1"/>
    <col min="1702" max="1702" width="6" style="2" bestFit="1" customWidth="1"/>
    <col min="1703" max="1703" width="38.28515625" style="2" bestFit="1" customWidth="1"/>
    <col min="1704" max="1704" width="6" style="2" bestFit="1" customWidth="1"/>
    <col min="1705" max="1705" width="38.28515625" style="2" bestFit="1" customWidth="1"/>
    <col min="1706" max="1706" width="6" style="2" bestFit="1" customWidth="1"/>
    <col min="1707" max="1707" width="38.28515625" style="2" bestFit="1" customWidth="1"/>
    <col min="1708" max="1708" width="6" style="2" bestFit="1" customWidth="1"/>
    <col min="1709" max="1709" width="38.28515625" style="2" bestFit="1" customWidth="1"/>
    <col min="1710" max="1710" width="6" style="2" bestFit="1" customWidth="1"/>
    <col min="1711" max="1711" width="38.28515625" style="2" bestFit="1" customWidth="1"/>
    <col min="1712" max="1712" width="6" style="2" bestFit="1" customWidth="1"/>
    <col min="1713" max="1713" width="38.28515625" style="2" bestFit="1" customWidth="1"/>
    <col min="1714" max="1714" width="6" style="2" bestFit="1" customWidth="1"/>
    <col min="1715" max="1715" width="38.28515625" style="2" bestFit="1" customWidth="1"/>
    <col min="1716" max="1716" width="6" style="2" bestFit="1" customWidth="1"/>
    <col min="1717" max="1717" width="38.28515625" style="2" bestFit="1" customWidth="1"/>
    <col min="1718" max="1718" width="6" style="2" bestFit="1" customWidth="1"/>
    <col min="1719" max="1719" width="38.28515625" style="2" bestFit="1" customWidth="1"/>
    <col min="1720" max="1720" width="6" style="2" bestFit="1" customWidth="1"/>
    <col min="1721" max="1721" width="38.28515625" style="2" bestFit="1" customWidth="1"/>
    <col min="1722" max="1722" width="6" style="2" bestFit="1" customWidth="1"/>
    <col min="1723" max="1723" width="38.28515625" style="2" bestFit="1" customWidth="1"/>
    <col min="1724" max="1724" width="6" style="2" bestFit="1" customWidth="1"/>
    <col min="1725" max="1725" width="38.28515625" style="2" bestFit="1" customWidth="1"/>
    <col min="1726" max="1726" width="6" style="2" bestFit="1" customWidth="1"/>
    <col min="1727" max="1727" width="38.28515625" style="2" bestFit="1" customWidth="1"/>
    <col min="1728" max="1728" width="6" style="2" bestFit="1" customWidth="1"/>
    <col min="1729" max="1729" width="38.28515625" style="2" bestFit="1" customWidth="1"/>
    <col min="1730" max="1730" width="6" style="2" bestFit="1" customWidth="1"/>
    <col min="1731" max="1731" width="38.28515625" style="2" bestFit="1" customWidth="1"/>
    <col min="1732" max="1732" width="6" style="2" bestFit="1" customWidth="1"/>
    <col min="1733" max="1733" width="38.28515625" style="2" bestFit="1" customWidth="1"/>
    <col min="1734" max="1734" width="6" style="2" bestFit="1" customWidth="1"/>
    <col min="1735" max="1735" width="38.28515625" style="2" bestFit="1" customWidth="1"/>
    <col min="1736" max="1736" width="6" style="2" bestFit="1" customWidth="1"/>
    <col min="1737" max="1737" width="38.28515625" style="2" bestFit="1" customWidth="1"/>
    <col min="1738" max="1738" width="6" style="2" bestFit="1" customWidth="1"/>
    <col min="1739" max="1739" width="38.28515625" style="2" bestFit="1" customWidth="1"/>
    <col min="1740" max="1740" width="6" style="2" bestFit="1" customWidth="1"/>
    <col min="1741" max="1741" width="38.28515625" style="2" bestFit="1" customWidth="1"/>
    <col min="1742" max="1742" width="6" style="2" bestFit="1" customWidth="1"/>
    <col min="1743" max="1743" width="38.28515625" style="2" bestFit="1" customWidth="1"/>
    <col min="1744" max="1744" width="6" style="2" bestFit="1" customWidth="1"/>
    <col min="1745" max="1745" width="38.28515625" style="2" bestFit="1" customWidth="1"/>
    <col min="1746" max="1746" width="6" style="2" bestFit="1" customWidth="1"/>
    <col min="1747" max="1747" width="38.28515625" style="2" bestFit="1" customWidth="1"/>
    <col min="1748" max="1748" width="6" style="2" bestFit="1" customWidth="1"/>
    <col min="1749" max="1749" width="38.28515625" style="2" bestFit="1" customWidth="1"/>
    <col min="1750" max="1750" width="6" style="2" bestFit="1" customWidth="1"/>
    <col min="1751" max="1751" width="38.28515625" style="2" bestFit="1" customWidth="1"/>
    <col min="1752" max="1752" width="6" style="2" bestFit="1" customWidth="1"/>
    <col min="1753" max="1753" width="38.28515625" style="2" bestFit="1" customWidth="1"/>
    <col min="1754" max="1754" width="6" style="2" bestFit="1" customWidth="1"/>
    <col min="1755" max="1755" width="38.28515625" style="2" bestFit="1" customWidth="1"/>
    <col min="1756" max="1756" width="6" style="2" bestFit="1" customWidth="1"/>
    <col min="1757" max="1757" width="38.28515625" style="2" bestFit="1" customWidth="1"/>
    <col min="1758" max="1758" width="6" style="2" bestFit="1" customWidth="1"/>
    <col min="1759" max="1759" width="38.28515625" style="2" bestFit="1" customWidth="1"/>
    <col min="1760" max="1760" width="6" style="2" bestFit="1" customWidth="1"/>
    <col min="1761" max="1761" width="38.28515625" style="2" bestFit="1" customWidth="1"/>
    <col min="1762" max="1762" width="6" style="2" bestFit="1" customWidth="1"/>
    <col min="1763" max="1763" width="38.28515625" style="2" bestFit="1" customWidth="1"/>
    <col min="1764" max="1764" width="6" style="2" bestFit="1" customWidth="1"/>
    <col min="1765" max="1765" width="38.28515625" style="2" bestFit="1" customWidth="1"/>
    <col min="1766" max="1766" width="6" style="2" bestFit="1" customWidth="1"/>
    <col min="1767" max="1767" width="38.28515625" style="2" bestFit="1" customWidth="1"/>
    <col min="1768" max="1768" width="6" style="2" bestFit="1" customWidth="1"/>
    <col min="1769" max="1769" width="38.28515625" style="2" bestFit="1" customWidth="1"/>
    <col min="1770" max="1770" width="6" style="2" bestFit="1" customWidth="1"/>
    <col min="1771" max="1771" width="38.28515625" style="2" bestFit="1" customWidth="1"/>
    <col min="1772" max="1772" width="6" style="2" bestFit="1" customWidth="1"/>
    <col min="1773" max="1773" width="38.28515625" style="2" bestFit="1" customWidth="1"/>
    <col min="1774" max="1774" width="6" style="2" bestFit="1" customWidth="1"/>
    <col min="1775" max="1775" width="38.28515625" style="2" bestFit="1" customWidth="1"/>
    <col min="1776" max="1776" width="6" style="2" bestFit="1" customWidth="1"/>
    <col min="1777" max="1777" width="38.28515625" style="2" bestFit="1" customWidth="1"/>
    <col min="1778" max="1778" width="6" style="2" bestFit="1" customWidth="1"/>
    <col min="1779" max="1779" width="38.28515625" style="2" bestFit="1" customWidth="1"/>
    <col min="1780" max="1780" width="6" style="2" bestFit="1" customWidth="1"/>
    <col min="1781" max="1781" width="38.28515625" style="2" bestFit="1" customWidth="1"/>
    <col min="1782" max="1782" width="6" style="2" bestFit="1" customWidth="1"/>
    <col min="1783" max="1783" width="38.28515625" style="2" bestFit="1" customWidth="1"/>
    <col min="1784" max="1784" width="6" style="2" bestFit="1" customWidth="1"/>
    <col min="1785" max="1785" width="38.28515625" style="2" bestFit="1" customWidth="1"/>
    <col min="1786" max="1786" width="6" style="2" bestFit="1" customWidth="1"/>
    <col min="1787" max="1787" width="38.28515625" style="2" bestFit="1" customWidth="1"/>
    <col min="1788" max="1788" width="6" style="2" bestFit="1" customWidth="1"/>
    <col min="1789" max="1789" width="38.28515625" style="2" bestFit="1" customWidth="1"/>
    <col min="1790" max="1790" width="6" style="2" bestFit="1" customWidth="1"/>
    <col min="1791" max="1791" width="38.28515625" style="2" bestFit="1" customWidth="1"/>
    <col min="1792" max="1792" width="6" style="2" bestFit="1" customWidth="1"/>
    <col min="1793" max="1793" width="38.28515625" style="2" bestFit="1" customWidth="1"/>
    <col min="1794" max="1794" width="6" style="2" bestFit="1" customWidth="1"/>
    <col min="1795" max="1795" width="38.28515625" style="2" bestFit="1" customWidth="1"/>
    <col min="1796" max="1796" width="6" style="2" bestFit="1" customWidth="1"/>
    <col min="1797" max="1797" width="38.28515625" style="2" bestFit="1" customWidth="1"/>
    <col min="1798" max="1798" width="6" style="2" bestFit="1" customWidth="1"/>
    <col min="1799" max="1799" width="38.28515625" style="2" bestFit="1" customWidth="1"/>
    <col min="1800" max="1800" width="6" style="2" bestFit="1" customWidth="1"/>
    <col min="1801" max="1801" width="38.28515625" style="2" bestFit="1" customWidth="1"/>
    <col min="1802" max="1802" width="6" style="2" bestFit="1" customWidth="1"/>
    <col min="1803" max="1803" width="38.28515625" style="2" bestFit="1" customWidth="1"/>
    <col min="1804" max="1804" width="6" style="2" bestFit="1" customWidth="1"/>
    <col min="1805" max="1805" width="38.28515625" style="2" bestFit="1" customWidth="1"/>
    <col min="1806" max="1806" width="6" style="2" bestFit="1" customWidth="1"/>
    <col min="1807" max="1807" width="38.28515625" style="2" bestFit="1" customWidth="1"/>
    <col min="1808" max="1808" width="6" style="2" bestFit="1" customWidth="1"/>
    <col min="1809" max="1809" width="38.28515625" style="2" bestFit="1" customWidth="1"/>
    <col min="1810" max="1810" width="6" style="2" bestFit="1" customWidth="1"/>
    <col min="1811" max="1811" width="38.28515625" style="2" bestFit="1" customWidth="1"/>
    <col min="1812" max="1812" width="6" style="2" bestFit="1" customWidth="1"/>
    <col min="1813" max="1813" width="38.28515625" style="2" bestFit="1" customWidth="1"/>
    <col min="1814" max="1814" width="6" style="2" bestFit="1" customWidth="1"/>
    <col min="1815" max="1815" width="38.28515625" style="2" bestFit="1" customWidth="1"/>
    <col min="1816" max="1816" width="6" style="2" bestFit="1" customWidth="1"/>
    <col min="1817" max="1817" width="38.28515625" style="2" bestFit="1" customWidth="1"/>
    <col min="1818" max="1818" width="6" style="2" bestFit="1" customWidth="1"/>
    <col min="1819" max="1819" width="38.28515625" style="2" bestFit="1" customWidth="1"/>
    <col min="1820" max="1820" width="6" style="2" bestFit="1" customWidth="1"/>
    <col min="1821" max="1821" width="38.28515625" style="2" bestFit="1" customWidth="1"/>
    <col min="1822" max="1822" width="6" style="2" bestFit="1" customWidth="1"/>
    <col min="1823" max="1823" width="38.28515625" style="2" bestFit="1" customWidth="1"/>
    <col min="1824" max="1824" width="6" style="2" bestFit="1" customWidth="1"/>
    <col min="1825" max="1825" width="38.28515625" style="2" bestFit="1" customWidth="1"/>
    <col min="1826" max="1826" width="6" style="2" bestFit="1" customWidth="1"/>
    <col min="1827" max="1827" width="38.28515625" style="2" bestFit="1" customWidth="1"/>
    <col min="1828" max="1828" width="6" style="2" bestFit="1" customWidth="1"/>
    <col min="1829" max="1829" width="38.28515625" style="2" bestFit="1" customWidth="1"/>
    <col min="1830" max="1830" width="6" style="2" bestFit="1" customWidth="1"/>
    <col min="1831" max="1831" width="38.28515625" style="2" bestFit="1" customWidth="1"/>
    <col min="1832" max="1832" width="6" style="2" bestFit="1" customWidth="1"/>
    <col min="1833" max="1833" width="38.28515625" style="2" bestFit="1" customWidth="1"/>
    <col min="1834" max="1834" width="6" style="2" bestFit="1" customWidth="1"/>
    <col min="1835" max="1835" width="38.28515625" style="2" bestFit="1" customWidth="1"/>
    <col min="1836" max="1836" width="6" style="2" bestFit="1" customWidth="1"/>
    <col min="1837" max="1837" width="38.28515625" style="2" bestFit="1" customWidth="1"/>
    <col min="1838" max="1838" width="6" style="2" bestFit="1" customWidth="1"/>
    <col min="1839" max="1839" width="38.28515625" style="2" bestFit="1" customWidth="1"/>
    <col min="1840" max="1840" width="6" style="2" bestFit="1" customWidth="1"/>
    <col min="1841" max="1841" width="38.28515625" style="2" bestFit="1" customWidth="1"/>
    <col min="1842" max="1842" width="6" style="2" bestFit="1" customWidth="1"/>
    <col min="1843" max="1843" width="38.28515625" style="2" bestFit="1" customWidth="1"/>
    <col min="1844" max="1844" width="6" style="2" bestFit="1" customWidth="1"/>
    <col min="1845" max="1845" width="38.28515625" style="2" bestFit="1" customWidth="1"/>
    <col min="1846" max="1846" width="6" style="2" bestFit="1" customWidth="1"/>
    <col min="1847" max="1847" width="38.28515625" style="2" bestFit="1" customWidth="1"/>
    <col min="1848" max="1848" width="6" style="2" bestFit="1" customWidth="1"/>
    <col min="1849" max="1849" width="38.28515625" style="2" bestFit="1" customWidth="1"/>
    <col min="1850" max="1850" width="6" style="2" bestFit="1" customWidth="1"/>
    <col min="1851" max="1851" width="38.28515625" style="2" bestFit="1" customWidth="1"/>
    <col min="1852" max="1852" width="6" style="2" bestFit="1" customWidth="1"/>
    <col min="1853" max="1853" width="38.28515625" style="2" bestFit="1" customWidth="1"/>
    <col min="1854" max="1854" width="6" style="2" bestFit="1" customWidth="1"/>
    <col min="1855" max="1855" width="38.28515625" style="2" bestFit="1" customWidth="1"/>
    <col min="1856" max="1856" width="6" style="2" bestFit="1" customWidth="1"/>
    <col min="1857" max="1857" width="38.28515625" style="2" bestFit="1" customWidth="1"/>
    <col min="1858" max="1858" width="6" style="2" bestFit="1" customWidth="1"/>
    <col min="1859" max="1859" width="38.28515625" style="2" bestFit="1" customWidth="1"/>
    <col min="1860" max="1860" width="6" style="2" bestFit="1" customWidth="1"/>
    <col min="1861" max="1861" width="38.28515625" style="2" bestFit="1" customWidth="1"/>
    <col min="1862" max="1862" width="6" style="2" bestFit="1" customWidth="1"/>
    <col min="1863" max="1863" width="38.28515625" style="2" bestFit="1" customWidth="1"/>
    <col min="1864" max="1864" width="6" style="2" bestFit="1" customWidth="1"/>
    <col min="1865" max="1865" width="38.28515625" style="2" bestFit="1" customWidth="1"/>
    <col min="1866" max="1866" width="6" style="2" bestFit="1" customWidth="1"/>
    <col min="1867" max="1867" width="38.28515625" style="2" bestFit="1" customWidth="1"/>
    <col min="1868" max="1868" width="6" style="2" bestFit="1" customWidth="1"/>
    <col min="1869" max="1869" width="38.28515625" style="2" bestFit="1" customWidth="1"/>
    <col min="1870" max="1870" width="6" style="2" bestFit="1" customWidth="1"/>
    <col min="1871" max="1871" width="38.28515625" style="2" bestFit="1" customWidth="1"/>
    <col min="1872" max="1872" width="6" style="2" bestFit="1" customWidth="1"/>
    <col min="1873" max="1873" width="38.28515625" style="2" bestFit="1" customWidth="1"/>
    <col min="1874" max="1874" width="6" style="2" bestFit="1" customWidth="1"/>
    <col min="1875" max="1875" width="38.28515625" style="2" bestFit="1" customWidth="1"/>
    <col min="1876" max="1876" width="6" style="2" bestFit="1" customWidth="1"/>
    <col min="1877" max="1877" width="38.28515625" style="2" bestFit="1" customWidth="1"/>
    <col min="1878" max="1878" width="6" style="2" bestFit="1" customWidth="1"/>
    <col min="1879" max="1879" width="38.28515625" style="2" bestFit="1" customWidth="1"/>
    <col min="1880" max="1880" width="6" style="2" bestFit="1" customWidth="1"/>
    <col min="1881" max="1881" width="38.28515625" style="2" bestFit="1" customWidth="1"/>
    <col min="1882" max="1882" width="6" style="2" bestFit="1" customWidth="1"/>
    <col min="1883" max="1883" width="38.28515625" style="2" bestFit="1" customWidth="1"/>
    <col min="1884" max="1884" width="6" style="2" bestFit="1" customWidth="1"/>
    <col min="1885" max="1885" width="38.28515625" style="2" bestFit="1" customWidth="1"/>
    <col min="1886" max="1886" width="6" style="2" bestFit="1" customWidth="1"/>
    <col min="1887" max="1887" width="38.28515625" style="2" bestFit="1" customWidth="1"/>
    <col min="1888" max="1888" width="6" style="2" bestFit="1" customWidth="1"/>
    <col min="1889" max="1889" width="38.28515625" style="2" bestFit="1" customWidth="1"/>
    <col min="1890" max="1890" width="6" style="2" bestFit="1" customWidth="1"/>
    <col min="1891" max="1891" width="38.28515625" style="2" bestFit="1" customWidth="1"/>
    <col min="1892" max="1892" width="6" style="2" bestFit="1" customWidth="1"/>
    <col min="1893" max="1893" width="38.28515625" style="2" bestFit="1" customWidth="1"/>
    <col min="1894" max="1894" width="6" style="2" bestFit="1" customWidth="1"/>
    <col min="1895" max="1895" width="38.28515625" style="2" bestFit="1" customWidth="1"/>
    <col min="1896" max="1896" width="6" style="2" bestFit="1" customWidth="1"/>
    <col min="1897" max="1897" width="38.28515625" style="2" bestFit="1" customWidth="1"/>
    <col min="1898" max="1898" width="6" style="2" bestFit="1" customWidth="1"/>
    <col min="1899" max="1899" width="38.28515625" style="2" bestFit="1" customWidth="1"/>
    <col min="1900" max="1900" width="6" style="2" bestFit="1" customWidth="1"/>
    <col min="1901" max="1901" width="38.28515625" style="2" bestFit="1" customWidth="1"/>
    <col min="1902" max="1902" width="6" style="2" bestFit="1" customWidth="1"/>
    <col min="1903" max="1903" width="38.28515625" style="2" bestFit="1" customWidth="1"/>
    <col min="1904" max="1904" width="6" style="2" bestFit="1" customWidth="1"/>
    <col min="1905" max="1905" width="38.28515625" style="2" bestFit="1" customWidth="1"/>
    <col min="1906" max="1906" width="6" style="2" bestFit="1" customWidth="1"/>
    <col min="1907" max="1907" width="38.28515625" style="2" bestFit="1" customWidth="1"/>
    <col min="1908" max="1908" width="6" style="2" bestFit="1" customWidth="1"/>
    <col min="1909" max="1909" width="38.28515625" style="2" bestFit="1" customWidth="1"/>
    <col min="1910" max="1910" width="6" style="2" bestFit="1" customWidth="1"/>
    <col min="1911" max="1911" width="38.28515625" style="2" bestFit="1" customWidth="1"/>
    <col min="1912" max="1912" width="6" style="2" bestFit="1" customWidth="1"/>
    <col min="1913" max="1913" width="38.28515625" style="2" bestFit="1" customWidth="1"/>
    <col min="1914" max="1914" width="6" style="2" bestFit="1" customWidth="1"/>
    <col min="1915" max="1915" width="38.28515625" style="2" bestFit="1" customWidth="1"/>
    <col min="1916" max="1916" width="6" style="2" bestFit="1" customWidth="1"/>
    <col min="1917" max="1917" width="38.28515625" style="2" bestFit="1" customWidth="1"/>
    <col min="1918" max="1918" width="6" style="2" bestFit="1" customWidth="1"/>
    <col min="1919" max="1919" width="38.28515625" style="2" bestFit="1" customWidth="1"/>
    <col min="1920" max="1920" width="6" style="2" bestFit="1" customWidth="1"/>
    <col min="1921" max="1921" width="38.28515625" style="2" bestFit="1" customWidth="1"/>
    <col min="1922" max="1922" width="6" style="2" bestFit="1" customWidth="1"/>
    <col min="1923" max="1923" width="38.28515625" style="2" bestFit="1" customWidth="1"/>
    <col min="1924" max="1924" width="6" style="2" bestFit="1" customWidth="1"/>
    <col min="1925" max="1925" width="38.28515625" style="2" bestFit="1" customWidth="1"/>
    <col min="1926" max="1926" width="6" style="2" bestFit="1" customWidth="1"/>
    <col min="1927" max="1927" width="38.28515625" style="2" bestFit="1" customWidth="1"/>
    <col min="1928" max="1928" width="6" style="2" bestFit="1" customWidth="1"/>
    <col min="1929" max="1929" width="38.28515625" style="2" bestFit="1" customWidth="1"/>
    <col min="1930" max="1930" width="6" style="2" bestFit="1" customWidth="1"/>
    <col min="1931" max="1931" width="38.28515625" style="2" bestFit="1" customWidth="1"/>
    <col min="1932" max="1932" width="6" style="2" bestFit="1" customWidth="1"/>
    <col min="1933" max="1933" width="38.28515625" style="2" bestFit="1" customWidth="1"/>
    <col min="1934" max="1934" width="6" style="2" bestFit="1" customWidth="1"/>
    <col min="1935" max="1935" width="38.28515625" style="2" bestFit="1" customWidth="1"/>
    <col min="1936" max="1936" width="6" style="2" bestFit="1" customWidth="1"/>
    <col min="1937" max="1937" width="38.28515625" style="2" bestFit="1" customWidth="1"/>
    <col min="1938" max="1938" width="6" style="2" bestFit="1" customWidth="1"/>
    <col min="1939" max="1939" width="38.28515625" style="2" bestFit="1" customWidth="1"/>
    <col min="1940" max="1940" width="6" style="2" bestFit="1" customWidth="1"/>
    <col min="1941" max="1941" width="38.28515625" style="2" bestFit="1" customWidth="1"/>
    <col min="1942" max="1942" width="6" style="2" bestFit="1" customWidth="1"/>
    <col min="1943" max="1943" width="38.28515625" style="2" bestFit="1" customWidth="1"/>
    <col min="1944" max="1944" width="6" style="2" bestFit="1" customWidth="1"/>
    <col min="1945" max="1945" width="38.28515625" style="2" bestFit="1" customWidth="1"/>
    <col min="1946" max="1946" width="6" style="2" bestFit="1" customWidth="1"/>
    <col min="1947" max="1947" width="38.28515625" style="2" bestFit="1" customWidth="1"/>
    <col min="1948" max="1948" width="6" style="2" bestFit="1" customWidth="1"/>
    <col min="1949" max="1949" width="38.28515625" style="2" bestFit="1" customWidth="1"/>
    <col min="1950" max="1950" width="6" style="2" bestFit="1" customWidth="1"/>
    <col min="1951" max="1951" width="38.28515625" style="2" bestFit="1" customWidth="1"/>
    <col min="1952" max="1952" width="6" style="2" bestFit="1" customWidth="1"/>
    <col min="1953" max="1953" width="38.28515625" style="2" bestFit="1" customWidth="1"/>
    <col min="1954" max="1954" width="6" style="2" bestFit="1" customWidth="1"/>
    <col min="1955" max="1955" width="38.28515625" style="2" bestFit="1" customWidth="1"/>
    <col min="1956" max="1956" width="6" style="2" bestFit="1" customWidth="1"/>
    <col min="1957" max="1957" width="38.28515625" style="2" bestFit="1" customWidth="1"/>
    <col min="1958" max="1958" width="6" style="2" bestFit="1" customWidth="1"/>
    <col min="1959" max="1959" width="38.28515625" style="2" bestFit="1" customWidth="1"/>
    <col min="1960" max="1960" width="6" style="2" bestFit="1" customWidth="1"/>
    <col min="1961" max="1961" width="38.28515625" style="2" bestFit="1" customWidth="1"/>
    <col min="1962" max="1962" width="6" style="2" bestFit="1" customWidth="1"/>
    <col min="1963" max="1963" width="38.28515625" style="2" bestFit="1" customWidth="1"/>
    <col min="1964" max="1964" width="6" style="2" bestFit="1" customWidth="1"/>
    <col min="1965" max="1965" width="38.28515625" style="2" bestFit="1" customWidth="1"/>
    <col min="1966" max="1966" width="6" style="2" bestFit="1" customWidth="1"/>
    <col min="1967" max="1967" width="38.28515625" style="2" bestFit="1" customWidth="1"/>
    <col min="1968" max="1968" width="6" style="2" bestFit="1" customWidth="1"/>
    <col min="1969" max="1969" width="38.28515625" style="2" bestFit="1" customWidth="1"/>
    <col min="1970" max="1970" width="6" style="2" bestFit="1" customWidth="1"/>
    <col min="1971" max="1971" width="38.28515625" style="2" bestFit="1" customWidth="1"/>
    <col min="1972" max="1972" width="6" style="2" bestFit="1" customWidth="1"/>
    <col min="1973" max="1973" width="38.28515625" style="2" bestFit="1" customWidth="1"/>
    <col min="1974" max="1974" width="6" style="2" bestFit="1" customWidth="1"/>
    <col min="1975" max="1975" width="38.28515625" style="2" bestFit="1" customWidth="1"/>
    <col min="1976" max="1976" width="6" style="2" bestFit="1" customWidth="1"/>
    <col min="1977" max="1977" width="38.28515625" style="2" bestFit="1" customWidth="1"/>
    <col min="1978" max="1978" width="6" style="2" bestFit="1" customWidth="1"/>
    <col min="1979" max="1979" width="38.28515625" style="2" bestFit="1" customWidth="1"/>
    <col min="1980" max="1980" width="6" style="2" bestFit="1" customWidth="1"/>
    <col min="1981" max="1981" width="38.28515625" style="2" bestFit="1" customWidth="1"/>
    <col min="1982" max="1982" width="6" style="2" bestFit="1" customWidth="1"/>
    <col min="1983" max="1983" width="38.28515625" style="2" bestFit="1" customWidth="1"/>
    <col min="1984" max="1984" width="6" style="2" bestFit="1" customWidth="1"/>
    <col min="1985" max="1985" width="38.28515625" style="2" bestFit="1" customWidth="1"/>
    <col min="1986" max="1986" width="6" style="2" bestFit="1" customWidth="1"/>
    <col min="1987" max="1987" width="38.28515625" style="2" bestFit="1" customWidth="1"/>
    <col min="1988" max="1988" width="6" style="2" bestFit="1" customWidth="1"/>
    <col min="1989" max="1989" width="38.28515625" style="2" bestFit="1" customWidth="1"/>
    <col min="1990" max="1990" width="6" style="2" bestFit="1" customWidth="1"/>
    <col min="1991" max="1991" width="38.28515625" style="2" bestFit="1" customWidth="1"/>
    <col min="1992" max="1992" width="6" style="2" bestFit="1" customWidth="1"/>
    <col min="1993" max="1993" width="38.28515625" style="2" bestFit="1" customWidth="1"/>
    <col min="1994" max="1994" width="6" style="2" bestFit="1" customWidth="1"/>
    <col min="1995" max="1995" width="38.28515625" style="2" bestFit="1" customWidth="1"/>
    <col min="1996" max="1996" width="6" style="2" bestFit="1" customWidth="1"/>
    <col min="1997" max="1997" width="38.28515625" style="2" bestFit="1" customWidth="1"/>
    <col min="1998" max="1998" width="6" style="2" bestFit="1" customWidth="1"/>
    <col min="1999" max="1999" width="38.28515625" style="2" bestFit="1" customWidth="1"/>
    <col min="2000" max="2000" width="6" style="2" bestFit="1" customWidth="1"/>
    <col min="2001" max="2001" width="38.28515625" style="2" bestFit="1" customWidth="1"/>
    <col min="2002" max="2002" width="6" style="2" bestFit="1" customWidth="1"/>
    <col min="2003" max="2003" width="38.28515625" style="2" bestFit="1" customWidth="1"/>
    <col min="2004" max="2004" width="6" style="2" bestFit="1" customWidth="1"/>
    <col min="2005" max="2005" width="38.28515625" style="2" bestFit="1" customWidth="1"/>
    <col min="2006" max="2006" width="6" style="2" bestFit="1" customWidth="1"/>
    <col min="2007" max="2007" width="38.28515625" style="2" bestFit="1" customWidth="1"/>
    <col min="2008" max="2008" width="6" style="2" bestFit="1" customWidth="1"/>
    <col min="2009" max="2009" width="38.28515625" style="2" bestFit="1" customWidth="1"/>
    <col min="2010" max="2010" width="6" style="2" bestFit="1" customWidth="1"/>
    <col min="2011" max="2011" width="38.28515625" style="2" bestFit="1" customWidth="1"/>
    <col min="2012" max="2012" width="6" style="2" bestFit="1" customWidth="1"/>
    <col min="2013" max="2013" width="38.28515625" style="2" bestFit="1" customWidth="1"/>
    <col min="2014" max="2014" width="6" style="2" bestFit="1" customWidth="1"/>
    <col min="2015" max="2015" width="38.28515625" style="2" bestFit="1" customWidth="1"/>
    <col min="2016" max="2016" width="6" style="2" bestFit="1" customWidth="1"/>
    <col min="2017" max="2017" width="38.28515625" style="2" bestFit="1" customWidth="1"/>
    <col min="2018" max="2018" width="6" style="2" bestFit="1" customWidth="1"/>
    <col min="2019" max="2019" width="38.28515625" style="2" bestFit="1" customWidth="1"/>
    <col min="2020" max="2020" width="6" style="2" bestFit="1" customWidth="1"/>
    <col min="2021" max="2021" width="38.28515625" style="2" bestFit="1" customWidth="1"/>
    <col min="2022" max="2022" width="6" style="2" bestFit="1" customWidth="1"/>
    <col min="2023" max="2023" width="38.28515625" style="2" bestFit="1" customWidth="1"/>
    <col min="2024" max="2024" width="6" style="2" bestFit="1" customWidth="1"/>
    <col min="2025" max="2025" width="38.28515625" style="2" bestFit="1" customWidth="1"/>
    <col min="2026" max="2026" width="6" style="2" bestFit="1" customWidth="1"/>
    <col min="2027" max="2027" width="38.28515625" style="2" bestFit="1" customWidth="1"/>
    <col min="2028" max="2028" width="6" style="2" bestFit="1" customWidth="1"/>
    <col min="2029" max="2029" width="38.28515625" style="2" bestFit="1" customWidth="1"/>
    <col min="2030" max="2030" width="6" style="2" bestFit="1" customWidth="1"/>
    <col min="2031" max="2031" width="38.28515625" style="2" bestFit="1" customWidth="1"/>
    <col min="2032" max="2032" width="6" style="2" bestFit="1" customWidth="1"/>
    <col min="2033" max="2033" width="38.28515625" style="2" bestFit="1" customWidth="1"/>
    <col min="2034" max="2034" width="6" style="2" bestFit="1" customWidth="1"/>
    <col min="2035" max="2035" width="38.28515625" style="2" bestFit="1" customWidth="1"/>
    <col min="2036" max="2036" width="6" style="2" bestFit="1" customWidth="1"/>
    <col min="2037" max="2037" width="38.28515625" style="2" bestFit="1" customWidth="1"/>
    <col min="2038" max="2038" width="6" style="2" bestFit="1" customWidth="1"/>
    <col min="2039" max="2039" width="38.28515625" style="2" bestFit="1" customWidth="1"/>
    <col min="2040" max="2040" width="6" style="2" bestFit="1" customWidth="1"/>
    <col min="2041" max="2041" width="38.28515625" style="2" bestFit="1" customWidth="1"/>
    <col min="2042" max="2042" width="6" style="2" bestFit="1" customWidth="1"/>
    <col min="2043" max="2043" width="38.28515625" style="2" bestFit="1" customWidth="1"/>
    <col min="2044" max="2044" width="6" style="2" bestFit="1" customWidth="1"/>
    <col min="2045" max="2045" width="38.28515625" style="2" bestFit="1" customWidth="1"/>
    <col min="2046" max="2046" width="6" style="2" bestFit="1" customWidth="1"/>
    <col min="2047" max="2047" width="38.28515625" style="2" bestFit="1" customWidth="1"/>
    <col min="2048" max="2048" width="6" style="2" bestFit="1" customWidth="1"/>
    <col min="2049" max="2049" width="38.28515625" style="2" bestFit="1" customWidth="1"/>
    <col min="2050" max="2050" width="6" style="2" bestFit="1" customWidth="1"/>
    <col min="2051" max="2051" width="38.28515625" style="2" bestFit="1" customWidth="1"/>
    <col min="2052" max="2052" width="6" style="2" bestFit="1" customWidth="1"/>
    <col min="2053" max="2053" width="38.28515625" style="2" bestFit="1" customWidth="1"/>
    <col min="2054" max="2054" width="6" style="2" bestFit="1" customWidth="1"/>
    <col min="2055" max="2055" width="38.28515625" style="2" bestFit="1" customWidth="1"/>
    <col min="2056" max="2056" width="6" style="2" bestFit="1" customWidth="1"/>
    <col min="2057" max="2057" width="38.28515625" style="2" bestFit="1" customWidth="1"/>
    <col min="2058" max="2058" width="6" style="2" bestFit="1" customWidth="1"/>
    <col min="2059" max="2059" width="38.28515625" style="2" bestFit="1" customWidth="1"/>
    <col min="2060" max="2060" width="6" style="2" bestFit="1" customWidth="1"/>
    <col min="2061" max="2061" width="38.28515625" style="2" bestFit="1" customWidth="1"/>
    <col min="2062" max="2062" width="6" style="2" bestFit="1" customWidth="1"/>
    <col min="2063" max="2063" width="38.28515625" style="2" bestFit="1" customWidth="1"/>
    <col min="2064" max="2064" width="6" style="2" bestFit="1" customWidth="1"/>
    <col min="2065" max="2065" width="38.28515625" style="2" bestFit="1" customWidth="1"/>
    <col min="2066" max="2066" width="6" style="2" bestFit="1" customWidth="1"/>
    <col min="2067" max="2067" width="38.28515625" style="2" bestFit="1" customWidth="1"/>
    <col min="2068" max="2068" width="6" style="2" bestFit="1" customWidth="1"/>
    <col min="2069" max="2069" width="38.28515625" style="2" bestFit="1" customWidth="1"/>
    <col min="2070" max="2070" width="6" style="2" bestFit="1" customWidth="1"/>
    <col min="2071" max="2071" width="38.28515625" style="2" bestFit="1" customWidth="1"/>
    <col min="2072" max="2072" width="6" style="2" bestFit="1" customWidth="1"/>
    <col min="2073" max="2073" width="38.28515625" style="2" bestFit="1" customWidth="1"/>
    <col min="2074" max="2074" width="6" style="2" bestFit="1" customWidth="1"/>
    <col min="2075" max="2075" width="38.28515625" style="2" bestFit="1" customWidth="1"/>
    <col min="2076" max="2076" width="6" style="2" bestFit="1" customWidth="1"/>
    <col min="2077" max="2077" width="38.28515625" style="2" bestFit="1" customWidth="1"/>
    <col min="2078" max="2078" width="6" style="2" bestFit="1" customWidth="1"/>
    <col min="2079" max="2079" width="38.28515625" style="2" bestFit="1" customWidth="1"/>
    <col min="2080" max="2080" width="6" style="2" bestFit="1" customWidth="1"/>
    <col min="2081" max="2081" width="38.28515625" style="2" bestFit="1" customWidth="1"/>
    <col min="2082" max="2082" width="6" style="2" bestFit="1" customWidth="1"/>
    <col min="2083" max="2083" width="38.28515625" style="2" bestFit="1" customWidth="1"/>
    <col min="2084" max="2084" width="6" style="2" bestFit="1" customWidth="1"/>
    <col min="2085" max="2085" width="38.28515625" style="2" bestFit="1" customWidth="1"/>
    <col min="2086" max="2086" width="6" style="2" bestFit="1" customWidth="1"/>
    <col min="2087" max="2087" width="38.28515625" style="2" bestFit="1" customWidth="1"/>
    <col min="2088" max="2088" width="6" style="2" bestFit="1" customWidth="1"/>
    <col min="2089" max="2089" width="38.28515625" style="2" bestFit="1" customWidth="1"/>
    <col min="2090" max="2090" width="6" style="2" bestFit="1" customWidth="1"/>
    <col min="2091" max="2091" width="38.28515625" style="2" bestFit="1" customWidth="1"/>
    <col min="2092" max="2092" width="6" style="2" bestFit="1" customWidth="1"/>
    <col min="2093" max="2093" width="38.28515625" style="2" bestFit="1" customWidth="1"/>
    <col min="2094" max="2094" width="6" style="2" bestFit="1" customWidth="1"/>
    <col min="2095" max="2095" width="38.28515625" style="2" bestFit="1" customWidth="1"/>
    <col min="2096" max="2096" width="6" style="2" bestFit="1" customWidth="1"/>
    <col min="2097" max="2097" width="38.28515625" style="2" bestFit="1" customWidth="1"/>
    <col min="2098" max="2098" width="6" style="2" bestFit="1" customWidth="1"/>
    <col min="2099" max="2099" width="38.28515625" style="2" bestFit="1" customWidth="1"/>
    <col min="2100" max="2100" width="6" style="2" bestFit="1" customWidth="1"/>
    <col min="2101" max="2101" width="38.28515625" style="2" bestFit="1" customWidth="1"/>
    <col min="2102" max="2102" width="6" style="2" bestFit="1" customWidth="1"/>
    <col min="2103" max="2103" width="38.28515625" style="2" bestFit="1" customWidth="1"/>
    <col min="2104" max="2104" width="6" style="2" bestFit="1" customWidth="1"/>
    <col min="2105" max="2105" width="38.28515625" style="2" bestFit="1" customWidth="1"/>
    <col min="2106" max="2106" width="6" style="2" bestFit="1" customWidth="1"/>
    <col min="2107" max="2107" width="38.28515625" style="2" bestFit="1" customWidth="1"/>
    <col min="2108" max="2108" width="6" style="2" bestFit="1" customWidth="1"/>
    <col min="2109" max="2109" width="38.28515625" style="2" bestFit="1" customWidth="1"/>
    <col min="2110" max="2110" width="6" style="2" bestFit="1" customWidth="1"/>
    <col min="2111" max="2111" width="38.28515625" style="2" bestFit="1" customWidth="1"/>
    <col min="2112" max="2112" width="6" style="2" bestFit="1" customWidth="1"/>
    <col min="2113" max="2113" width="38.28515625" style="2" bestFit="1" customWidth="1"/>
    <col min="2114" max="2114" width="6" style="2" bestFit="1" customWidth="1"/>
    <col min="2115" max="2115" width="38.28515625" style="2" bestFit="1" customWidth="1"/>
    <col min="2116" max="2116" width="6" style="2" bestFit="1" customWidth="1"/>
    <col min="2117" max="2117" width="38.28515625" style="2" bestFit="1" customWidth="1"/>
    <col min="2118" max="2118" width="6" style="2" bestFit="1" customWidth="1"/>
    <col min="2119" max="2119" width="38.28515625" style="2" bestFit="1" customWidth="1"/>
    <col min="2120" max="2120" width="6" style="2" bestFit="1" customWidth="1"/>
    <col min="2121" max="2121" width="38.28515625" style="2" bestFit="1" customWidth="1"/>
    <col min="2122" max="2122" width="6" style="2" bestFit="1" customWidth="1"/>
    <col min="2123" max="2123" width="38.28515625" style="2" bestFit="1" customWidth="1"/>
    <col min="2124" max="2124" width="6" style="2" bestFit="1" customWidth="1"/>
    <col min="2125" max="2125" width="38.28515625" style="2" bestFit="1" customWidth="1"/>
    <col min="2126" max="2126" width="6" style="2" bestFit="1" customWidth="1"/>
    <col min="2127" max="2127" width="38.28515625" style="2" bestFit="1" customWidth="1"/>
    <col min="2128" max="2128" width="6" style="2" bestFit="1" customWidth="1"/>
    <col min="2129" max="2129" width="38.28515625" style="2" bestFit="1" customWidth="1"/>
    <col min="2130" max="2130" width="6" style="2" bestFit="1" customWidth="1"/>
    <col min="2131" max="2131" width="38.28515625" style="2" bestFit="1" customWidth="1"/>
    <col min="2132" max="2132" width="6" style="2" bestFit="1" customWidth="1"/>
    <col min="2133" max="2133" width="38.28515625" style="2" bestFit="1" customWidth="1"/>
    <col min="2134" max="2134" width="6" style="2" bestFit="1" customWidth="1"/>
    <col min="2135" max="2135" width="38.28515625" style="2" bestFit="1" customWidth="1"/>
    <col min="2136" max="2136" width="6" style="2" bestFit="1" customWidth="1"/>
    <col min="2137" max="2137" width="38.28515625" style="2" bestFit="1" customWidth="1"/>
    <col min="2138" max="2138" width="6" style="2" bestFit="1" customWidth="1"/>
    <col min="2139" max="2139" width="38.28515625" style="2" bestFit="1" customWidth="1"/>
    <col min="2140" max="2140" width="6" style="2" bestFit="1" customWidth="1"/>
    <col min="2141" max="2141" width="38.28515625" style="2" bestFit="1" customWidth="1"/>
    <col min="2142" max="2142" width="6" style="2" bestFit="1" customWidth="1"/>
    <col min="2143" max="2143" width="38.28515625" style="2" bestFit="1" customWidth="1"/>
    <col min="2144" max="2144" width="6" style="2" bestFit="1" customWidth="1"/>
    <col min="2145" max="2145" width="38.28515625" style="2" bestFit="1" customWidth="1"/>
    <col min="2146" max="2146" width="6" style="2" bestFit="1" customWidth="1"/>
    <col min="2147" max="2147" width="38.28515625" style="2" bestFit="1" customWidth="1"/>
    <col min="2148" max="2148" width="6" style="2" bestFit="1" customWidth="1"/>
    <col min="2149" max="2149" width="38.28515625" style="2" bestFit="1" customWidth="1"/>
    <col min="2150" max="2150" width="6" style="2" bestFit="1" customWidth="1"/>
    <col min="2151" max="2151" width="38.28515625" style="2" bestFit="1" customWidth="1"/>
    <col min="2152" max="2152" width="6" style="2" bestFit="1" customWidth="1"/>
    <col min="2153" max="2153" width="38.28515625" style="2" bestFit="1" customWidth="1"/>
    <col min="2154" max="2154" width="6" style="2" bestFit="1" customWidth="1"/>
    <col min="2155" max="2155" width="38.28515625" style="2" bestFit="1" customWidth="1"/>
    <col min="2156" max="2156" width="6" style="2" bestFit="1" customWidth="1"/>
    <col min="2157" max="2157" width="38.28515625" style="2" bestFit="1" customWidth="1"/>
    <col min="2158" max="2158" width="6" style="2" bestFit="1" customWidth="1"/>
    <col min="2159" max="2159" width="38.28515625" style="2" bestFit="1" customWidth="1"/>
    <col min="2160" max="2160" width="6" style="2" bestFit="1" customWidth="1"/>
    <col min="2161" max="2161" width="38.28515625" style="2" bestFit="1" customWidth="1"/>
    <col min="2162" max="2162" width="6" style="2" bestFit="1" customWidth="1"/>
    <col min="2163" max="2163" width="38.28515625" style="2" bestFit="1" customWidth="1"/>
    <col min="2164" max="2164" width="6" style="2" bestFit="1" customWidth="1"/>
    <col min="2165" max="2165" width="38.28515625" style="2" bestFit="1" customWidth="1"/>
    <col min="2166" max="2166" width="6" style="2" bestFit="1" customWidth="1"/>
    <col min="2167" max="2167" width="38.28515625" style="2" bestFit="1" customWidth="1"/>
    <col min="2168" max="2168" width="6" style="2" bestFit="1" customWidth="1"/>
    <col min="2169" max="2169" width="38.28515625" style="2" bestFit="1" customWidth="1"/>
    <col min="2170" max="2170" width="6" style="2" bestFit="1" customWidth="1"/>
    <col min="2171" max="2171" width="38.28515625" style="2" bestFit="1" customWidth="1"/>
    <col min="2172" max="2172" width="6" style="2" bestFit="1" customWidth="1"/>
    <col min="2173" max="2173" width="38.28515625" style="2" bestFit="1" customWidth="1"/>
    <col min="2174" max="2174" width="6" style="2" bestFit="1" customWidth="1"/>
    <col min="2175" max="2175" width="38.28515625" style="2" bestFit="1" customWidth="1"/>
    <col min="2176" max="2176" width="6" style="2" bestFit="1" customWidth="1"/>
    <col min="2177" max="2177" width="38.28515625" style="2" bestFit="1" customWidth="1"/>
    <col min="2178" max="2178" width="6" style="2" bestFit="1" customWidth="1"/>
    <col min="2179" max="2179" width="38.28515625" style="2" bestFit="1" customWidth="1"/>
    <col min="2180" max="2180" width="6" style="2" bestFit="1" customWidth="1"/>
    <col min="2181" max="2181" width="38.28515625" style="2" bestFit="1" customWidth="1"/>
    <col min="2182" max="2182" width="6" style="2" bestFit="1" customWidth="1"/>
    <col min="2183" max="2183" width="38.28515625" style="2" bestFit="1" customWidth="1"/>
    <col min="2184" max="2184" width="6" style="2" bestFit="1" customWidth="1"/>
    <col min="2185" max="2185" width="38.28515625" style="2" bestFit="1" customWidth="1"/>
    <col min="2186" max="2186" width="6" style="2" bestFit="1" customWidth="1"/>
    <col min="2187" max="2187" width="38.28515625" style="2" bestFit="1" customWidth="1"/>
    <col min="2188" max="2188" width="6" style="2" bestFit="1" customWidth="1"/>
    <col min="2189" max="2189" width="38.28515625" style="2" bestFit="1" customWidth="1"/>
    <col min="2190" max="2190" width="6" style="2" bestFit="1" customWidth="1"/>
    <col min="2191" max="2191" width="38.28515625" style="2" bestFit="1" customWidth="1"/>
    <col min="2192" max="2192" width="6" style="2" bestFit="1" customWidth="1"/>
    <col min="2193" max="2193" width="38.28515625" style="2" bestFit="1" customWidth="1"/>
    <col min="2194" max="2194" width="6" style="2" bestFit="1" customWidth="1"/>
    <col min="2195" max="2195" width="38.28515625" style="2" bestFit="1" customWidth="1"/>
    <col min="2196" max="2196" width="6" style="2" bestFit="1" customWidth="1"/>
    <col min="2197" max="2197" width="38.28515625" style="2" bestFit="1" customWidth="1"/>
    <col min="2198" max="2198" width="6" style="2" bestFit="1" customWidth="1"/>
    <col min="2199" max="2199" width="38.28515625" style="2" bestFit="1" customWidth="1"/>
    <col min="2200" max="2200" width="6" style="2" bestFit="1" customWidth="1"/>
    <col min="2201" max="2201" width="38.28515625" style="2" bestFit="1" customWidth="1"/>
    <col min="2202" max="2202" width="6" style="2" bestFit="1" customWidth="1"/>
    <col min="2203" max="2203" width="38.28515625" style="2" bestFit="1" customWidth="1"/>
    <col min="2204" max="2204" width="6" style="2" bestFit="1" customWidth="1"/>
    <col min="2205" max="2205" width="38.28515625" style="2" bestFit="1" customWidth="1"/>
    <col min="2206" max="2206" width="6" style="2" bestFit="1" customWidth="1"/>
    <col min="2207" max="2207" width="38.28515625" style="2" bestFit="1" customWidth="1"/>
    <col min="2208" max="2208" width="6" style="2" bestFit="1" customWidth="1"/>
    <col min="2209" max="2209" width="38.28515625" style="2" bestFit="1" customWidth="1"/>
    <col min="2210" max="2210" width="6" style="2" bestFit="1" customWidth="1"/>
    <col min="2211" max="2211" width="38.28515625" style="2" bestFit="1" customWidth="1"/>
    <col min="2212" max="2212" width="6" style="2" bestFit="1" customWidth="1"/>
    <col min="2213" max="2213" width="38.28515625" style="2" bestFit="1" customWidth="1"/>
    <col min="2214" max="2214" width="6" style="2" bestFit="1" customWidth="1"/>
    <col min="2215" max="2215" width="38.28515625" style="2" bestFit="1" customWidth="1"/>
    <col min="2216" max="2216" width="6" style="2" bestFit="1" customWidth="1"/>
    <col min="2217" max="2217" width="38.28515625" style="2" bestFit="1" customWidth="1"/>
    <col min="2218" max="2218" width="6" style="2" bestFit="1" customWidth="1"/>
    <col min="2219" max="2219" width="38.28515625" style="2" bestFit="1" customWidth="1"/>
    <col min="2220" max="2220" width="6" style="2" bestFit="1" customWidth="1"/>
    <col min="2221" max="2221" width="38.28515625" style="2" bestFit="1" customWidth="1"/>
    <col min="2222" max="2222" width="6" style="2" bestFit="1" customWidth="1"/>
    <col min="2223" max="2223" width="38.28515625" style="2" bestFit="1" customWidth="1"/>
    <col min="2224" max="2224" width="6" style="2" bestFit="1" customWidth="1"/>
    <col min="2225" max="2225" width="38.28515625" style="2" bestFit="1" customWidth="1"/>
    <col min="2226" max="2226" width="6" style="2" bestFit="1" customWidth="1"/>
    <col min="2227" max="2227" width="38.28515625" style="2" bestFit="1" customWidth="1"/>
    <col min="2228" max="2228" width="6" style="2" bestFit="1" customWidth="1"/>
    <col min="2229" max="2229" width="38.28515625" style="2" bestFit="1" customWidth="1"/>
    <col min="2230" max="2230" width="6" style="2" bestFit="1" customWidth="1"/>
    <col min="2231" max="2231" width="38.28515625" style="2" bestFit="1" customWidth="1"/>
    <col min="2232" max="2232" width="6" style="2" bestFit="1" customWidth="1"/>
    <col min="2233" max="2233" width="38.28515625" style="2" bestFit="1" customWidth="1"/>
    <col min="2234" max="2234" width="6" style="2" bestFit="1" customWidth="1"/>
    <col min="2235" max="2235" width="38.28515625" style="2" bestFit="1" customWidth="1"/>
    <col min="2236" max="2236" width="6" style="2" bestFit="1" customWidth="1"/>
    <col min="2237" max="2237" width="38.28515625" style="2" bestFit="1" customWidth="1"/>
    <col min="2238" max="2238" width="6" style="2" bestFit="1" customWidth="1"/>
    <col min="2239" max="2239" width="38.28515625" style="2" bestFit="1" customWidth="1"/>
    <col min="2240" max="2240" width="6" style="2" bestFit="1" customWidth="1"/>
    <col min="2241" max="2241" width="38.28515625" style="2" bestFit="1" customWidth="1"/>
    <col min="2242" max="2242" width="6" style="2" bestFit="1" customWidth="1"/>
    <col min="2243" max="2243" width="38.28515625" style="2" bestFit="1" customWidth="1"/>
    <col min="2244" max="2244" width="6" style="2" bestFit="1" customWidth="1"/>
    <col min="2245" max="2245" width="38.28515625" style="2" bestFit="1" customWidth="1"/>
    <col min="2246" max="2246" width="6" style="2" bestFit="1" customWidth="1"/>
    <col min="2247" max="2247" width="38.28515625" style="2" bestFit="1" customWidth="1"/>
    <col min="2248" max="2248" width="6" style="2" bestFit="1" customWidth="1"/>
    <col min="2249" max="2249" width="38.28515625" style="2" bestFit="1" customWidth="1"/>
    <col min="2250" max="2250" width="6" style="2" bestFit="1" customWidth="1"/>
    <col min="2251" max="2251" width="38.28515625" style="2" bestFit="1" customWidth="1"/>
    <col min="2252" max="2252" width="6" style="2" bestFit="1" customWidth="1"/>
    <col min="2253" max="2253" width="38.28515625" style="2" bestFit="1" customWidth="1"/>
    <col min="2254" max="2254" width="6" style="2" bestFit="1" customWidth="1"/>
    <col min="2255" max="2255" width="38.28515625" style="2" bestFit="1" customWidth="1"/>
    <col min="2256" max="2256" width="6" style="2" bestFit="1" customWidth="1"/>
    <col min="2257" max="2257" width="38.28515625" style="2" bestFit="1" customWidth="1"/>
    <col min="2258" max="2258" width="6" style="2" bestFit="1" customWidth="1"/>
    <col min="2259" max="2259" width="38.28515625" style="2" bestFit="1" customWidth="1"/>
    <col min="2260" max="2260" width="6" style="2" bestFit="1" customWidth="1"/>
    <col min="2261" max="2261" width="38.28515625" style="2" bestFit="1" customWidth="1"/>
    <col min="2262" max="2262" width="6" style="2" bestFit="1" customWidth="1"/>
    <col min="2263" max="2263" width="38.28515625" style="2" bestFit="1" customWidth="1"/>
    <col min="2264" max="2264" width="6" style="2" bestFit="1" customWidth="1"/>
    <col min="2265" max="2265" width="38.28515625" style="2" bestFit="1" customWidth="1"/>
    <col min="2266" max="2266" width="6" style="2" bestFit="1" customWidth="1"/>
    <col min="2267" max="2267" width="38.28515625" style="2" bestFit="1" customWidth="1"/>
    <col min="2268" max="2268" width="6" style="2" bestFit="1" customWidth="1"/>
    <col min="2269" max="2269" width="38.28515625" style="2" bestFit="1" customWidth="1"/>
    <col min="2270" max="2270" width="6" style="2" bestFit="1" customWidth="1"/>
    <col min="2271" max="2271" width="38.28515625" style="2" bestFit="1" customWidth="1"/>
    <col min="2272" max="2272" width="6" style="2" bestFit="1" customWidth="1"/>
    <col min="2273" max="2273" width="38.28515625" style="2" bestFit="1" customWidth="1"/>
    <col min="2274" max="2274" width="6" style="2" bestFit="1" customWidth="1"/>
    <col min="2275" max="2275" width="38.28515625" style="2" bestFit="1" customWidth="1"/>
    <col min="2276" max="2276" width="6" style="2" bestFit="1" customWidth="1"/>
    <col min="2277" max="2277" width="38.28515625" style="2" bestFit="1" customWidth="1"/>
    <col min="2278" max="2278" width="6" style="2" bestFit="1" customWidth="1"/>
    <col min="2279" max="2279" width="38.28515625" style="2" bestFit="1" customWidth="1"/>
    <col min="2280" max="2280" width="6" style="2" bestFit="1" customWidth="1"/>
    <col min="2281" max="2281" width="38.28515625" style="2" bestFit="1" customWidth="1"/>
    <col min="2282" max="2282" width="6" style="2" bestFit="1" customWidth="1"/>
    <col min="2283" max="2283" width="38.28515625" style="2" bestFit="1" customWidth="1"/>
    <col min="2284" max="2284" width="6" style="2" bestFit="1" customWidth="1"/>
    <col min="2285" max="2285" width="38.28515625" style="2" bestFit="1" customWidth="1"/>
    <col min="2286" max="2286" width="6" style="2" bestFit="1" customWidth="1"/>
    <col min="2287" max="2287" width="38.28515625" style="2" bestFit="1" customWidth="1"/>
    <col min="2288" max="2288" width="6" style="2" bestFit="1" customWidth="1"/>
    <col min="2289" max="2289" width="38.28515625" style="2" bestFit="1" customWidth="1"/>
    <col min="2290" max="2290" width="6" style="2" bestFit="1" customWidth="1"/>
    <col min="2291" max="2291" width="38.28515625" style="2" bestFit="1" customWidth="1"/>
    <col min="2292" max="2292" width="6" style="2" bestFit="1" customWidth="1"/>
    <col min="2293" max="2293" width="38.28515625" style="2" bestFit="1" customWidth="1"/>
    <col min="2294" max="2294" width="6" style="2" bestFit="1" customWidth="1"/>
    <col min="2295" max="2295" width="38.28515625" style="2" bestFit="1" customWidth="1"/>
    <col min="2296" max="2296" width="6" style="2" bestFit="1" customWidth="1"/>
    <col min="2297" max="2297" width="38.28515625" style="2" bestFit="1" customWidth="1"/>
    <col min="2298" max="2298" width="6" style="2" bestFit="1" customWidth="1"/>
    <col min="2299" max="2299" width="38.28515625" style="2" bestFit="1" customWidth="1"/>
    <col min="2300" max="2300" width="6" style="2" bestFit="1" customWidth="1"/>
    <col min="2301" max="2301" width="38.28515625" style="2" bestFit="1" customWidth="1"/>
    <col min="2302" max="2302" width="6" style="2" bestFit="1" customWidth="1"/>
    <col min="2303" max="2303" width="38.28515625" style="2" bestFit="1" customWidth="1"/>
    <col min="2304" max="2304" width="6" style="2" bestFit="1" customWidth="1"/>
    <col min="2305" max="2305" width="38.28515625" style="2" bestFit="1" customWidth="1"/>
    <col min="2306" max="2306" width="6" style="2" bestFit="1" customWidth="1"/>
    <col min="2307" max="2307" width="38.28515625" style="2" bestFit="1" customWidth="1"/>
    <col min="2308" max="2308" width="6" style="2" bestFit="1" customWidth="1"/>
    <col min="2309" max="2309" width="38.28515625" style="2" bestFit="1" customWidth="1"/>
    <col min="2310" max="2310" width="6" style="2" bestFit="1" customWidth="1"/>
    <col min="2311" max="2311" width="38.28515625" style="2" bestFit="1" customWidth="1"/>
    <col min="2312" max="2312" width="6" style="2" bestFit="1" customWidth="1"/>
    <col min="2313" max="2313" width="38.28515625" style="2" bestFit="1" customWidth="1"/>
    <col min="2314" max="2314" width="6" style="2" bestFit="1" customWidth="1"/>
    <col min="2315" max="2315" width="38.28515625" style="2" bestFit="1" customWidth="1"/>
    <col min="2316" max="2316" width="6" style="2" bestFit="1" customWidth="1"/>
    <col min="2317" max="2317" width="38.28515625" style="2" bestFit="1" customWidth="1"/>
    <col min="2318" max="2318" width="6" style="2" bestFit="1" customWidth="1"/>
    <col min="2319" max="2319" width="38.28515625" style="2" bestFit="1" customWidth="1"/>
    <col min="2320" max="2320" width="6" style="2" bestFit="1" customWidth="1"/>
    <col min="2321" max="2321" width="38.28515625" style="2" bestFit="1" customWidth="1"/>
    <col min="2322" max="2322" width="6" style="2" bestFit="1" customWidth="1"/>
    <col min="2323" max="2323" width="38.28515625" style="2" bestFit="1" customWidth="1"/>
    <col min="2324" max="2324" width="6" style="2" bestFit="1" customWidth="1"/>
    <col min="2325" max="2325" width="38.28515625" style="2" bestFit="1" customWidth="1"/>
    <col min="2326" max="2326" width="6" style="2" bestFit="1" customWidth="1"/>
    <col min="2327" max="2327" width="38.28515625" style="2" bestFit="1" customWidth="1"/>
    <col min="2328" max="2328" width="6" style="2" bestFit="1" customWidth="1"/>
    <col min="2329" max="2329" width="38.28515625" style="2" bestFit="1" customWidth="1"/>
    <col min="2330" max="2330" width="6" style="2" bestFit="1" customWidth="1"/>
    <col min="2331" max="2331" width="38.28515625" style="2" bestFit="1" customWidth="1"/>
    <col min="2332" max="2332" width="6" style="2" bestFit="1" customWidth="1"/>
    <col min="2333" max="2333" width="38.28515625" style="2" bestFit="1" customWidth="1"/>
    <col min="2334" max="2334" width="6" style="2" bestFit="1" customWidth="1"/>
    <col min="2335" max="2335" width="38.28515625" style="2" bestFit="1" customWidth="1"/>
    <col min="2336" max="2336" width="6" style="2" bestFit="1" customWidth="1"/>
    <col min="2337" max="2337" width="38.28515625" style="2" bestFit="1" customWidth="1"/>
    <col min="2338" max="2338" width="6" style="2" bestFit="1" customWidth="1"/>
    <col min="2339" max="2339" width="38.28515625" style="2" bestFit="1" customWidth="1"/>
    <col min="2340" max="2340" width="6" style="2" bestFit="1" customWidth="1"/>
    <col min="2341" max="2341" width="38.28515625" style="2" bestFit="1" customWidth="1"/>
    <col min="2342" max="2342" width="6" style="2" bestFit="1" customWidth="1"/>
    <col min="2343" max="2343" width="38.28515625" style="2" bestFit="1" customWidth="1"/>
    <col min="2344" max="2344" width="6" style="2" bestFit="1" customWidth="1"/>
    <col min="2345" max="2345" width="38.28515625" style="2" bestFit="1" customWidth="1"/>
    <col min="2346" max="2346" width="6" style="2" bestFit="1" customWidth="1"/>
    <col min="2347" max="2347" width="38.28515625" style="2" bestFit="1" customWidth="1"/>
    <col min="2348" max="2348" width="6" style="2" bestFit="1" customWidth="1"/>
    <col min="2349" max="2349" width="38.28515625" style="2" bestFit="1" customWidth="1"/>
    <col min="2350" max="2350" width="6" style="2" bestFit="1" customWidth="1"/>
    <col min="2351" max="2351" width="38.28515625" style="2" bestFit="1" customWidth="1"/>
    <col min="2352" max="2352" width="6" style="2" bestFit="1" customWidth="1"/>
    <col min="2353" max="2353" width="38.28515625" style="2" bestFit="1" customWidth="1"/>
    <col min="2354" max="2354" width="6" style="2" bestFit="1" customWidth="1"/>
    <col min="2355" max="2355" width="38.28515625" style="2" bestFit="1" customWidth="1"/>
    <col min="2356" max="2356" width="6" style="2" bestFit="1" customWidth="1"/>
    <col min="2357" max="2357" width="38.28515625" style="2" bestFit="1" customWidth="1"/>
    <col min="2358" max="2358" width="6" style="2" bestFit="1" customWidth="1"/>
    <col min="2359" max="2359" width="38.28515625" style="2" bestFit="1" customWidth="1"/>
    <col min="2360" max="2360" width="6" style="2" bestFit="1" customWidth="1"/>
    <col min="2361" max="2361" width="38.28515625" style="2" bestFit="1" customWidth="1"/>
    <col min="2362" max="2362" width="6" style="2" bestFit="1" customWidth="1"/>
    <col min="2363" max="2363" width="38.28515625" style="2" bestFit="1" customWidth="1"/>
    <col min="2364" max="2364" width="6" style="2" bestFit="1" customWidth="1"/>
    <col min="2365" max="2365" width="38.28515625" style="2" bestFit="1" customWidth="1"/>
    <col min="2366" max="2366" width="6" style="2" bestFit="1" customWidth="1"/>
    <col min="2367" max="2367" width="38.28515625" style="2" bestFit="1" customWidth="1"/>
    <col min="2368" max="2368" width="6" style="2" bestFit="1" customWidth="1"/>
    <col min="2369" max="2369" width="38.28515625" style="2" bestFit="1" customWidth="1"/>
    <col min="2370" max="2370" width="6" style="2" bestFit="1" customWidth="1"/>
    <col min="2371" max="2371" width="38.28515625" style="2" bestFit="1" customWidth="1"/>
    <col min="2372" max="2372" width="6" style="2" bestFit="1" customWidth="1"/>
    <col min="2373" max="2373" width="38.28515625" style="2" bestFit="1" customWidth="1"/>
    <col min="2374" max="2374" width="6" style="2" bestFit="1" customWidth="1"/>
    <col min="2375" max="2375" width="38.28515625" style="2" bestFit="1" customWidth="1"/>
    <col min="2376" max="2376" width="6" style="2" bestFit="1" customWidth="1"/>
    <col min="2377" max="2377" width="38.28515625" style="2" bestFit="1" customWidth="1"/>
    <col min="2378" max="2378" width="6" style="2" bestFit="1" customWidth="1"/>
    <col min="2379" max="2379" width="38.28515625" style="2" bestFit="1" customWidth="1"/>
    <col min="2380" max="2380" width="6" style="2" bestFit="1" customWidth="1"/>
    <col min="2381" max="2381" width="38.28515625" style="2" bestFit="1" customWidth="1"/>
    <col min="2382" max="2382" width="6" style="2" bestFit="1" customWidth="1"/>
    <col min="2383" max="2383" width="38.28515625" style="2" bestFit="1" customWidth="1"/>
    <col min="2384" max="2384" width="6" style="2" bestFit="1" customWidth="1"/>
    <col min="2385" max="2385" width="38.28515625" style="2" bestFit="1" customWidth="1"/>
    <col min="2386" max="2386" width="6" style="2" bestFit="1" customWidth="1"/>
    <col min="2387" max="2387" width="38.28515625" style="2" bestFit="1" customWidth="1"/>
    <col min="2388" max="2388" width="6" style="2" bestFit="1" customWidth="1"/>
    <col min="2389" max="2389" width="38.28515625" style="2" bestFit="1" customWidth="1"/>
    <col min="2390" max="2390" width="6" style="2" bestFit="1" customWidth="1"/>
    <col min="2391" max="2391" width="38.28515625" style="2" bestFit="1" customWidth="1"/>
    <col min="2392" max="2392" width="6" style="2" bestFit="1" customWidth="1"/>
    <col min="2393" max="2393" width="38.28515625" style="2" bestFit="1" customWidth="1"/>
    <col min="2394" max="2394" width="6" style="2" bestFit="1" customWidth="1"/>
    <col min="2395" max="2395" width="38.28515625" style="2" bestFit="1" customWidth="1"/>
    <col min="2396" max="2396" width="6" style="2" bestFit="1" customWidth="1"/>
    <col min="2397" max="2397" width="38.28515625" style="2" bestFit="1" customWidth="1"/>
    <col min="2398" max="2398" width="6" style="2" bestFit="1" customWidth="1"/>
    <col min="2399" max="2399" width="38.28515625" style="2" bestFit="1" customWidth="1"/>
    <col min="2400" max="2400" width="6" style="2" bestFit="1" customWidth="1"/>
    <col min="2401" max="2401" width="38.28515625" style="2" bestFit="1" customWidth="1"/>
    <col min="2402" max="2402" width="6" style="2" bestFit="1" customWidth="1"/>
    <col min="2403" max="2403" width="38.28515625" style="2" bestFit="1" customWidth="1"/>
    <col min="2404" max="2404" width="6" style="2" bestFit="1" customWidth="1"/>
    <col min="2405" max="2405" width="38.28515625" style="2" bestFit="1" customWidth="1"/>
    <col min="2406" max="2406" width="6" style="2" bestFit="1" customWidth="1"/>
    <col min="2407" max="2407" width="38.28515625" style="2" bestFit="1" customWidth="1"/>
    <col min="2408" max="2408" width="6" style="2" bestFit="1" customWidth="1"/>
    <col min="2409" max="2409" width="38.28515625" style="2" bestFit="1" customWidth="1"/>
    <col min="2410" max="2410" width="6" style="2" bestFit="1" customWidth="1"/>
    <col min="2411" max="2411" width="38.28515625" style="2" bestFit="1" customWidth="1"/>
    <col min="2412" max="2412" width="6" style="2" bestFit="1" customWidth="1"/>
    <col min="2413" max="2413" width="38.28515625" style="2" bestFit="1" customWidth="1"/>
    <col min="2414" max="2414" width="6" style="2" bestFit="1" customWidth="1"/>
    <col min="2415" max="2415" width="38.28515625" style="2" bestFit="1" customWidth="1"/>
    <col min="2416" max="2416" width="6" style="2" bestFit="1" customWidth="1"/>
    <col min="2417" max="2417" width="38.28515625" style="2" bestFit="1" customWidth="1"/>
    <col min="2418" max="2418" width="6" style="2" bestFit="1" customWidth="1"/>
    <col min="2419" max="2419" width="38.28515625" style="2" bestFit="1" customWidth="1"/>
    <col min="2420" max="2420" width="6" style="2" bestFit="1" customWidth="1"/>
    <col min="2421" max="2421" width="38.28515625" style="2" bestFit="1" customWidth="1"/>
    <col min="2422" max="2422" width="6" style="2" bestFit="1" customWidth="1"/>
    <col min="2423" max="2423" width="38.28515625" style="2" bestFit="1" customWidth="1"/>
    <col min="2424" max="2424" width="6" style="2" bestFit="1" customWidth="1"/>
    <col min="2425" max="2425" width="38.28515625" style="2" bestFit="1" customWidth="1"/>
    <col min="2426" max="2426" width="6" style="2" bestFit="1" customWidth="1"/>
    <col min="2427" max="2427" width="38.28515625" style="2" bestFit="1" customWidth="1"/>
    <col min="2428" max="2428" width="6" style="2" bestFit="1" customWidth="1"/>
    <col min="2429" max="2429" width="38.28515625" style="2" bestFit="1" customWidth="1"/>
    <col min="2430" max="2430" width="6" style="2" bestFit="1" customWidth="1"/>
    <col min="2431" max="2431" width="38.28515625" style="2" bestFit="1" customWidth="1"/>
    <col min="2432" max="2432" width="6" style="2" bestFit="1" customWidth="1"/>
    <col min="2433" max="2433" width="38.28515625" style="2" bestFit="1" customWidth="1"/>
    <col min="2434" max="2434" width="6" style="2" bestFit="1" customWidth="1"/>
    <col min="2435" max="2435" width="38.28515625" style="2" bestFit="1" customWidth="1"/>
    <col min="2436" max="2436" width="6" style="2" bestFit="1" customWidth="1"/>
    <col min="2437" max="2437" width="38.28515625" style="2" bestFit="1" customWidth="1"/>
    <col min="2438" max="2438" width="6" style="2" bestFit="1" customWidth="1"/>
    <col min="2439" max="2439" width="38.28515625" style="2" bestFit="1" customWidth="1"/>
    <col min="2440" max="2440" width="6" style="2" bestFit="1" customWidth="1"/>
    <col min="2441" max="2441" width="38.28515625" style="2" bestFit="1" customWidth="1"/>
    <col min="2442" max="2442" width="6" style="2" bestFit="1" customWidth="1"/>
    <col min="2443" max="2443" width="38.28515625" style="2" bestFit="1" customWidth="1"/>
    <col min="2444" max="2444" width="6" style="2" bestFit="1" customWidth="1"/>
    <col min="2445" max="2445" width="38.28515625" style="2" bestFit="1" customWidth="1"/>
    <col min="2446" max="2446" width="6" style="2" bestFit="1" customWidth="1"/>
    <col min="2447" max="2447" width="38.28515625" style="2" bestFit="1" customWidth="1"/>
    <col min="2448" max="2448" width="6" style="2" bestFit="1" customWidth="1"/>
    <col min="2449" max="2449" width="38.28515625" style="2" bestFit="1" customWidth="1"/>
    <col min="2450" max="2450" width="6" style="2" bestFit="1" customWidth="1"/>
    <col min="2451" max="2451" width="38.28515625" style="2" bestFit="1" customWidth="1"/>
    <col min="2452" max="2452" width="6" style="2" bestFit="1" customWidth="1"/>
    <col min="2453" max="2453" width="38.28515625" style="2" bestFit="1" customWidth="1"/>
    <col min="2454" max="2454" width="6" style="2" bestFit="1" customWidth="1"/>
    <col min="2455" max="2455" width="38.28515625" style="2" bestFit="1" customWidth="1"/>
    <col min="2456" max="2456" width="6" style="2" bestFit="1" customWidth="1"/>
    <col min="2457" max="2457" width="38.28515625" style="2" bestFit="1" customWidth="1"/>
    <col min="2458" max="2458" width="6" style="2" bestFit="1" customWidth="1"/>
    <col min="2459" max="2459" width="38.28515625" style="2" bestFit="1" customWidth="1"/>
    <col min="2460" max="2460" width="6" style="2" bestFit="1" customWidth="1"/>
    <col min="2461" max="2461" width="38.28515625" style="2" bestFit="1" customWidth="1"/>
    <col min="2462" max="2462" width="6" style="2" bestFit="1" customWidth="1"/>
    <col min="2463" max="2463" width="38.28515625" style="2" bestFit="1" customWidth="1"/>
    <col min="2464" max="2464" width="6" style="2" bestFit="1" customWidth="1"/>
    <col min="2465" max="2465" width="38.28515625" style="2" bestFit="1" customWidth="1"/>
    <col min="2466" max="2466" width="6" style="2" bestFit="1" customWidth="1"/>
    <col min="2467" max="2467" width="38.28515625" style="2" bestFit="1" customWidth="1"/>
    <col min="2468" max="2468" width="6" style="2" bestFit="1" customWidth="1"/>
    <col min="2469" max="2469" width="38.28515625" style="2" bestFit="1" customWidth="1"/>
    <col min="2470" max="2470" width="6" style="2" bestFit="1" customWidth="1"/>
    <col min="2471" max="2471" width="38.28515625" style="2" bestFit="1" customWidth="1"/>
    <col min="2472" max="2472" width="6" style="2" bestFit="1" customWidth="1"/>
    <col min="2473" max="2473" width="38.28515625" style="2" bestFit="1" customWidth="1"/>
    <col min="2474" max="2474" width="6" style="2" bestFit="1" customWidth="1"/>
    <col min="2475" max="2475" width="38.28515625" style="2" bestFit="1" customWidth="1"/>
    <col min="2476" max="2476" width="6" style="2" bestFit="1" customWidth="1"/>
    <col min="2477" max="2477" width="38.28515625" style="2" bestFit="1" customWidth="1"/>
    <col min="2478" max="2478" width="6" style="2" bestFit="1" customWidth="1"/>
    <col min="2479" max="2479" width="38.28515625" style="2" bestFit="1" customWidth="1"/>
    <col min="2480" max="2480" width="6" style="2" bestFit="1" customWidth="1"/>
    <col min="2481" max="2481" width="38.28515625" style="2" bestFit="1" customWidth="1"/>
    <col min="2482" max="2482" width="6" style="2" bestFit="1" customWidth="1"/>
    <col min="2483" max="2483" width="38.28515625" style="2" bestFit="1" customWidth="1"/>
    <col min="2484" max="2484" width="6" style="2" bestFit="1" customWidth="1"/>
    <col min="2485" max="2485" width="38.28515625" style="2" bestFit="1" customWidth="1"/>
    <col min="2486" max="2486" width="6" style="2" bestFit="1" customWidth="1"/>
    <col min="2487" max="2487" width="38.28515625" style="2" bestFit="1" customWidth="1"/>
    <col min="2488" max="2488" width="6" style="2" bestFit="1" customWidth="1"/>
    <col min="2489" max="2489" width="38.28515625" style="2" bestFit="1" customWidth="1"/>
    <col min="2490" max="2490" width="6" style="2" bestFit="1" customWidth="1"/>
    <col min="2491" max="2491" width="38.28515625" style="2" bestFit="1" customWidth="1"/>
    <col min="2492" max="2492" width="6" style="2" bestFit="1" customWidth="1"/>
    <col min="2493" max="2493" width="38.28515625" style="2" bestFit="1" customWidth="1"/>
    <col min="2494" max="2494" width="6" style="2" bestFit="1" customWidth="1"/>
    <col min="2495" max="2495" width="38.28515625" style="2" bestFit="1" customWidth="1"/>
    <col min="2496" max="2496" width="6" style="2" bestFit="1" customWidth="1"/>
    <col min="2497" max="2497" width="38.28515625" style="2" bestFit="1" customWidth="1"/>
    <col min="2498" max="2498" width="6" style="2" bestFit="1" customWidth="1"/>
    <col min="2499" max="2499" width="38.28515625" style="2" bestFit="1" customWidth="1"/>
    <col min="2500" max="2500" width="6" style="2" bestFit="1" customWidth="1"/>
    <col min="2501" max="2501" width="38.28515625" style="2" bestFit="1" customWidth="1"/>
    <col min="2502" max="2502" width="6" style="2" bestFit="1" customWidth="1"/>
    <col min="2503" max="2503" width="38.28515625" style="2" bestFit="1" customWidth="1"/>
    <col min="2504" max="2504" width="6" style="2" bestFit="1" customWidth="1"/>
    <col min="2505" max="2505" width="38.28515625" style="2" bestFit="1" customWidth="1"/>
    <col min="2506" max="2506" width="6" style="2" bestFit="1" customWidth="1"/>
    <col min="2507" max="2507" width="38.28515625" style="2" bestFit="1" customWidth="1"/>
    <col min="2508" max="2508" width="6" style="2" bestFit="1" customWidth="1"/>
    <col min="2509" max="2509" width="38.28515625" style="2" bestFit="1" customWidth="1"/>
    <col min="2510" max="2510" width="6" style="2" bestFit="1" customWidth="1"/>
    <col min="2511" max="2511" width="38.28515625" style="2" bestFit="1" customWidth="1"/>
    <col min="2512" max="2512" width="6" style="2" bestFit="1" customWidth="1"/>
    <col min="2513" max="2513" width="38.28515625" style="2" bestFit="1" customWidth="1"/>
    <col min="2514" max="2514" width="6" style="2" bestFit="1" customWidth="1"/>
    <col min="2515" max="2515" width="38.28515625" style="2" bestFit="1" customWidth="1"/>
    <col min="2516" max="2516" width="6" style="2" bestFit="1" customWidth="1"/>
    <col min="2517" max="2517" width="38.28515625" style="2" bestFit="1" customWidth="1"/>
    <col min="2518" max="2518" width="6" style="2" bestFit="1" customWidth="1"/>
    <col min="2519" max="2519" width="38.28515625" style="2" bestFit="1" customWidth="1"/>
    <col min="2520" max="2520" width="6" style="2" bestFit="1" customWidth="1"/>
    <col min="2521" max="2521" width="38.28515625" style="2" bestFit="1" customWidth="1"/>
    <col min="2522" max="2522" width="6" style="2" bestFit="1" customWidth="1"/>
    <col min="2523" max="2523" width="38.28515625" style="2" bestFit="1" customWidth="1"/>
    <col min="2524" max="2524" width="6" style="2" bestFit="1" customWidth="1"/>
    <col min="2525" max="2525" width="38.28515625" style="2" bestFit="1" customWidth="1"/>
    <col min="2526" max="2526" width="6" style="2" bestFit="1" customWidth="1"/>
    <col min="2527" max="2527" width="38.28515625" style="2" bestFit="1" customWidth="1"/>
    <col min="2528" max="2528" width="6" style="2" bestFit="1" customWidth="1"/>
    <col min="2529" max="2529" width="38.28515625" style="2" bestFit="1" customWidth="1"/>
    <col min="2530" max="2530" width="6" style="2" bestFit="1" customWidth="1"/>
    <col min="2531" max="2531" width="38.28515625" style="2" bestFit="1" customWidth="1"/>
    <col min="2532" max="2532" width="6" style="2" bestFit="1" customWidth="1"/>
    <col min="2533" max="2533" width="38.28515625" style="2" bestFit="1" customWidth="1"/>
    <col min="2534" max="2534" width="6" style="2" bestFit="1" customWidth="1"/>
    <col min="2535" max="2535" width="38.28515625" style="2" bestFit="1" customWidth="1"/>
    <col min="2536" max="2536" width="6" style="2" bestFit="1" customWidth="1"/>
    <col min="2537" max="2537" width="38.28515625" style="2" bestFit="1" customWidth="1"/>
    <col min="2538" max="2538" width="6" style="2" bestFit="1" customWidth="1"/>
    <col min="2539" max="2539" width="38.28515625" style="2" bestFit="1" customWidth="1"/>
    <col min="2540" max="2540" width="6" style="2" bestFit="1" customWidth="1"/>
    <col min="2541" max="2541" width="38.28515625" style="2" bestFit="1" customWidth="1"/>
    <col min="2542" max="2542" width="6" style="2" bestFit="1" customWidth="1"/>
    <col min="2543" max="2543" width="38.28515625" style="2" bestFit="1" customWidth="1"/>
    <col min="2544" max="2544" width="6" style="2" bestFit="1" customWidth="1"/>
    <col min="2545" max="2545" width="38.28515625" style="2" bestFit="1" customWidth="1"/>
    <col min="2546" max="2546" width="6" style="2" bestFit="1" customWidth="1"/>
    <col min="2547" max="2547" width="38.28515625" style="2" bestFit="1" customWidth="1"/>
    <col min="2548" max="2548" width="6" style="2" bestFit="1" customWidth="1"/>
    <col min="2549" max="2549" width="38.28515625" style="2" bestFit="1" customWidth="1"/>
    <col min="2550" max="2550" width="6" style="2" bestFit="1" customWidth="1"/>
    <col min="2551" max="2551" width="38.28515625" style="2" bestFit="1" customWidth="1"/>
    <col min="2552" max="2552" width="6" style="2" bestFit="1" customWidth="1"/>
    <col min="2553" max="2553" width="38.28515625" style="2" bestFit="1" customWidth="1"/>
    <col min="2554" max="2554" width="6" style="2" bestFit="1" customWidth="1"/>
    <col min="2555" max="2555" width="38.28515625" style="2" bestFit="1" customWidth="1"/>
    <col min="2556" max="2556" width="6" style="2" bestFit="1" customWidth="1"/>
    <col min="2557" max="2557" width="38.28515625" style="2" bestFit="1" customWidth="1"/>
    <col min="2558" max="2558" width="6" style="2" bestFit="1" customWidth="1"/>
    <col min="2559" max="2559" width="38.28515625" style="2" bestFit="1" customWidth="1"/>
    <col min="2560" max="2560" width="6" style="2" bestFit="1" customWidth="1"/>
    <col min="2561" max="2561" width="38.28515625" style="2" bestFit="1" customWidth="1"/>
    <col min="2562" max="2562" width="6" style="2" bestFit="1" customWidth="1"/>
    <col min="2563" max="2563" width="38.28515625" style="2" bestFit="1" customWidth="1"/>
    <col min="2564" max="2564" width="6" style="2" bestFit="1" customWidth="1"/>
    <col min="2565" max="2565" width="38.28515625" style="2" bestFit="1" customWidth="1"/>
    <col min="2566" max="2566" width="6" style="2" bestFit="1" customWidth="1"/>
    <col min="2567" max="2567" width="38.28515625" style="2" bestFit="1" customWidth="1"/>
    <col min="2568" max="2568" width="6" style="2" bestFit="1" customWidth="1"/>
    <col min="2569" max="2569" width="38.28515625" style="2" bestFit="1" customWidth="1"/>
    <col min="2570" max="2570" width="6" style="2" bestFit="1" customWidth="1"/>
    <col min="2571" max="2571" width="38.28515625" style="2" bestFit="1" customWidth="1"/>
    <col min="2572" max="2572" width="6" style="2" bestFit="1" customWidth="1"/>
    <col min="2573" max="2573" width="38.28515625" style="2" bestFit="1" customWidth="1"/>
    <col min="2574" max="2574" width="6" style="2" bestFit="1" customWidth="1"/>
    <col min="2575" max="2575" width="38.28515625" style="2" bestFit="1" customWidth="1"/>
    <col min="2576" max="2576" width="6" style="2" bestFit="1" customWidth="1"/>
    <col min="2577" max="2577" width="38.28515625" style="2" bestFit="1" customWidth="1"/>
    <col min="2578" max="2578" width="6" style="2" bestFit="1" customWidth="1"/>
    <col min="2579" max="2579" width="38.28515625" style="2" bestFit="1" customWidth="1"/>
    <col min="2580" max="2580" width="6" style="2" bestFit="1" customWidth="1"/>
    <col min="2581" max="2581" width="38.28515625" style="2" bestFit="1" customWidth="1"/>
    <col min="2582" max="2582" width="6" style="2" bestFit="1" customWidth="1"/>
    <col min="2583" max="2583" width="38.28515625" style="2" bestFit="1" customWidth="1"/>
    <col min="2584" max="2584" width="6" style="2" bestFit="1" customWidth="1"/>
    <col min="2585" max="2585" width="38.28515625" style="2" bestFit="1" customWidth="1"/>
    <col min="2586" max="2586" width="6" style="2" bestFit="1" customWidth="1"/>
    <col min="2587" max="2587" width="38.28515625" style="2" bestFit="1" customWidth="1"/>
    <col min="2588" max="2588" width="6" style="2" bestFit="1" customWidth="1"/>
    <col min="2589" max="2589" width="38.28515625" style="2" bestFit="1" customWidth="1"/>
    <col min="2590" max="2590" width="6" style="2" bestFit="1" customWidth="1"/>
    <col min="2591" max="2591" width="38.28515625" style="2" bestFit="1" customWidth="1"/>
    <col min="2592" max="2592" width="6" style="2" bestFit="1" customWidth="1"/>
    <col min="2593" max="2593" width="38.28515625" style="2" bestFit="1" customWidth="1"/>
    <col min="2594" max="2594" width="6" style="2" bestFit="1" customWidth="1"/>
    <col min="2595" max="2595" width="38.28515625" style="2" bestFit="1" customWidth="1"/>
    <col min="2596" max="2596" width="6" style="2" bestFit="1" customWidth="1"/>
    <col min="2597" max="2597" width="38.28515625" style="2" bestFit="1" customWidth="1"/>
    <col min="2598" max="2598" width="6" style="2" bestFit="1" customWidth="1"/>
    <col min="2599" max="2599" width="38.28515625" style="2" bestFit="1" customWidth="1"/>
    <col min="2600" max="2600" width="6" style="2" bestFit="1" customWidth="1"/>
    <col min="2601" max="2601" width="38.28515625" style="2" bestFit="1" customWidth="1"/>
    <col min="2602" max="2602" width="6" style="2" bestFit="1" customWidth="1"/>
    <col min="2603" max="2603" width="38.28515625" style="2" bestFit="1" customWidth="1"/>
    <col min="2604" max="2604" width="6" style="2" bestFit="1" customWidth="1"/>
    <col min="2605" max="2605" width="38.28515625" style="2" bestFit="1" customWidth="1"/>
    <col min="2606" max="2606" width="6" style="2" bestFit="1" customWidth="1"/>
    <col min="2607" max="2607" width="38.28515625" style="2" bestFit="1" customWidth="1"/>
    <col min="2608" max="2608" width="6" style="2" bestFit="1" customWidth="1"/>
    <col min="2609" max="2609" width="38.28515625" style="2" bestFit="1" customWidth="1"/>
    <col min="2610" max="2610" width="6" style="2" bestFit="1" customWidth="1"/>
    <col min="2611" max="2611" width="38.28515625" style="2" bestFit="1" customWidth="1"/>
    <col min="2612" max="2612" width="6" style="2" bestFit="1" customWidth="1"/>
    <col min="2613" max="2613" width="38.28515625" style="2" bestFit="1" customWidth="1"/>
    <col min="2614" max="2614" width="6" style="2" bestFit="1" customWidth="1"/>
    <col min="2615" max="2615" width="38.28515625" style="2" bestFit="1" customWidth="1"/>
    <col min="2616" max="2616" width="6" style="2" bestFit="1" customWidth="1"/>
    <col min="2617" max="2617" width="38.28515625" style="2" bestFit="1" customWidth="1"/>
    <col min="2618" max="2618" width="6" style="2" bestFit="1" customWidth="1"/>
    <col min="2619" max="2619" width="38.28515625" style="2" bestFit="1" customWidth="1"/>
    <col min="2620" max="2620" width="6" style="2" bestFit="1" customWidth="1"/>
    <col min="2621" max="2621" width="38.28515625" style="2" bestFit="1" customWidth="1"/>
    <col min="2622" max="2622" width="6" style="2" bestFit="1" customWidth="1"/>
    <col min="2623" max="2623" width="38.28515625" style="2" bestFit="1" customWidth="1"/>
    <col min="2624" max="2624" width="6" style="2" bestFit="1" customWidth="1"/>
    <col min="2625" max="2625" width="38.28515625" style="2" bestFit="1" customWidth="1"/>
    <col min="2626" max="2626" width="6" style="2" bestFit="1" customWidth="1"/>
    <col min="2627" max="2627" width="38.28515625" style="2" bestFit="1" customWidth="1"/>
    <col min="2628" max="2628" width="6" style="2" bestFit="1" customWidth="1"/>
    <col min="2629" max="2629" width="38.28515625" style="2" bestFit="1" customWidth="1"/>
    <col min="2630" max="2630" width="6" style="2" bestFit="1" customWidth="1"/>
    <col min="2631" max="2631" width="38.28515625" style="2" bestFit="1" customWidth="1"/>
    <col min="2632" max="2632" width="6" style="2" bestFit="1" customWidth="1"/>
    <col min="2633" max="2633" width="38.28515625" style="2" bestFit="1" customWidth="1"/>
    <col min="2634" max="2634" width="6" style="2" bestFit="1" customWidth="1"/>
    <col min="2635" max="2635" width="38.28515625" style="2" bestFit="1" customWidth="1"/>
    <col min="2636" max="2636" width="6" style="2" bestFit="1" customWidth="1"/>
    <col min="2637" max="2637" width="38.28515625" style="2" bestFit="1" customWidth="1"/>
    <col min="2638" max="2638" width="6" style="2" bestFit="1" customWidth="1"/>
    <col min="2639" max="2639" width="38.28515625" style="2" bestFit="1" customWidth="1"/>
    <col min="2640" max="2640" width="6" style="2" bestFit="1" customWidth="1"/>
    <col min="2641" max="2641" width="38.28515625" style="2" bestFit="1" customWidth="1"/>
    <col min="2642" max="2642" width="6" style="2" bestFit="1" customWidth="1"/>
    <col min="2643" max="2643" width="38.28515625" style="2" bestFit="1" customWidth="1"/>
    <col min="2644" max="2644" width="6" style="2" bestFit="1" customWidth="1"/>
    <col min="2645" max="2645" width="38.28515625" style="2" bestFit="1" customWidth="1"/>
    <col min="2646" max="2646" width="6" style="2" bestFit="1" customWidth="1"/>
    <col min="2647" max="2647" width="38.28515625" style="2" bestFit="1" customWidth="1"/>
    <col min="2648" max="2648" width="6" style="2" bestFit="1" customWidth="1"/>
    <col min="2649" max="2649" width="38.28515625" style="2" bestFit="1" customWidth="1"/>
    <col min="2650" max="2650" width="6" style="2" bestFit="1" customWidth="1"/>
    <col min="2651" max="2651" width="38.28515625" style="2" bestFit="1" customWidth="1"/>
    <col min="2652" max="2652" width="6" style="2" bestFit="1" customWidth="1"/>
    <col min="2653" max="2653" width="38.28515625" style="2" bestFit="1" customWidth="1"/>
    <col min="2654" max="2654" width="6" style="2" bestFit="1" customWidth="1"/>
    <col min="2655" max="2655" width="38.28515625" style="2" bestFit="1" customWidth="1"/>
    <col min="2656" max="2656" width="6" style="2" bestFit="1" customWidth="1"/>
    <col min="2657" max="2657" width="38.28515625" style="2" bestFit="1" customWidth="1"/>
    <col min="2658" max="2658" width="6" style="2" bestFit="1" customWidth="1"/>
    <col min="2659" max="2659" width="38.28515625" style="2" bestFit="1" customWidth="1"/>
    <col min="2660" max="2660" width="6" style="2" bestFit="1" customWidth="1"/>
    <col min="2661" max="2661" width="38.28515625" style="2" bestFit="1" customWidth="1"/>
    <col min="2662" max="2662" width="6" style="2" bestFit="1" customWidth="1"/>
    <col min="2663" max="2663" width="38.28515625" style="2" bestFit="1" customWidth="1"/>
    <col min="2664" max="2664" width="6" style="2" bestFit="1" customWidth="1"/>
    <col min="2665" max="2665" width="38.28515625" style="2" bestFit="1" customWidth="1"/>
    <col min="2666" max="2666" width="6" style="2" bestFit="1" customWidth="1"/>
    <col min="2667" max="2667" width="38.28515625" style="2" bestFit="1" customWidth="1"/>
    <col min="2668" max="2668" width="6" style="2" bestFit="1" customWidth="1"/>
    <col min="2669" max="2669" width="38.28515625" style="2" bestFit="1" customWidth="1"/>
    <col min="2670" max="2670" width="6" style="2" bestFit="1" customWidth="1"/>
    <col min="2671" max="2671" width="38.28515625" style="2" bestFit="1" customWidth="1"/>
    <col min="2672" max="2672" width="6" style="2" bestFit="1" customWidth="1"/>
    <col min="2673" max="2673" width="38.28515625" style="2" bestFit="1" customWidth="1"/>
    <col min="2674" max="2674" width="6" style="2" bestFit="1" customWidth="1"/>
    <col min="2675" max="2675" width="38.28515625" style="2" bestFit="1" customWidth="1"/>
    <col min="2676" max="2676" width="6" style="2" bestFit="1" customWidth="1"/>
    <col min="2677" max="2677" width="38.28515625" style="2" bestFit="1" customWidth="1"/>
    <col min="2678" max="2678" width="6" style="2" bestFit="1" customWidth="1"/>
    <col min="2679" max="2679" width="38.28515625" style="2" bestFit="1" customWidth="1"/>
    <col min="2680" max="2680" width="6" style="2" bestFit="1" customWidth="1"/>
    <col min="2681" max="2681" width="38.28515625" style="2" bestFit="1" customWidth="1"/>
    <col min="2682" max="2682" width="6" style="2" bestFit="1" customWidth="1"/>
    <col min="2683" max="2683" width="38.28515625" style="2" bestFit="1" customWidth="1"/>
    <col min="2684" max="2684" width="6" style="2" bestFit="1" customWidth="1"/>
    <col min="2685" max="2685" width="38.28515625" style="2" bestFit="1" customWidth="1"/>
    <col min="2686" max="2686" width="6" style="2" bestFit="1" customWidth="1"/>
    <col min="2687" max="2687" width="38.28515625" style="2" bestFit="1" customWidth="1"/>
    <col min="2688" max="2688" width="6" style="2" bestFit="1" customWidth="1"/>
    <col min="2689" max="2689" width="38.28515625" style="2" bestFit="1" customWidth="1"/>
    <col min="2690" max="2690" width="6" style="2" bestFit="1" customWidth="1"/>
    <col min="2691" max="2691" width="38.28515625" style="2" bestFit="1" customWidth="1"/>
    <col min="2692" max="2692" width="6" style="2" bestFit="1" customWidth="1"/>
    <col min="2693" max="2693" width="38.28515625" style="2" bestFit="1" customWidth="1"/>
    <col min="2694" max="2694" width="6" style="2" bestFit="1" customWidth="1"/>
    <col min="2695" max="2695" width="38.28515625" style="2" bestFit="1" customWidth="1"/>
    <col min="2696" max="2696" width="6" style="2" bestFit="1" customWidth="1"/>
    <col min="2697" max="2697" width="38.28515625" style="2" bestFit="1" customWidth="1"/>
    <col min="2698" max="2698" width="6" style="2" bestFit="1" customWidth="1"/>
    <col min="2699" max="2699" width="38.28515625" style="2" bestFit="1" customWidth="1"/>
    <col min="2700" max="2700" width="6" style="2" bestFit="1" customWidth="1"/>
    <col min="2701" max="2701" width="38.28515625" style="2" bestFit="1" customWidth="1"/>
    <col min="2702" max="2702" width="6" style="2" bestFit="1" customWidth="1"/>
    <col min="2703" max="2703" width="38.28515625" style="2" bestFit="1" customWidth="1"/>
    <col min="2704" max="2704" width="6" style="2" bestFit="1" customWidth="1"/>
    <col min="2705" max="2705" width="38.28515625" style="2" bestFit="1" customWidth="1"/>
    <col min="2706" max="2706" width="6" style="2" bestFit="1" customWidth="1"/>
    <col min="2707" max="2707" width="38.28515625" style="2" bestFit="1" customWidth="1"/>
    <col min="2708" max="2708" width="6" style="2" bestFit="1" customWidth="1"/>
    <col min="2709" max="2709" width="38.28515625" style="2" bestFit="1" customWidth="1"/>
    <col min="2710" max="2710" width="6" style="2" bestFit="1" customWidth="1"/>
    <col min="2711" max="2711" width="38.28515625" style="2" bestFit="1" customWidth="1"/>
    <col min="2712" max="2712" width="6" style="2" bestFit="1" customWidth="1"/>
    <col min="2713" max="2713" width="38.28515625" style="2" bestFit="1" customWidth="1"/>
    <col min="2714" max="2714" width="6" style="2" bestFit="1" customWidth="1"/>
    <col min="2715" max="2715" width="38.28515625" style="2" bestFit="1" customWidth="1"/>
    <col min="2716" max="2716" width="6" style="2" bestFit="1" customWidth="1"/>
    <col min="2717" max="2717" width="38.28515625" style="2" bestFit="1" customWidth="1"/>
    <col min="2718" max="2718" width="6" style="2" bestFit="1" customWidth="1"/>
    <col min="2719" max="2719" width="38.28515625" style="2" bestFit="1" customWidth="1"/>
    <col min="2720" max="2720" width="6" style="2" bestFit="1" customWidth="1"/>
    <col min="2721" max="2721" width="38.28515625" style="2" bestFit="1" customWidth="1"/>
    <col min="2722" max="2722" width="6" style="2" bestFit="1" customWidth="1"/>
    <col min="2723" max="2723" width="38.28515625" style="2" bestFit="1" customWidth="1"/>
    <col min="2724" max="2724" width="6" style="2" bestFit="1" customWidth="1"/>
    <col min="2725" max="2725" width="38.28515625" style="2" bestFit="1" customWidth="1"/>
    <col min="2726" max="2726" width="6" style="2" bestFit="1" customWidth="1"/>
    <col min="2727" max="2727" width="38.28515625" style="2" bestFit="1" customWidth="1"/>
    <col min="2728" max="2728" width="6" style="2" bestFit="1" customWidth="1"/>
    <col min="2729" max="2729" width="38.28515625" style="2" bestFit="1" customWidth="1"/>
    <col min="2730" max="2730" width="6" style="2" bestFit="1" customWidth="1"/>
    <col min="2731" max="2731" width="38.28515625" style="2" bestFit="1" customWidth="1"/>
    <col min="2732" max="2732" width="6" style="2" bestFit="1" customWidth="1"/>
    <col min="2733" max="2733" width="38.28515625" style="2" bestFit="1" customWidth="1"/>
    <col min="2734" max="2734" width="6" style="2" bestFit="1" customWidth="1"/>
    <col min="2735" max="2735" width="38.28515625" style="2" bestFit="1" customWidth="1"/>
    <col min="2736" max="2736" width="6" style="2" bestFit="1" customWidth="1"/>
    <col min="2737" max="2737" width="38.28515625" style="2" bestFit="1" customWidth="1"/>
    <col min="2738" max="2738" width="6" style="2" bestFit="1" customWidth="1"/>
    <col min="2739" max="2739" width="38.28515625" style="2" bestFit="1" customWidth="1"/>
    <col min="2740" max="2740" width="6" style="2" bestFit="1" customWidth="1"/>
    <col min="2741" max="2741" width="38.28515625" style="2" bestFit="1" customWidth="1"/>
    <col min="2742" max="2742" width="6" style="2" bestFit="1" customWidth="1"/>
    <col min="2743" max="2743" width="38.28515625" style="2" bestFit="1" customWidth="1"/>
    <col min="2744" max="2744" width="6" style="2" bestFit="1" customWidth="1"/>
    <col min="2745" max="2745" width="38.28515625" style="2" bestFit="1" customWidth="1"/>
    <col min="2746" max="2746" width="6" style="2" bestFit="1" customWidth="1"/>
    <col min="2747" max="2747" width="38.28515625" style="2" bestFit="1" customWidth="1"/>
    <col min="2748" max="2748" width="6" style="2" bestFit="1" customWidth="1"/>
    <col min="2749" max="2749" width="38.28515625" style="2" bestFit="1" customWidth="1"/>
    <col min="2750" max="2750" width="6" style="2" bestFit="1" customWidth="1"/>
    <col min="2751" max="2751" width="38.28515625" style="2" bestFit="1" customWidth="1"/>
    <col min="2752" max="2752" width="6" style="2" bestFit="1" customWidth="1"/>
    <col min="2753" max="2753" width="38.28515625" style="2" bestFit="1" customWidth="1"/>
    <col min="2754" max="2754" width="6" style="2" bestFit="1" customWidth="1"/>
    <col min="2755" max="2755" width="38.28515625" style="2" bestFit="1" customWidth="1"/>
    <col min="2756" max="2756" width="6" style="2" bestFit="1" customWidth="1"/>
    <col min="2757" max="2757" width="38.28515625" style="2" bestFit="1" customWidth="1"/>
    <col min="2758" max="2758" width="6" style="2" bestFit="1" customWidth="1"/>
    <col min="2759" max="2759" width="38.28515625" style="2" bestFit="1" customWidth="1"/>
    <col min="2760" max="2760" width="6" style="2" bestFit="1" customWidth="1"/>
    <col min="2761" max="2761" width="38.28515625" style="2" bestFit="1" customWidth="1"/>
    <col min="2762" max="2762" width="6" style="2" bestFit="1" customWidth="1"/>
    <col min="2763" max="2763" width="38.28515625" style="2" bestFit="1" customWidth="1"/>
    <col min="2764" max="2764" width="6" style="2" bestFit="1" customWidth="1"/>
    <col min="2765" max="2765" width="38.28515625" style="2" bestFit="1" customWidth="1"/>
    <col min="2766" max="2766" width="6" style="2" bestFit="1" customWidth="1"/>
    <col min="2767" max="2767" width="38.28515625" style="2" bestFit="1" customWidth="1"/>
    <col min="2768" max="2768" width="6" style="2" bestFit="1" customWidth="1"/>
    <col min="2769" max="2769" width="38.28515625" style="2" bestFit="1" customWidth="1"/>
    <col min="2770" max="2770" width="6" style="2" bestFit="1" customWidth="1"/>
    <col min="2771" max="2771" width="38.28515625" style="2" bestFit="1" customWidth="1"/>
    <col min="2772" max="2772" width="6" style="2" bestFit="1" customWidth="1"/>
    <col min="2773" max="2773" width="38.28515625" style="2" bestFit="1" customWidth="1"/>
    <col min="2774" max="2774" width="6" style="2" bestFit="1" customWidth="1"/>
    <col min="2775" max="2775" width="38.28515625" style="2" bestFit="1" customWidth="1"/>
    <col min="2776" max="2776" width="6" style="2" bestFit="1" customWidth="1"/>
    <col min="2777" max="2777" width="38.28515625" style="2" bestFit="1" customWidth="1"/>
    <col min="2778" max="2778" width="6" style="2" bestFit="1" customWidth="1"/>
    <col min="2779" max="2779" width="38.28515625" style="2" bestFit="1" customWidth="1"/>
    <col min="2780" max="2780" width="6" style="2" bestFit="1" customWidth="1"/>
    <col min="2781" max="2781" width="38.28515625" style="2" bestFit="1" customWidth="1"/>
    <col min="2782" max="2782" width="6" style="2" bestFit="1" customWidth="1"/>
    <col min="2783" max="2783" width="38.28515625" style="2" bestFit="1" customWidth="1"/>
    <col min="2784" max="2784" width="6" style="2" bestFit="1" customWidth="1"/>
    <col min="2785" max="2785" width="38.28515625" style="2" bestFit="1" customWidth="1"/>
    <col min="2786" max="2786" width="6" style="2" bestFit="1" customWidth="1"/>
    <col min="2787" max="2787" width="38.28515625" style="2" bestFit="1" customWidth="1"/>
    <col min="2788" max="2788" width="6" style="2" bestFit="1" customWidth="1"/>
    <col min="2789" max="2789" width="38.28515625" style="2" bestFit="1" customWidth="1"/>
    <col min="2790" max="2790" width="6" style="2" bestFit="1" customWidth="1"/>
    <col min="2791" max="2791" width="38.28515625" style="2" bestFit="1" customWidth="1"/>
    <col min="2792" max="2792" width="6" style="2" bestFit="1" customWidth="1"/>
    <col min="2793" max="2793" width="38.28515625" style="2" bestFit="1" customWidth="1"/>
    <col min="2794" max="2794" width="6" style="2" bestFit="1" customWidth="1"/>
    <col min="2795" max="2795" width="38.28515625" style="2" bestFit="1" customWidth="1"/>
    <col min="2796" max="2796" width="6" style="2" bestFit="1" customWidth="1"/>
    <col min="2797" max="2797" width="38.28515625" style="2" bestFit="1" customWidth="1"/>
    <col min="2798" max="2798" width="6" style="2" bestFit="1" customWidth="1"/>
    <col min="2799" max="2799" width="38.28515625" style="2" bestFit="1" customWidth="1"/>
    <col min="2800" max="2800" width="6" style="2" bestFit="1" customWidth="1"/>
    <col min="2801" max="2801" width="38.28515625" style="2" bestFit="1" customWidth="1"/>
    <col min="2802" max="2802" width="6" style="2" bestFit="1" customWidth="1"/>
    <col min="2803" max="2803" width="38.28515625" style="2" bestFit="1" customWidth="1"/>
    <col min="2804" max="2804" width="6" style="2" bestFit="1" customWidth="1"/>
    <col min="2805" max="2805" width="38.28515625" style="2" bestFit="1" customWidth="1"/>
    <col min="2806" max="2806" width="6" style="2" bestFit="1" customWidth="1"/>
    <col min="2807" max="2807" width="38.28515625" style="2" bestFit="1" customWidth="1"/>
    <col min="2808" max="2808" width="6" style="2" bestFit="1" customWidth="1"/>
    <col min="2809" max="2809" width="38.28515625" style="2" bestFit="1" customWidth="1"/>
    <col min="2810" max="2810" width="6" style="2" bestFit="1" customWidth="1"/>
    <col min="2811" max="2811" width="38.28515625" style="2" bestFit="1" customWidth="1"/>
    <col min="2812" max="2812" width="6" style="2" bestFit="1" customWidth="1"/>
    <col min="2813" max="2813" width="38.28515625" style="2" bestFit="1" customWidth="1"/>
    <col min="2814" max="2814" width="6" style="2" bestFit="1" customWidth="1"/>
    <col min="2815" max="2815" width="38.28515625" style="2" bestFit="1" customWidth="1"/>
    <col min="2816" max="2816" width="6" style="2" bestFit="1" customWidth="1"/>
    <col min="2817" max="2817" width="38.28515625" style="2" bestFit="1" customWidth="1"/>
    <col min="2818" max="2818" width="6" style="2" bestFit="1" customWidth="1"/>
    <col min="2819" max="2819" width="38.28515625" style="2" bestFit="1" customWidth="1"/>
    <col min="2820" max="2820" width="6" style="2" bestFit="1" customWidth="1"/>
    <col min="2821" max="2821" width="38.28515625" style="2" bestFit="1" customWidth="1"/>
    <col min="2822" max="2822" width="6" style="2" bestFit="1" customWidth="1"/>
    <col min="2823" max="2823" width="38.28515625" style="2" bestFit="1" customWidth="1"/>
    <col min="2824" max="2824" width="6" style="2" bestFit="1" customWidth="1"/>
    <col min="2825" max="2825" width="38.28515625" style="2" bestFit="1" customWidth="1"/>
    <col min="2826" max="2826" width="6" style="2" bestFit="1" customWidth="1"/>
    <col min="2827" max="2827" width="38.28515625" style="2" bestFit="1" customWidth="1"/>
    <col min="2828" max="2828" width="6" style="2" bestFit="1" customWidth="1"/>
    <col min="2829" max="2829" width="38.28515625" style="2" bestFit="1" customWidth="1"/>
    <col min="2830" max="2830" width="6" style="2" bestFit="1" customWidth="1"/>
    <col min="2831" max="2831" width="38.28515625" style="2" bestFit="1" customWidth="1"/>
    <col min="2832" max="2832" width="6" style="2" bestFit="1" customWidth="1"/>
    <col min="2833" max="2833" width="38.28515625" style="2" bestFit="1" customWidth="1"/>
    <col min="2834" max="2834" width="6" style="2" bestFit="1" customWidth="1"/>
    <col min="2835" max="2835" width="38.28515625" style="2" bestFit="1" customWidth="1"/>
    <col min="2836" max="2836" width="6" style="2" bestFit="1" customWidth="1"/>
    <col min="2837" max="2837" width="38.28515625" style="2" bestFit="1" customWidth="1"/>
    <col min="2838" max="2838" width="6" style="2" bestFit="1" customWidth="1"/>
    <col min="2839" max="2839" width="38.28515625" style="2" bestFit="1" customWidth="1"/>
    <col min="2840" max="2840" width="6" style="2" bestFit="1" customWidth="1"/>
    <col min="2841" max="2841" width="38.28515625" style="2" bestFit="1" customWidth="1"/>
    <col min="2842" max="2842" width="6" style="2" bestFit="1" customWidth="1"/>
    <col min="2843" max="2843" width="38.28515625" style="2" bestFit="1" customWidth="1"/>
    <col min="2844" max="2844" width="6" style="2" bestFit="1" customWidth="1"/>
    <col min="2845" max="2845" width="38.28515625" style="2" bestFit="1" customWidth="1"/>
    <col min="2846" max="2846" width="6" style="2" bestFit="1" customWidth="1"/>
    <col min="2847" max="2847" width="38.28515625" style="2" bestFit="1" customWidth="1"/>
    <col min="2848" max="2848" width="6" style="2" bestFit="1" customWidth="1"/>
    <col min="2849" max="2849" width="38.28515625" style="2" bestFit="1" customWidth="1"/>
    <col min="2850" max="2850" width="6" style="2" bestFit="1" customWidth="1"/>
    <col min="2851" max="2851" width="38.28515625" style="2" bestFit="1" customWidth="1"/>
    <col min="2852" max="2852" width="6" style="2" bestFit="1" customWidth="1"/>
    <col min="2853" max="2853" width="38.28515625" style="2" bestFit="1" customWidth="1"/>
    <col min="2854" max="2854" width="6" style="2" bestFit="1" customWidth="1"/>
    <col min="2855" max="2855" width="38.28515625" style="2" bestFit="1" customWidth="1"/>
    <col min="2856" max="2856" width="6" style="2" bestFit="1" customWidth="1"/>
    <col min="2857" max="2857" width="38.28515625" style="2" bestFit="1" customWidth="1"/>
    <col min="2858" max="2858" width="6" style="2" bestFit="1" customWidth="1"/>
    <col min="2859" max="2859" width="38.28515625" style="2" bestFit="1" customWidth="1"/>
    <col min="2860" max="2860" width="6" style="2" bestFit="1" customWidth="1"/>
    <col min="2861" max="2861" width="38.28515625" style="2" bestFit="1" customWidth="1"/>
    <col min="2862" max="2862" width="6" style="2" bestFit="1" customWidth="1"/>
    <col min="2863" max="2863" width="38.28515625" style="2" bestFit="1" customWidth="1"/>
    <col min="2864" max="2864" width="6" style="2" bestFit="1" customWidth="1"/>
    <col min="2865" max="2865" width="38.28515625" style="2" bestFit="1" customWidth="1"/>
    <col min="2866" max="2866" width="6" style="2" bestFit="1" customWidth="1"/>
    <col min="2867" max="2867" width="38.28515625" style="2" bestFit="1" customWidth="1"/>
    <col min="2868" max="2868" width="6" style="2" bestFit="1" customWidth="1"/>
    <col min="2869" max="2869" width="38.28515625" style="2" bestFit="1" customWidth="1"/>
    <col min="2870" max="2870" width="6" style="2" bestFit="1" customWidth="1"/>
    <col min="2871" max="2871" width="38.28515625" style="2" bestFit="1" customWidth="1"/>
    <col min="2872" max="2872" width="6" style="2" bestFit="1" customWidth="1"/>
    <col min="2873" max="2873" width="38.28515625" style="2" bestFit="1" customWidth="1"/>
    <col min="2874" max="2874" width="6" style="2" bestFit="1" customWidth="1"/>
    <col min="2875" max="2875" width="38.28515625" style="2" bestFit="1" customWidth="1"/>
    <col min="2876" max="2876" width="6" style="2" bestFit="1" customWidth="1"/>
    <col min="2877" max="2877" width="38.28515625" style="2" bestFit="1" customWidth="1"/>
    <col min="2878" max="2878" width="6" style="2" bestFit="1" customWidth="1"/>
    <col min="2879" max="2879" width="38.28515625" style="2" bestFit="1" customWidth="1"/>
    <col min="2880" max="2880" width="6" style="2" bestFit="1" customWidth="1"/>
    <col min="2881" max="2881" width="38.28515625" style="2" bestFit="1" customWidth="1"/>
    <col min="2882" max="2882" width="6" style="2" bestFit="1" customWidth="1"/>
    <col min="2883" max="2883" width="38.28515625" style="2" bestFit="1" customWidth="1"/>
    <col min="2884" max="2884" width="6" style="2" bestFit="1" customWidth="1"/>
    <col min="2885" max="2885" width="38.28515625" style="2" bestFit="1" customWidth="1"/>
    <col min="2886" max="2886" width="6" style="2" bestFit="1" customWidth="1"/>
    <col min="2887" max="2887" width="38.28515625" style="2" bestFit="1" customWidth="1"/>
    <col min="2888" max="2888" width="6" style="2" bestFit="1" customWidth="1"/>
    <col min="2889" max="2889" width="38.28515625" style="2" bestFit="1" customWidth="1"/>
    <col min="2890" max="2890" width="6" style="2" bestFit="1" customWidth="1"/>
    <col min="2891" max="2891" width="38.28515625" style="2" bestFit="1" customWidth="1"/>
    <col min="2892" max="2892" width="6" style="2" bestFit="1" customWidth="1"/>
    <col min="2893" max="2893" width="38.28515625" style="2" bestFit="1" customWidth="1"/>
    <col min="2894" max="2894" width="6" style="2" bestFit="1" customWidth="1"/>
    <col min="2895" max="2895" width="38.28515625" style="2" bestFit="1" customWidth="1"/>
    <col min="2896" max="2896" width="6" style="2" bestFit="1" customWidth="1"/>
    <col min="2897" max="2897" width="38.28515625" style="2" bestFit="1" customWidth="1"/>
    <col min="2898" max="2898" width="6" style="2" bestFit="1" customWidth="1"/>
    <col min="2899" max="2899" width="38.28515625" style="2" bestFit="1" customWidth="1"/>
    <col min="2900" max="2900" width="6" style="2" bestFit="1" customWidth="1"/>
    <col min="2901" max="2901" width="38.28515625" style="2" bestFit="1" customWidth="1"/>
    <col min="2902" max="2902" width="6" style="2" bestFit="1" customWidth="1"/>
    <col min="2903" max="2903" width="38.28515625" style="2" bestFit="1" customWidth="1"/>
    <col min="2904" max="2904" width="6" style="2" bestFit="1" customWidth="1"/>
    <col min="2905" max="2905" width="38.28515625" style="2" bestFit="1" customWidth="1"/>
    <col min="2906" max="2906" width="6" style="2" bestFit="1" customWidth="1"/>
    <col min="2907" max="2907" width="38.28515625" style="2" bestFit="1" customWidth="1"/>
    <col min="2908" max="2908" width="6" style="2" bestFit="1" customWidth="1"/>
    <col min="2909" max="2909" width="38.28515625" style="2" bestFit="1" customWidth="1"/>
    <col min="2910" max="2910" width="6" style="2" bestFit="1" customWidth="1"/>
    <col min="2911" max="2911" width="38.28515625" style="2" bestFit="1" customWidth="1"/>
    <col min="2912" max="2912" width="6" style="2" bestFit="1" customWidth="1"/>
    <col min="2913" max="2913" width="38.28515625" style="2" bestFit="1" customWidth="1"/>
    <col min="2914" max="2914" width="6" style="2" bestFit="1" customWidth="1"/>
    <col min="2915" max="2915" width="38.28515625" style="2" bestFit="1" customWidth="1"/>
    <col min="2916" max="2916" width="6" style="2" bestFit="1" customWidth="1"/>
    <col min="2917" max="2917" width="38.28515625" style="2" bestFit="1" customWidth="1"/>
    <col min="2918" max="2918" width="6" style="2" bestFit="1" customWidth="1"/>
    <col min="2919" max="2919" width="38.28515625" style="2" bestFit="1" customWidth="1"/>
    <col min="2920" max="2920" width="6" style="2" bestFit="1" customWidth="1"/>
    <col min="2921" max="2921" width="38.28515625" style="2" bestFit="1" customWidth="1"/>
    <col min="2922" max="2922" width="6" style="2" bestFit="1" customWidth="1"/>
    <col min="2923" max="2923" width="38.28515625" style="2" bestFit="1" customWidth="1"/>
    <col min="2924" max="2924" width="6" style="2" bestFit="1" customWidth="1"/>
    <col min="2925" max="2925" width="38.28515625" style="2" bestFit="1" customWidth="1"/>
    <col min="2926" max="2926" width="6" style="2" bestFit="1" customWidth="1"/>
    <col min="2927" max="2927" width="38.28515625" style="2" bestFit="1" customWidth="1"/>
    <col min="2928" max="2928" width="6" style="2" bestFit="1" customWidth="1"/>
    <col min="2929" max="2929" width="38.28515625" style="2" bestFit="1" customWidth="1"/>
    <col min="2930" max="2930" width="6" style="2" bestFit="1" customWidth="1"/>
    <col min="2931" max="2931" width="38.28515625" style="2" bestFit="1" customWidth="1"/>
    <col min="2932" max="2932" width="6" style="2" bestFit="1" customWidth="1"/>
    <col min="2933" max="2933" width="38.28515625" style="2" bestFit="1" customWidth="1"/>
    <col min="2934" max="2934" width="6" style="2" bestFit="1" customWidth="1"/>
    <col min="2935" max="2935" width="38.28515625" style="2" bestFit="1" customWidth="1"/>
    <col min="2936" max="2936" width="6" style="2" bestFit="1" customWidth="1"/>
    <col min="2937" max="2937" width="38.28515625" style="2" bestFit="1" customWidth="1"/>
    <col min="2938" max="2938" width="6" style="2" bestFit="1" customWidth="1"/>
    <col min="2939" max="2939" width="38.28515625" style="2" bestFit="1" customWidth="1"/>
    <col min="2940" max="2940" width="6" style="2" bestFit="1" customWidth="1"/>
    <col min="2941" max="2941" width="38.28515625" style="2" bestFit="1" customWidth="1"/>
    <col min="2942" max="2942" width="6" style="2" bestFit="1" customWidth="1"/>
    <col min="2943" max="2943" width="38.28515625" style="2" bestFit="1" customWidth="1"/>
    <col min="2944" max="2944" width="6" style="2" bestFit="1" customWidth="1"/>
    <col min="2945" max="2945" width="38.28515625" style="2" bestFit="1" customWidth="1"/>
    <col min="2946" max="2946" width="6" style="2" bestFit="1" customWidth="1"/>
    <col min="2947" max="2947" width="38.28515625" style="2" bestFit="1" customWidth="1"/>
    <col min="2948" max="2948" width="6" style="2" bestFit="1" customWidth="1"/>
    <col min="2949" max="2949" width="38.28515625" style="2" bestFit="1" customWidth="1"/>
    <col min="2950" max="2950" width="6" style="2" bestFit="1" customWidth="1"/>
    <col min="2951" max="2951" width="38.28515625" style="2" bestFit="1" customWidth="1"/>
    <col min="2952" max="2952" width="6" style="2" bestFit="1" customWidth="1"/>
    <col min="2953" max="2953" width="38.28515625" style="2" bestFit="1" customWidth="1"/>
    <col min="2954" max="2954" width="6" style="2" bestFit="1" customWidth="1"/>
    <col min="2955" max="2955" width="38.28515625" style="2" bestFit="1" customWidth="1"/>
    <col min="2956" max="2956" width="6" style="2" bestFit="1" customWidth="1"/>
    <col min="2957" max="2957" width="38.28515625" style="2" bestFit="1" customWidth="1"/>
    <col min="2958" max="2958" width="6" style="2" bestFit="1" customWidth="1"/>
    <col min="2959" max="2959" width="38.28515625" style="2" bestFit="1" customWidth="1"/>
    <col min="2960" max="2960" width="6" style="2" bestFit="1" customWidth="1"/>
    <col min="2961" max="2961" width="38.28515625" style="2" bestFit="1" customWidth="1"/>
    <col min="2962" max="2962" width="6" style="2" bestFit="1" customWidth="1"/>
    <col min="2963" max="2963" width="38.28515625" style="2" bestFit="1" customWidth="1"/>
    <col min="2964" max="2964" width="6" style="2" bestFit="1" customWidth="1"/>
    <col min="2965" max="2965" width="38.28515625" style="2" bestFit="1" customWidth="1"/>
    <col min="2966" max="2966" width="6" style="2" bestFit="1" customWidth="1"/>
    <col min="2967" max="2967" width="38.28515625" style="2" bestFit="1" customWidth="1"/>
    <col min="2968" max="2968" width="6" style="2" bestFit="1" customWidth="1"/>
    <col min="2969" max="2969" width="38.28515625" style="2" bestFit="1" customWidth="1"/>
    <col min="2970" max="2970" width="6" style="2" bestFit="1" customWidth="1"/>
    <col min="2971" max="2971" width="38.28515625" style="2" bestFit="1" customWidth="1"/>
    <col min="2972" max="2972" width="6" style="2" bestFit="1" customWidth="1"/>
    <col min="2973" max="2973" width="38.28515625" style="2" bestFit="1" customWidth="1"/>
    <col min="2974" max="2974" width="6" style="2" bestFit="1" customWidth="1"/>
    <col min="2975" max="2975" width="38.28515625" style="2" bestFit="1" customWidth="1"/>
    <col min="2976" max="2976" width="6" style="2" bestFit="1" customWidth="1"/>
    <col min="2977" max="2977" width="38.28515625" style="2" bestFit="1" customWidth="1"/>
    <col min="2978" max="2978" width="6" style="2" bestFit="1" customWidth="1"/>
    <col min="2979" max="2979" width="38.28515625" style="2" bestFit="1" customWidth="1"/>
    <col min="2980" max="2980" width="6" style="2" bestFit="1" customWidth="1"/>
    <col min="2981" max="2981" width="38.28515625" style="2" bestFit="1" customWidth="1"/>
    <col min="2982" max="2982" width="6" style="2" bestFit="1" customWidth="1"/>
    <col min="2983" max="2983" width="38.28515625" style="2" bestFit="1" customWidth="1"/>
    <col min="2984" max="2984" width="6" style="2" bestFit="1" customWidth="1"/>
    <col min="2985" max="2985" width="38.28515625" style="2" bestFit="1" customWidth="1"/>
    <col min="2986" max="2986" width="6" style="2" bestFit="1" customWidth="1"/>
    <col min="2987" max="2987" width="38.28515625" style="2" bestFit="1" customWidth="1"/>
    <col min="2988" max="2988" width="6" style="2" bestFit="1" customWidth="1"/>
    <col min="2989" max="2989" width="38.28515625" style="2" bestFit="1" customWidth="1"/>
    <col min="2990" max="2990" width="6" style="2" bestFit="1" customWidth="1"/>
    <col min="2991" max="2991" width="38.28515625" style="2" bestFit="1" customWidth="1"/>
    <col min="2992" max="2992" width="6" style="2" bestFit="1" customWidth="1"/>
    <col min="2993" max="2993" width="38.28515625" style="2" bestFit="1" customWidth="1"/>
    <col min="2994" max="2994" width="6" style="2" bestFit="1" customWidth="1"/>
    <col min="2995" max="2995" width="38.28515625" style="2" bestFit="1" customWidth="1"/>
    <col min="2996" max="2996" width="6" style="2" bestFit="1" customWidth="1"/>
    <col min="2997" max="2997" width="38.28515625" style="2" bestFit="1" customWidth="1"/>
    <col min="2998" max="2998" width="6" style="2" bestFit="1" customWidth="1"/>
    <col min="2999" max="2999" width="38.28515625" style="2" bestFit="1" customWidth="1"/>
    <col min="3000" max="3000" width="6" style="2" bestFit="1" customWidth="1"/>
    <col min="3001" max="3001" width="38.28515625" style="2" bestFit="1" customWidth="1"/>
    <col min="3002" max="3002" width="6" style="2" bestFit="1" customWidth="1"/>
    <col min="3003" max="3003" width="38.28515625" style="2" bestFit="1" customWidth="1"/>
    <col min="3004" max="3004" width="6" style="2" bestFit="1" customWidth="1"/>
    <col min="3005" max="3005" width="38.28515625" style="2" bestFit="1" customWidth="1"/>
    <col min="3006" max="3006" width="6" style="2" bestFit="1" customWidth="1"/>
    <col min="3007" max="3007" width="38.28515625" style="2" bestFit="1" customWidth="1"/>
    <col min="3008" max="3008" width="6" style="2" bestFit="1" customWidth="1"/>
    <col min="3009" max="3009" width="38.28515625" style="2" bestFit="1" customWidth="1"/>
    <col min="3010" max="3010" width="6" style="2" bestFit="1" customWidth="1"/>
    <col min="3011" max="3011" width="38.28515625" style="2" bestFit="1" customWidth="1"/>
    <col min="3012" max="3012" width="6" style="2" bestFit="1" customWidth="1"/>
    <col min="3013" max="3013" width="38.28515625" style="2" bestFit="1" customWidth="1"/>
    <col min="3014" max="3014" width="6" style="2" bestFit="1" customWidth="1"/>
    <col min="3015" max="3015" width="38.28515625" style="2" bestFit="1" customWidth="1"/>
    <col min="3016" max="3016" width="6" style="2" bestFit="1" customWidth="1"/>
    <col min="3017" max="3017" width="38.28515625" style="2" bestFit="1" customWidth="1"/>
    <col min="3018" max="3018" width="6" style="2" bestFit="1" customWidth="1"/>
    <col min="3019" max="3019" width="38.28515625" style="2" bestFit="1" customWidth="1"/>
    <col min="3020" max="3020" width="6" style="2" bestFit="1" customWidth="1"/>
    <col min="3021" max="3021" width="38.28515625" style="2" bestFit="1" customWidth="1"/>
    <col min="3022" max="3022" width="6" style="2" bestFit="1" customWidth="1"/>
    <col min="3023" max="3023" width="38.28515625" style="2" bestFit="1" customWidth="1"/>
    <col min="3024" max="3024" width="6" style="2" bestFit="1" customWidth="1"/>
    <col min="3025" max="3025" width="38.28515625" style="2" bestFit="1" customWidth="1"/>
    <col min="3026" max="3026" width="6" style="2" bestFit="1" customWidth="1"/>
    <col min="3027" max="3027" width="38.28515625" style="2" bestFit="1" customWidth="1"/>
    <col min="3028" max="3028" width="6" style="2" bestFit="1" customWidth="1"/>
    <col min="3029" max="3029" width="38.28515625" style="2" bestFit="1" customWidth="1"/>
    <col min="3030" max="3030" width="6" style="2" bestFit="1" customWidth="1"/>
    <col min="3031" max="3031" width="38.28515625" style="2" bestFit="1" customWidth="1"/>
    <col min="3032" max="3032" width="6" style="2" bestFit="1" customWidth="1"/>
    <col min="3033" max="3033" width="38.28515625" style="2" bestFit="1" customWidth="1"/>
    <col min="3034" max="3034" width="6" style="2" bestFit="1" customWidth="1"/>
    <col min="3035" max="3035" width="38.28515625" style="2" bestFit="1" customWidth="1"/>
    <col min="3036" max="3036" width="6" style="2" bestFit="1" customWidth="1"/>
    <col min="3037" max="3037" width="38.28515625" style="2" bestFit="1" customWidth="1"/>
    <col min="3038" max="3038" width="6" style="2" bestFit="1" customWidth="1"/>
    <col min="3039" max="3039" width="38.28515625" style="2" bestFit="1" customWidth="1"/>
    <col min="3040" max="3040" width="6" style="2" bestFit="1" customWidth="1"/>
    <col min="3041" max="3041" width="38.28515625" style="2" bestFit="1" customWidth="1"/>
    <col min="3042" max="3042" width="6" style="2" bestFit="1" customWidth="1"/>
    <col min="3043" max="3043" width="38.28515625" style="2" bestFit="1" customWidth="1"/>
    <col min="3044" max="3044" width="6" style="2" bestFit="1" customWidth="1"/>
    <col min="3045" max="3045" width="38.28515625" style="2" bestFit="1" customWidth="1"/>
    <col min="3046" max="3046" width="6" style="2" bestFit="1" customWidth="1"/>
    <col min="3047" max="3047" width="38.28515625" style="2" bestFit="1" customWidth="1"/>
    <col min="3048" max="3048" width="6" style="2" bestFit="1" customWidth="1"/>
    <col min="3049" max="3049" width="38.28515625" style="2" bestFit="1" customWidth="1"/>
    <col min="3050" max="3050" width="6" style="2" bestFit="1" customWidth="1"/>
    <col min="3051" max="3051" width="38.28515625" style="2" bestFit="1" customWidth="1"/>
    <col min="3052" max="3052" width="6" style="2" bestFit="1" customWidth="1"/>
    <col min="3053" max="3053" width="38.28515625" style="2" bestFit="1" customWidth="1"/>
    <col min="3054" max="3054" width="6" style="2" bestFit="1" customWidth="1"/>
    <col min="3055" max="3055" width="38.28515625" style="2" bestFit="1" customWidth="1"/>
    <col min="3056" max="3056" width="6" style="2" bestFit="1" customWidth="1"/>
    <col min="3057" max="3057" width="38.28515625" style="2" bestFit="1" customWidth="1"/>
    <col min="3058" max="3058" width="6" style="2" bestFit="1" customWidth="1"/>
    <col min="3059" max="3059" width="38.28515625" style="2" bestFit="1" customWidth="1"/>
    <col min="3060" max="3060" width="6" style="2" bestFit="1" customWidth="1"/>
    <col min="3061" max="3061" width="38.28515625" style="2" bestFit="1" customWidth="1"/>
    <col min="3062" max="3062" width="6" style="2" bestFit="1" customWidth="1"/>
    <col min="3063" max="3063" width="38.28515625" style="2" bestFit="1" customWidth="1"/>
    <col min="3064" max="3064" width="6" style="2" bestFit="1" customWidth="1"/>
    <col min="3065" max="3065" width="38.28515625" style="2" bestFit="1" customWidth="1"/>
    <col min="3066" max="3066" width="6" style="2" bestFit="1" customWidth="1"/>
    <col min="3067" max="3067" width="38.28515625" style="2" bestFit="1" customWidth="1"/>
    <col min="3068" max="3068" width="6" style="2" bestFit="1" customWidth="1"/>
    <col min="3069" max="3069" width="38.28515625" style="2" bestFit="1" customWidth="1"/>
    <col min="3070" max="3070" width="6" style="2" bestFit="1" customWidth="1"/>
    <col min="3071" max="3071" width="38.28515625" style="2" bestFit="1" customWidth="1"/>
    <col min="3072" max="3072" width="6" style="2" bestFit="1" customWidth="1"/>
    <col min="3073" max="3073" width="38.28515625" style="2" bestFit="1" customWidth="1"/>
    <col min="3074" max="3074" width="6" style="2" bestFit="1" customWidth="1"/>
    <col min="3075" max="3075" width="38.28515625" style="2" bestFit="1" customWidth="1"/>
    <col min="3076" max="3076" width="6" style="2" bestFit="1" customWidth="1"/>
    <col min="3077" max="3077" width="38.28515625" style="2" bestFit="1" customWidth="1"/>
    <col min="3078" max="3078" width="6" style="2" bestFit="1" customWidth="1"/>
    <col min="3079" max="3079" width="38.28515625" style="2" bestFit="1" customWidth="1"/>
    <col min="3080" max="3080" width="6" style="2" bestFit="1" customWidth="1"/>
    <col min="3081" max="3081" width="38.28515625" style="2" bestFit="1" customWidth="1"/>
    <col min="3082" max="3082" width="6" style="2" bestFit="1" customWidth="1"/>
    <col min="3083" max="3083" width="38.28515625" style="2" bestFit="1" customWidth="1"/>
    <col min="3084" max="3084" width="6" style="2" bestFit="1" customWidth="1"/>
    <col min="3085" max="3085" width="38.28515625" style="2" bestFit="1" customWidth="1"/>
    <col min="3086" max="3086" width="6" style="2" bestFit="1" customWidth="1"/>
    <col min="3087" max="3087" width="38.28515625" style="2" bestFit="1" customWidth="1"/>
    <col min="3088" max="3088" width="6" style="2" bestFit="1" customWidth="1"/>
    <col min="3089" max="3089" width="38.28515625" style="2" bestFit="1" customWidth="1"/>
    <col min="3090" max="3090" width="6" style="2" bestFit="1" customWidth="1"/>
    <col min="3091" max="3091" width="38.28515625" style="2" bestFit="1" customWidth="1"/>
    <col min="3092" max="3092" width="6" style="2" bestFit="1" customWidth="1"/>
    <col min="3093" max="3093" width="38.28515625" style="2" bestFit="1" customWidth="1"/>
    <col min="3094" max="3094" width="6" style="2" bestFit="1" customWidth="1"/>
    <col min="3095" max="3095" width="38.28515625" style="2" bestFit="1" customWidth="1"/>
    <col min="3096" max="3096" width="6" style="2" bestFit="1" customWidth="1"/>
    <col min="3097" max="3097" width="38.28515625" style="2" bestFit="1" customWidth="1"/>
    <col min="3098" max="3098" width="6" style="2" bestFit="1" customWidth="1"/>
    <col min="3099" max="3099" width="38.28515625" style="2" bestFit="1" customWidth="1"/>
    <col min="3100" max="3100" width="6" style="2" bestFit="1" customWidth="1"/>
    <col min="3101" max="3101" width="38.28515625" style="2" bestFit="1" customWidth="1"/>
    <col min="3102" max="3102" width="6" style="2" bestFit="1" customWidth="1"/>
    <col min="3103" max="3103" width="38.28515625" style="2" bestFit="1" customWidth="1"/>
    <col min="3104" max="3104" width="6" style="2" bestFit="1" customWidth="1"/>
    <col min="3105" max="3105" width="38.28515625" style="2" bestFit="1" customWidth="1"/>
    <col min="3106" max="3106" width="6" style="2" bestFit="1" customWidth="1"/>
    <col min="3107" max="3107" width="38.28515625" style="2" bestFit="1" customWidth="1"/>
    <col min="3108" max="3108" width="6" style="2" bestFit="1" customWidth="1"/>
    <col min="3109" max="3109" width="38.28515625" style="2" bestFit="1" customWidth="1"/>
    <col min="3110" max="3110" width="6" style="2" bestFit="1" customWidth="1"/>
    <col min="3111" max="3111" width="38.28515625" style="2" bestFit="1" customWidth="1"/>
    <col min="3112" max="3112" width="6" style="2" bestFit="1" customWidth="1"/>
    <col min="3113" max="3113" width="38.28515625" style="2" bestFit="1" customWidth="1"/>
    <col min="3114" max="3114" width="6" style="2" bestFit="1" customWidth="1"/>
    <col min="3115" max="3115" width="38.28515625" style="2" bestFit="1" customWidth="1"/>
    <col min="3116" max="3116" width="6" style="2" bestFit="1" customWidth="1"/>
    <col min="3117" max="3117" width="38.28515625" style="2" bestFit="1" customWidth="1"/>
    <col min="3118" max="3118" width="6" style="2" bestFit="1" customWidth="1"/>
    <col min="3119" max="3119" width="38.28515625" style="2" bestFit="1" customWidth="1"/>
    <col min="3120" max="3120" width="6" style="2" bestFit="1" customWidth="1"/>
    <col min="3121" max="3121" width="38.28515625" style="2" bestFit="1" customWidth="1"/>
    <col min="3122" max="3122" width="6" style="2" bestFit="1" customWidth="1"/>
    <col min="3123" max="3123" width="38.28515625" style="2" bestFit="1" customWidth="1"/>
    <col min="3124" max="3124" width="6" style="2" bestFit="1" customWidth="1"/>
    <col min="3125" max="3125" width="38.28515625" style="2" bestFit="1" customWidth="1"/>
    <col min="3126" max="3126" width="6" style="2" bestFit="1" customWidth="1"/>
    <col min="3127" max="3127" width="38.28515625" style="2" bestFit="1" customWidth="1"/>
    <col min="3128" max="3128" width="6" style="2" bestFit="1" customWidth="1"/>
    <col min="3129" max="3129" width="38.28515625" style="2" bestFit="1" customWidth="1"/>
    <col min="3130" max="3130" width="6" style="2" bestFit="1" customWidth="1"/>
    <col min="3131" max="3131" width="38.28515625" style="2" bestFit="1" customWidth="1"/>
    <col min="3132" max="3132" width="6" style="2" bestFit="1" customWidth="1"/>
    <col min="3133" max="3133" width="38.28515625" style="2" bestFit="1" customWidth="1"/>
    <col min="3134" max="3134" width="6" style="2" bestFit="1" customWidth="1"/>
    <col min="3135" max="3135" width="38.28515625" style="2" bestFit="1" customWidth="1"/>
    <col min="3136" max="3136" width="6" style="2" bestFit="1" customWidth="1"/>
    <col min="3137" max="3137" width="38.28515625" style="2" bestFit="1" customWidth="1"/>
    <col min="3138" max="3138" width="6" style="2" bestFit="1" customWidth="1"/>
    <col min="3139" max="3139" width="38.28515625" style="2" bestFit="1" customWidth="1"/>
    <col min="3140" max="3140" width="6" style="2" bestFit="1" customWidth="1"/>
    <col min="3141" max="3141" width="38.28515625" style="2" bestFit="1" customWidth="1"/>
    <col min="3142" max="3142" width="6" style="2" bestFit="1" customWidth="1"/>
    <col min="3143" max="3143" width="38.28515625" style="2" bestFit="1" customWidth="1"/>
    <col min="3144" max="3144" width="6" style="2" bestFit="1" customWidth="1"/>
    <col min="3145" max="3145" width="38.28515625" style="2" bestFit="1" customWidth="1"/>
    <col min="3146" max="3146" width="6" style="2" bestFit="1" customWidth="1"/>
    <col min="3147" max="3147" width="38.28515625" style="2" bestFit="1" customWidth="1"/>
    <col min="3148" max="3148" width="6" style="2" bestFit="1" customWidth="1"/>
    <col min="3149" max="3149" width="38.28515625" style="2" bestFit="1" customWidth="1"/>
    <col min="3150" max="3150" width="6" style="2" bestFit="1" customWidth="1"/>
    <col min="3151" max="3151" width="38.28515625" style="2" bestFit="1" customWidth="1"/>
    <col min="3152" max="3152" width="6" style="2" bestFit="1" customWidth="1"/>
    <col min="3153" max="3153" width="38.28515625" style="2" bestFit="1" customWidth="1"/>
    <col min="3154" max="3154" width="6" style="2" bestFit="1" customWidth="1"/>
    <col min="3155" max="3155" width="38.28515625" style="2" bestFit="1" customWidth="1"/>
    <col min="3156" max="3156" width="6" style="2" bestFit="1" customWidth="1"/>
    <col min="3157" max="3157" width="38.28515625" style="2" bestFit="1" customWidth="1"/>
    <col min="3158" max="3158" width="6" style="2" bestFit="1" customWidth="1"/>
    <col min="3159" max="3159" width="38.28515625" style="2" bestFit="1" customWidth="1"/>
    <col min="3160" max="3160" width="6" style="2" bestFit="1" customWidth="1"/>
    <col min="3161" max="3161" width="38.28515625" style="2" bestFit="1" customWidth="1"/>
    <col min="3162" max="3162" width="6" style="2" bestFit="1" customWidth="1"/>
    <col min="3163" max="3163" width="38.28515625" style="2" bestFit="1" customWidth="1"/>
    <col min="3164" max="3164" width="6" style="2" bestFit="1" customWidth="1"/>
    <col min="3165" max="3165" width="38.28515625" style="2" bestFit="1" customWidth="1"/>
    <col min="3166" max="3166" width="6" style="2" bestFit="1" customWidth="1"/>
    <col min="3167" max="3167" width="38.28515625" style="2" bestFit="1" customWidth="1"/>
    <col min="3168" max="3168" width="6" style="2" bestFit="1" customWidth="1"/>
    <col min="3169" max="3169" width="38.28515625" style="2" bestFit="1" customWidth="1"/>
    <col min="3170" max="3170" width="6" style="2" bestFit="1" customWidth="1"/>
    <col min="3171" max="3171" width="38.28515625" style="2" bestFit="1" customWidth="1"/>
    <col min="3172" max="3172" width="6" style="2" bestFit="1" customWidth="1"/>
    <col min="3173" max="3173" width="38.28515625" style="2" bestFit="1" customWidth="1"/>
    <col min="3174" max="3174" width="6" style="2" bestFit="1" customWidth="1"/>
    <col min="3175" max="3175" width="38.28515625" style="2" bestFit="1" customWidth="1"/>
    <col min="3176" max="3176" width="6" style="2" bestFit="1" customWidth="1"/>
    <col min="3177" max="3177" width="38.28515625" style="2" bestFit="1" customWidth="1"/>
    <col min="3178" max="3178" width="6" style="2" bestFit="1" customWidth="1"/>
    <col min="3179" max="3179" width="38.28515625" style="2" bestFit="1" customWidth="1"/>
    <col min="3180" max="3180" width="6" style="2" bestFit="1" customWidth="1"/>
    <col min="3181" max="3181" width="38.28515625" style="2" bestFit="1" customWidth="1"/>
    <col min="3182" max="3182" width="6" style="2" bestFit="1" customWidth="1"/>
    <col min="3183" max="3183" width="38.28515625" style="2" bestFit="1" customWidth="1"/>
    <col min="3184" max="3184" width="6" style="2" bestFit="1" customWidth="1"/>
    <col min="3185" max="3185" width="38.28515625" style="2" bestFit="1" customWidth="1"/>
    <col min="3186" max="3186" width="6" style="2" bestFit="1" customWidth="1"/>
    <col min="3187" max="3187" width="38.28515625" style="2" bestFit="1" customWidth="1"/>
    <col min="3188" max="3188" width="6" style="2" bestFit="1" customWidth="1"/>
    <col min="3189" max="3189" width="38.28515625" style="2" bestFit="1" customWidth="1"/>
    <col min="3190" max="3190" width="6" style="2" bestFit="1" customWidth="1"/>
    <col min="3191" max="3191" width="38.28515625" style="2" bestFit="1" customWidth="1"/>
    <col min="3192" max="3192" width="6" style="2" bestFit="1" customWidth="1"/>
    <col min="3193" max="3193" width="38.28515625" style="2" bestFit="1" customWidth="1"/>
    <col min="3194" max="3194" width="6" style="2" bestFit="1" customWidth="1"/>
    <col min="3195" max="3195" width="38.28515625" style="2" bestFit="1" customWidth="1"/>
    <col min="3196" max="3196" width="6" style="2" bestFit="1" customWidth="1"/>
    <col min="3197" max="3197" width="38.28515625" style="2" bestFit="1" customWidth="1"/>
    <col min="3198" max="3198" width="6" style="2" bestFit="1" customWidth="1"/>
    <col min="3199" max="3199" width="38.28515625" style="2" bestFit="1" customWidth="1"/>
    <col min="3200" max="3200" width="6" style="2" bestFit="1" customWidth="1"/>
    <col min="3201" max="3201" width="38.28515625" style="2" bestFit="1" customWidth="1"/>
    <col min="3202" max="3202" width="6" style="2" bestFit="1" customWidth="1"/>
    <col min="3203" max="3203" width="38.28515625" style="2" bestFit="1" customWidth="1"/>
    <col min="3204" max="3204" width="6" style="2" bestFit="1" customWidth="1"/>
    <col min="3205" max="3205" width="38.28515625" style="2" bestFit="1" customWidth="1"/>
    <col min="3206" max="3206" width="6" style="2" bestFit="1" customWidth="1"/>
    <col min="3207" max="3207" width="38.28515625" style="2" bestFit="1" customWidth="1"/>
    <col min="3208" max="3208" width="6" style="2" bestFit="1" customWidth="1"/>
    <col min="3209" max="3209" width="38.28515625" style="2" bestFit="1" customWidth="1"/>
    <col min="3210" max="3210" width="6" style="2" bestFit="1" customWidth="1"/>
    <col min="3211" max="3211" width="38.28515625" style="2" bestFit="1" customWidth="1"/>
    <col min="3212" max="3212" width="6" style="2" bestFit="1" customWidth="1"/>
    <col min="3213" max="3213" width="38.28515625" style="2" bestFit="1" customWidth="1"/>
    <col min="3214" max="3214" width="6" style="2" bestFit="1" customWidth="1"/>
    <col min="3215" max="3215" width="38.28515625" style="2" bestFit="1" customWidth="1"/>
    <col min="3216" max="3216" width="6" style="2" bestFit="1" customWidth="1"/>
    <col min="3217" max="3217" width="38.28515625" style="2" bestFit="1" customWidth="1"/>
    <col min="3218" max="3218" width="6" style="2" bestFit="1" customWidth="1"/>
    <col min="3219" max="3219" width="38.28515625" style="2" bestFit="1" customWidth="1"/>
    <col min="3220" max="3220" width="6" style="2" bestFit="1" customWidth="1"/>
    <col min="3221" max="3221" width="38.28515625" style="2" bestFit="1" customWidth="1"/>
    <col min="3222" max="3222" width="6" style="2" bestFit="1" customWidth="1"/>
    <col min="3223" max="3223" width="38.28515625" style="2" bestFit="1" customWidth="1"/>
    <col min="3224" max="3224" width="6" style="2" bestFit="1" customWidth="1"/>
    <col min="3225" max="3225" width="38.28515625" style="2" bestFit="1" customWidth="1"/>
    <col min="3226" max="3226" width="6" style="2" bestFit="1" customWidth="1"/>
    <col min="3227" max="3227" width="38.28515625" style="2" bestFit="1" customWidth="1"/>
    <col min="3228" max="3228" width="6" style="2" bestFit="1" customWidth="1"/>
    <col min="3229" max="3229" width="38.28515625" style="2" bestFit="1" customWidth="1"/>
    <col min="3230" max="3230" width="6" style="2" bestFit="1" customWidth="1"/>
    <col min="3231" max="3231" width="38.28515625" style="2" bestFit="1" customWidth="1"/>
    <col min="3232" max="3232" width="6" style="2" bestFit="1" customWidth="1"/>
    <col min="3233" max="3233" width="38.28515625" style="2" bestFit="1" customWidth="1"/>
    <col min="3234" max="3234" width="6" style="2" bestFit="1" customWidth="1"/>
    <col min="3235" max="3235" width="38.28515625" style="2" bestFit="1" customWidth="1"/>
    <col min="3236" max="3236" width="6" style="2" bestFit="1" customWidth="1"/>
    <col min="3237" max="3237" width="38.28515625" style="2" bestFit="1" customWidth="1"/>
    <col min="3238" max="3238" width="6" style="2" bestFit="1" customWidth="1"/>
    <col min="3239" max="3239" width="38.28515625" style="2" bestFit="1" customWidth="1"/>
    <col min="3240" max="3240" width="6" style="2" bestFit="1" customWidth="1"/>
    <col min="3241" max="3241" width="38.28515625" style="2" bestFit="1" customWidth="1"/>
    <col min="3242" max="3242" width="6" style="2" bestFit="1" customWidth="1"/>
    <col min="3243" max="3243" width="38.28515625" style="2" bestFit="1" customWidth="1"/>
    <col min="3244" max="3244" width="6" style="2" bestFit="1" customWidth="1"/>
    <col min="3245" max="3245" width="38.28515625" style="2" bestFit="1" customWidth="1"/>
    <col min="3246" max="3246" width="6" style="2" bestFit="1" customWidth="1"/>
    <col min="3247" max="3247" width="38.28515625" style="2" bestFit="1" customWidth="1"/>
    <col min="3248" max="3248" width="6" style="2" bestFit="1" customWidth="1"/>
    <col min="3249" max="3249" width="38.28515625" style="2" bestFit="1" customWidth="1"/>
    <col min="3250" max="3250" width="6" style="2" bestFit="1" customWidth="1"/>
    <col min="3251" max="3251" width="38.28515625" style="2" bestFit="1" customWidth="1"/>
    <col min="3252" max="3252" width="6" style="2" bestFit="1" customWidth="1"/>
    <col min="3253" max="3253" width="38.28515625" style="2" bestFit="1" customWidth="1"/>
    <col min="3254" max="3254" width="6" style="2" bestFit="1" customWidth="1"/>
    <col min="3255" max="3255" width="38.28515625" style="2" bestFit="1" customWidth="1"/>
    <col min="3256" max="3256" width="6" style="2" bestFit="1" customWidth="1"/>
    <col min="3257" max="3257" width="38.28515625" style="2" bestFit="1" customWidth="1"/>
    <col min="3258" max="3258" width="6" style="2" bestFit="1" customWidth="1"/>
    <col min="3259" max="3259" width="38.28515625" style="2" bestFit="1" customWidth="1"/>
    <col min="3260" max="3260" width="6" style="2" bestFit="1" customWidth="1"/>
    <col min="3261" max="3261" width="38.28515625" style="2" bestFit="1" customWidth="1"/>
    <col min="3262" max="3262" width="6" style="2" bestFit="1" customWidth="1"/>
    <col min="3263" max="3263" width="38.28515625" style="2" bestFit="1" customWidth="1"/>
    <col min="3264" max="3264" width="6" style="2" bestFit="1" customWidth="1"/>
    <col min="3265" max="3265" width="38.28515625" style="2" bestFit="1" customWidth="1"/>
    <col min="3266" max="3266" width="6" style="2" bestFit="1" customWidth="1"/>
    <col min="3267" max="3267" width="38.28515625" style="2" bestFit="1" customWidth="1"/>
    <col min="3268" max="3268" width="6" style="2" bestFit="1" customWidth="1"/>
    <col min="3269" max="3269" width="38.28515625" style="2" bestFit="1" customWidth="1"/>
    <col min="3270" max="3270" width="6" style="2" bestFit="1" customWidth="1"/>
    <col min="3271" max="3271" width="38.28515625" style="2" bestFit="1" customWidth="1"/>
    <col min="3272" max="3272" width="6" style="2" bestFit="1" customWidth="1"/>
    <col min="3273" max="3273" width="38.28515625" style="2" bestFit="1" customWidth="1"/>
    <col min="3274" max="3274" width="6" style="2" bestFit="1" customWidth="1"/>
    <col min="3275" max="3275" width="38.28515625" style="2" bestFit="1" customWidth="1"/>
    <col min="3276" max="3276" width="6" style="2" bestFit="1" customWidth="1"/>
    <col min="3277" max="3277" width="38.28515625" style="2" bestFit="1" customWidth="1"/>
    <col min="3278" max="3278" width="6" style="2" bestFit="1" customWidth="1"/>
    <col min="3279" max="3279" width="38.28515625" style="2" bestFit="1" customWidth="1"/>
    <col min="3280" max="3280" width="6" style="2" bestFit="1" customWidth="1"/>
    <col min="3281" max="3281" width="38.28515625" style="2" bestFit="1" customWidth="1"/>
    <col min="3282" max="3282" width="6" style="2" bestFit="1" customWidth="1"/>
    <col min="3283" max="3283" width="38.28515625" style="2" bestFit="1" customWidth="1"/>
    <col min="3284" max="3284" width="6" style="2" bestFit="1" customWidth="1"/>
    <col min="3285" max="3285" width="38.28515625" style="2" bestFit="1" customWidth="1"/>
    <col min="3286" max="3286" width="6" style="2" bestFit="1" customWidth="1"/>
    <col min="3287" max="3287" width="38.28515625" style="2" bestFit="1" customWidth="1"/>
    <col min="3288" max="3288" width="6" style="2" bestFit="1" customWidth="1"/>
    <col min="3289" max="3289" width="38.28515625" style="2" bestFit="1" customWidth="1"/>
    <col min="3290" max="3290" width="6" style="2" bestFit="1" customWidth="1"/>
    <col min="3291" max="3291" width="38.28515625" style="2" bestFit="1" customWidth="1"/>
    <col min="3292" max="3292" width="6" style="2" bestFit="1" customWidth="1"/>
    <col min="3293" max="3293" width="38.28515625" style="2" bestFit="1" customWidth="1"/>
    <col min="3294" max="3294" width="6" style="2" bestFit="1" customWidth="1"/>
    <col min="3295" max="3295" width="38.28515625" style="2" bestFit="1" customWidth="1"/>
    <col min="3296" max="3296" width="6" style="2" bestFit="1" customWidth="1"/>
    <col min="3297" max="3297" width="38.28515625" style="2" bestFit="1" customWidth="1"/>
    <col min="3298" max="3298" width="6" style="2" bestFit="1" customWidth="1"/>
    <col min="3299" max="3299" width="38.28515625" style="2" bestFit="1" customWidth="1"/>
    <col min="3300" max="3300" width="6" style="2" bestFit="1" customWidth="1"/>
    <col min="3301" max="3301" width="38.28515625" style="2" bestFit="1" customWidth="1"/>
    <col min="3302" max="3302" width="6" style="2" bestFit="1" customWidth="1"/>
    <col min="3303" max="3303" width="38.28515625" style="2" bestFit="1" customWidth="1"/>
    <col min="3304" max="3304" width="6" style="2" bestFit="1" customWidth="1"/>
    <col min="3305" max="3305" width="38.28515625" style="2" bestFit="1" customWidth="1"/>
    <col min="3306" max="3306" width="6" style="2" bestFit="1" customWidth="1"/>
    <col min="3307" max="3307" width="38.28515625" style="2" bestFit="1" customWidth="1"/>
    <col min="3308" max="3308" width="6" style="2" bestFit="1" customWidth="1"/>
    <col min="3309" max="3309" width="38.28515625" style="2" bestFit="1" customWidth="1"/>
    <col min="3310" max="3310" width="6" style="2" bestFit="1" customWidth="1"/>
    <col min="3311" max="3311" width="38.28515625" style="2" bestFit="1" customWidth="1"/>
    <col min="3312" max="3312" width="6" style="2" bestFit="1" customWidth="1"/>
    <col min="3313" max="3313" width="38.28515625" style="2" bestFit="1" customWidth="1"/>
    <col min="3314" max="3314" width="6" style="2" bestFit="1" customWidth="1"/>
    <col min="3315" max="3315" width="38.28515625" style="2" bestFit="1" customWidth="1"/>
    <col min="3316" max="3316" width="6" style="2" bestFit="1" customWidth="1"/>
    <col min="3317" max="3317" width="38.28515625" style="2" bestFit="1" customWidth="1"/>
    <col min="3318" max="3318" width="6" style="2" bestFit="1" customWidth="1"/>
    <col min="3319" max="3319" width="38.28515625" style="2" bestFit="1" customWidth="1"/>
    <col min="3320" max="3320" width="6" style="2" bestFit="1" customWidth="1"/>
    <col min="3321" max="3321" width="38.28515625" style="2" bestFit="1" customWidth="1"/>
    <col min="3322" max="3322" width="6" style="2" bestFit="1" customWidth="1"/>
    <col min="3323" max="3323" width="38.28515625" style="2" bestFit="1" customWidth="1"/>
    <col min="3324" max="3324" width="6" style="2" bestFit="1" customWidth="1"/>
    <col min="3325" max="3325" width="38.28515625" style="2" bestFit="1" customWidth="1"/>
    <col min="3326" max="3326" width="6" style="2" bestFit="1" customWidth="1"/>
    <col min="3327" max="3327" width="38.28515625" style="2" bestFit="1" customWidth="1"/>
    <col min="3328" max="3328" width="6" style="2" bestFit="1" customWidth="1"/>
    <col min="3329" max="3329" width="38.28515625" style="2" bestFit="1" customWidth="1"/>
    <col min="3330" max="3330" width="6" style="2" bestFit="1" customWidth="1"/>
    <col min="3331" max="3331" width="38.28515625" style="2" bestFit="1" customWidth="1"/>
    <col min="3332" max="3332" width="6" style="2" bestFit="1" customWidth="1"/>
    <col min="3333" max="3333" width="38.28515625" style="2" bestFit="1" customWidth="1"/>
    <col min="3334" max="3334" width="6" style="2" bestFit="1" customWidth="1"/>
    <col min="3335" max="3335" width="38.28515625" style="2" bestFit="1" customWidth="1"/>
    <col min="3336" max="3336" width="6" style="2" bestFit="1" customWidth="1"/>
    <col min="3337" max="3337" width="38.28515625" style="2" bestFit="1" customWidth="1"/>
    <col min="3338" max="3338" width="6" style="2" bestFit="1" customWidth="1"/>
    <col min="3339" max="3339" width="38.28515625" style="2" bestFit="1" customWidth="1"/>
    <col min="3340" max="3340" width="6" style="2" bestFit="1" customWidth="1"/>
    <col min="3341" max="3341" width="38.28515625" style="2" bestFit="1" customWidth="1"/>
    <col min="3342" max="3342" width="6" style="2" bestFit="1" customWidth="1"/>
    <col min="3343" max="3343" width="38.28515625" style="2" bestFit="1" customWidth="1"/>
    <col min="3344" max="3344" width="6" style="2" bestFit="1" customWidth="1"/>
    <col min="3345" max="3345" width="38.28515625" style="2" bestFit="1" customWidth="1"/>
    <col min="3346" max="3346" width="6" style="2" bestFit="1" customWidth="1"/>
    <col min="3347" max="3347" width="38.28515625" style="2" bestFit="1" customWidth="1"/>
    <col min="3348" max="3348" width="6" style="2" bestFit="1" customWidth="1"/>
    <col min="3349" max="3349" width="38.28515625" style="2" bestFit="1" customWidth="1"/>
    <col min="3350" max="3350" width="6" style="2" bestFit="1" customWidth="1"/>
    <col min="3351" max="3351" width="38.28515625" style="2" bestFit="1" customWidth="1"/>
    <col min="3352" max="3352" width="6" style="2" bestFit="1" customWidth="1"/>
    <col min="3353" max="3353" width="38.28515625" style="2" bestFit="1" customWidth="1"/>
    <col min="3354" max="3354" width="6" style="2" bestFit="1" customWidth="1"/>
    <col min="3355" max="3355" width="38.28515625" style="2" bestFit="1" customWidth="1"/>
    <col min="3356" max="3356" width="6" style="2" bestFit="1" customWidth="1"/>
    <col min="3357" max="3357" width="38.28515625" style="2" bestFit="1" customWidth="1"/>
    <col min="3358" max="3358" width="6" style="2" bestFit="1" customWidth="1"/>
    <col min="3359" max="3359" width="38.28515625" style="2" bestFit="1" customWidth="1"/>
    <col min="3360" max="3360" width="6" style="2" bestFit="1" customWidth="1"/>
    <col min="3361" max="3361" width="38.28515625" style="2" bestFit="1" customWidth="1"/>
    <col min="3362" max="3362" width="6" style="2" bestFit="1" customWidth="1"/>
    <col min="3363" max="3363" width="38.28515625" style="2" bestFit="1" customWidth="1"/>
    <col min="3364" max="3364" width="6" style="2" bestFit="1" customWidth="1"/>
    <col min="3365" max="3365" width="38.28515625" style="2" bestFit="1" customWidth="1"/>
    <col min="3366" max="3366" width="6" style="2" bestFit="1" customWidth="1"/>
    <col min="3367" max="3367" width="38.28515625" style="2" bestFit="1" customWidth="1"/>
    <col min="3368" max="3368" width="6" style="2" bestFit="1" customWidth="1"/>
    <col min="3369" max="3369" width="38.28515625" style="2" bestFit="1" customWidth="1"/>
    <col min="3370" max="3370" width="6" style="2" bestFit="1" customWidth="1"/>
    <col min="3371" max="3371" width="38.28515625" style="2" bestFit="1" customWidth="1"/>
    <col min="3372" max="3372" width="6" style="2" bestFit="1" customWidth="1"/>
    <col min="3373" max="3373" width="38.28515625" style="2" bestFit="1" customWidth="1"/>
    <col min="3374" max="3374" width="6" style="2" bestFit="1" customWidth="1"/>
    <col min="3375" max="3375" width="38.28515625" style="2" bestFit="1" customWidth="1"/>
    <col min="3376" max="3376" width="6" style="2" bestFit="1" customWidth="1"/>
    <col min="3377" max="3377" width="38.28515625" style="2" bestFit="1" customWidth="1"/>
    <col min="3378" max="3378" width="6" style="2" bestFit="1" customWidth="1"/>
    <col min="3379" max="3379" width="38.28515625" style="2" bestFit="1" customWidth="1"/>
    <col min="3380" max="3380" width="6" style="2" bestFit="1" customWidth="1"/>
    <col min="3381" max="3381" width="38.28515625" style="2" bestFit="1" customWidth="1"/>
    <col min="3382" max="3382" width="6" style="2" bestFit="1" customWidth="1"/>
    <col min="3383" max="3383" width="38.28515625" style="2" bestFit="1" customWidth="1"/>
    <col min="3384" max="3384" width="6" style="2" bestFit="1" customWidth="1"/>
    <col min="3385" max="3385" width="38.28515625" style="2" bestFit="1" customWidth="1"/>
    <col min="3386" max="3386" width="6" style="2" bestFit="1" customWidth="1"/>
    <col min="3387" max="3387" width="38.28515625" style="2" bestFit="1" customWidth="1"/>
    <col min="3388" max="3388" width="6" style="2" bestFit="1" customWidth="1"/>
    <col min="3389" max="3389" width="38.28515625" style="2" bestFit="1" customWidth="1"/>
    <col min="3390" max="3390" width="6" style="2" bestFit="1" customWidth="1"/>
    <col min="3391" max="3391" width="38.28515625" style="2" bestFit="1" customWidth="1"/>
    <col min="3392" max="3392" width="6" style="2" bestFit="1" customWidth="1"/>
    <col min="3393" max="3393" width="38.28515625" style="2" bestFit="1" customWidth="1"/>
    <col min="3394" max="3394" width="6" style="2" bestFit="1" customWidth="1"/>
    <col min="3395" max="3395" width="38.28515625" style="2" bestFit="1" customWidth="1"/>
    <col min="3396" max="3396" width="6" style="2" bestFit="1" customWidth="1"/>
    <col min="3397" max="3397" width="38.28515625" style="2" bestFit="1" customWidth="1"/>
    <col min="3398" max="3398" width="6" style="2" bestFit="1" customWidth="1"/>
    <col min="3399" max="3399" width="38.28515625" style="2" bestFit="1" customWidth="1"/>
    <col min="3400" max="3400" width="6" style="2" bestFit="1" customWidth="1"/>
    <col min="3401" max="3401" width="38.28515625" style="2" bestFit="1" customWidth="1"/>
    <col min="3402" max="3402" width="6" style="2" bestFit="1" customWidth="1"/>
    <col min="3403" max="3403" width="38.28515625" style="2" bestFit="1" customWidth="1"/>
    <col min="3404" max="3404" width="6" style="2" bestFit="1" customWidth="1"/>
    <col min="3405" max="3405" width="38.28515625" style="2" bestFit="1" customWidth="1"/>
    <col min="3406" max="3406" width="6" style="2" bestFit="1" customWidth="1"/>
    <col min="3407" max="3407" width="38.28515625" style="2" bestFit="1" customWidth="1"/>
    <col min="3408" max="3408" width="6" style="2" bestFit="1" customWidth="1"/>
    <col min="3409" max="3409" width="38.28515625" style="2" bestFit="1" customWidth="1"/>
    <col min="3410" max="3410" width="6" style="2" bestFit="1" customWidth="1"/>
    <col min="3411" max="3411" width="38.28515625" style="2" bestFit="1" customWidth="1"/>
    <col min="3412" max="3412" width="6" style="2" bestFit="1" customWidth="1"/>
    <col min="3413" max="3413" width="38.28515625" style="2" bestFit="1" customWidth="1"/>
    <col min="3414" max="3414" width="6" style="2" bestFit="1" customWidth="1"/>
    <col min="3415" max="3415" width="38.28515625" style="2" bestFit="1" customWidth="1"/>
    <col min="3416" max="3416" width="6" style="2" bestFit="1" customWidth="1"/>
    <col min="3417" max="3417" width="38.28515625" style="2" bestFit="1" customWidth="1"/>
    <col min="3418" max="3418" width="6" style="2" bestFit="1" customWidth="1"/>
    <col min="3419" max="3419" width="38.28515625" style="2" bestFit="1" customWidth="1"/>
    <col min="3420" max="3420" width="6" style="2" bestFit="1" customWidth="1"/>
    <col min="3421" max="3421" width="38.28515625" style="2" bestFit="1" customWidth="1"/>
    <col min="3422" max="3422" width="6" style="2" bestFit="1" customWidth="1"/>
    <col min="3423" max="3423" width="38.28515625" style="2" bestFit="1" customWidth="1"/>
    <col min="3424" max="3424" width="6" style="2" bestFit="1" customWidth="1"/>
    <col min="3425" max="3425" width="38.28515625" style="2" bestFit="1" customWidth="1"/>
    <col min="3426" max="3426" width="6" style="2" bestFit="1" customWidth="1"/>
    <col min="3427" max="3427" width="38.28515625" style="2" bestFit="1" customWidth="1"/>
    <col min="3428" max="3428" width="6" style="2" bestFit="1" customWidth="1"/>
    <col min="3429" max="3429" width="38.28515625" style="2" bestFit="1" customWidth="1"/>
    <col min="3430" max="3430" width="6" style="2" bestFit="1" customWidth="1"/>
    <col min="3431" max="3431" width="38.28515625" style="2" bestFit="1" customWidth="1"/>
    <col min="3432" max="3432" width="6" style="2" bestFit="1" customWidth="1"/>
    <col min="3433" max="3433" width="38.28515625" style="2" bestFit="1" customWidth="1"/>
    <col min="3434" max="3434" width="6" style="2" bestFit="1" customWidth="1"/>
    <col min="3435" max="3435" width="38.28515625" style="2" bestFit="1" customWidth="1"/>
    <col min="3436" max="3436" width="6" style="2" bestFit="1" customWidth="1"/>
    <col min="3437" max="3437" width="38.28515625" style="2" bestFit="1" customWidth="1"/>
    <col min="3438" max="3438" width="6" style="2" bestFit="1" customWidth="1"/>
    <col min="3439" max="3439" width="38.28515625" style="2" bestFit="1" customWidth="1"/>
    <col min="3440" max="3440" width="6" style="2" bestFit="1" customWidth="1"/>
    <col min="3441" max="3441" width="38.28515625" style="2" bestFit="1" customWidth="1"/>
    <col min="3442" max="3442" width="6" style="2" bestFit="1" customWidth="1"/>
    <col min="3443" max="3443" width="38.28515625" style="2" bestFit="1" customWidth="1"/>
    <col min="3444" max="3444" width="6" style="2" bestFit="1" customWidth="1"/>
    <col min="3445" max="3445" width="38.28515625" style="2" bestFit="1" customWidth="1"/>
    <col min="3446" max="3446" width="6" style="2" bestFit="1" customWidth="1"/>
    <col min="3447" max="3447" width="38.28515625" style="2" bestFit="1" customWidth="1"/>
    <col min="3448" max="3448" width="6" style="2" bestFit="1" customWidth="1"/>
    <col min="3449" max="3449" width="38.28515625" style="2" bestFit="1" customWidth="1"/>
    <col min="3450" max="3450" width="6" style="2" bestFit="1" customWidth="1"/>
    <col min="3451" max="3451" width="38.28515625" style="2" bestFit="1" customWidth="1"/>
    <col min="3452" max="3452" width="6" style="2" bestFit="1" customWidth="1"/>
    <col min="3453" max="3453" width="38.28515625" style="2" bestFit="1" customWidth="1"/>
    <col min="3454" max="3454" width="6" style="2" bestFit="1" customWidth="1"/>
    <col min="3455" max="3455" width="38.28515625" style="2" bestFit="1" customWidth="1"/>
    <col min="3456" max="3456" width="6" style="2" bestFit="1" customWidth="1"/>
    <col min="3457" max="3457" width="38.28515625" style="2" bestFit="1" customWidth="1"/>
    <col min="3458" max="3458" width="6" style="2" bestFit="1" customWidth="1"/>
    <col min="3459" max="3459" width="38.28515625" style="2" bestFit="1" customWidth="1"/>
    <col min="3460" max="3460" width="6" style="2" bestFit="1" customWidth="1"/>
    <col min="3461" max="3461" width="38.28515625" style="2" bestFit="1" customWidth="1"/>
    <col min="3462" max="3462" width="6" style="2" bestFit="1" customWidth="1"/>
    <col min="3463" max="3463" width="38.28515625" style="2" bestFit="1" customWidth="1"/>
    <col min="3464" max="3464" width="6" style="2" bestFit="1" customWidth="1"/>
    <col min="3465" max="3465" width="38.28515625" style="2" bestFit="1" customWidth="1"/>
    <col min="3466" max="3466" width="6" style="2" bestFit="1" customWidth="1"/>
    <col min="3467" max="3467" width="38.28515625" style="2" bestFit="1" customWidth="1"/>
    <col min="3468" max="3468" width="6" style="2" bestFit="1" customWidth="1"/>
    <col min="3469" max="3469" width="38.28515625" style="2" bestFit="1" customWidth="1"/>
    <col min="3470" max="3470" width="6" style="2" bestFit="1" customWidth="1"/>
    <col min="3471" max="3471" width="38.28515625" style="2" bestFit="1" customWidth="1"/>
    <col min="3472" max="3472" width="6" style="2" bestFit="1" customWidth="1"/>
    <col min="3473" max="3473" width="38.28515625" style="2" bestFit="1" customWidth="1"/>
    <col min="3474" max="3474" width="6" style="2" bestFit="1" customWidth="1"/>
    <col min="3475" max="3475" width="38.28515625" style="2" bestFit="1" customWidth="1"/>
    <col min="3476" max="3476" width="6" style="2" bestFit="1" customWidth="1"/>
    <col min="3477" max="3477" width="38.28515625" style="2" bestFit="1" customWidth="1"/>
    <col min="3478" max="3478" width="6" style="2" bestFit="1" customWidth="1"/>
    <col min="3479" max="3479" width="38.28515625" style="2" bestFit="1" customWidth="1"/>
    <col min="3480" max="3480" width="6" style="2" bestFit="1" customWidth="1"/>
    <col min="3481" max="3481" width="38.28515625" style="2" bestFit="1" customWidth="1"/>
    <col min="3482" max="3482" width="6" style="2" bestFit="1" customWidth="1"/>
    <col min="3483" max="3483" width="38.28515625" style="2" bestFit="1" customWidth="1"/>
    <col min="3484" max="3484" width="6" style="2" bestFit="1" customWidth="1"/>
    <col min="3485" max="3485" width="38.28515625" style="2" bestFit="1" customWidth="1"/>
    <col min="3486" max="3486" width="6" style="2" bestFit="1" customWidth="1"/>
    <col min="3487" max="3487" width="38.28515625" style="2" bestFit="1" customWidth="1"/>
    <col min="3488" max="3488" width="6" style="2" bestFit="1" customWidth="1"/>
    <col min="3489" max="3489" width="38.28515625" style="2" bestFit="1" customWidth="1"/>
    <col min="3490" max="3490" width="6" style="2" bestFit="1" customWidth="1"/>
    <col min="3491" max="3491" width="38.28515625" style="2" bestFit="1" customWidth="1"/>
    <col min="3492" max="3492" width="6" style="2" bestFit="1" customWidth="1"/>
    <col min="3493" max="3493" width="38.28515625" style="2" bestFit="1" customWidth="1"/>
    <col min="3494" max="3494" width="6" style="2" bestFit="1" customWidth="1"/>
    <col min="3495" max="3495" width="38.28515625" style="2" bestFit="1" customWidth="1"/>
    <col min="3496" max="3496" width="6" style="2" bestFit="1" customWidth="1"/>
    <col min="3497" max="3497" width="38.28515625" style="2" bestFit="1" customWidth="1"/>
    <col min="3498" max="3498" width="6" style="2" bestFit="1" customWidth="1"/>
    <col min="3499" max="3499" width="38.28515625" style="2" bestFit="1" customWidth="1"/>
    <col min="3500" max="3500" width="6" style="2" bestFit="1" customWidth="1"/>
    <col min="3501" max="3501" width="38.28515625" style="2" bestFit="1" customWidth="1"/>
    <col min="3502" max="3502" width="6" style="2" bestFit="1" customWidth="1"/>
    <col min="3503" max="3503" width="38.28515625" style="2" bestFit="1" customWidth="1"/>
    <col min="3504" max="3504" width="6" style="2" bestFit="1" customWidth="1"/>
    <col min="3505" max="3505" width="38.28515625" style="2" bestFit="1" customWidth="1"/>
    <col min="3506" max="3506" width="6" style="2" bestFit="1" customWidth="1"/>
    <col min="3507" max="3507" width="38.28515625" style="2" bestFit="1" customWidth="1"/>
    <col min="3508" max="3508" width="6" style="2" bestFit="1" customWidth="1"/>
    <col min="3509" max="3509" width="38.28515625" style="2" bestFit="1" customWidth="1"/>
    <col min="3510" max="3510" width="6" style="2" bestFit="1" customWidth="1"/>
    <col min="3511" max="3511" width="38.28515625" style="2" bestFit="1" customWidth="1"/>
    <col min="3512" max="3512" width="6" style="2" bestFit="1" customWidth="1"/>
    <col min="3513" max="3513" width="38.28515625" style="2" bestFit="1" customWidth="1"/>
    <col min="3514" max="3514" width="6" style="2" bestFit="1" customWidth="1"/>
    <col min="3515" max="3515" width="38.28515625" style="2" bestFit="1" customWidth="1"/>
    <col min="3516" max="3516" width="6" style="2" bestFit="1" customWidth="1"/>
    <col min="3517" max="3517" width="38.28515625" style="2" bestFit="1" customWidth="1"/>
    <col min="3518" max="3518" width="6" style="2" bestFit="1" customWidth="1"/>
    <col min="3519" max="3519" width="38.28515625" style="2" bestFit="1" customWidth="1"/>
    <col min="3520" max="3520" width="6" style="2" bestFit="1" customWidth="1"/>
    <col min="3521" max="3521" width="38.28515625" style="2" bestFit="1" customWidth="1"/>
    <col min="3522" max="3522" width="6" style="2" bestFit="1" customWidth="1"/>
    <col min="3523" max="3523" width="38.28515625" style="2" bestFit="1" customWidth="1"/>
    <col min="3524" max="3524" width="6" style="2" bestFit="1" customWidth="1"/>
    <col min="3525" max="3525" width="38.28515625" style="2" bestFit="1" customWidth="1"/>
    <col min="3526" max="3526" width="6" style="2" bestFit="1" customWidth="1"/>
    <col min="3527" max="3527" width="38.28515625" style="2" bestFit="1" customWidth="1"/>
    <col min="3528" max="3528" width="6" style="2" bestFit="1" customWidth="1"/>
    <col min="3529" max="3529" width="38.28515625" style="2" bestFit="1" customWidth="1"/>
    <col min="3530" max="3530" width="6" style="2" bestFit="1" customWidth="1"/>
    <col min="3531" max="3531" width="38.28515625" style="2" bestFit="1" customWidth="1"/>
    <col min="3532" max="3532" width="6" style="2" bestFit="1" customWidth="1"/>
    <col min="3533" max="3533" width="38.28515625" style="2" bestFit="1" customWidth="1"/>
    <col min="3534" max="3534" width="6" style="2" bestFit="1" customWidth="1"/>
    <col min="3535" max="3535" width="38.28515625" style="2" bestFit="1" customWidth="1"/>
    <col min="3536" max="3536" width="6" style="2" bestFit="1" customWidth="1"/>
    <col min="3537" max="3537" width="38.28515625" style="2" bestFit="1" customWidth="1"/>
    <col min="3538" max="3538" width="6" style="2" bestFit="1" customWidth="1"/>
    <col min="3539" max="3539" width="38.28515625" style="2" bestFit="1" customWidth="1"/>
    <col min="3540" max="3540" width="6" style="2" bestFit="1" customWidth="1"/>
    <col min="3541" max="3541" width="38.28515625" style="2" bestFit="1" customWidth="1"/>
    <col min="3542" max="3542" width="6" style="2" bestFit="1" customWidth="1"/>
    <col min="3543" max="3543" width="38.28515625" style="2" bestFit="1" customWidth="1"/>
    <col min="3544" max="3544" width="6" style="2" bestFit="1" customWidth="1"/>
    <col min="3545" max="3545" width="38.28515625" style="2" bestFit="1" customWidth="1"/>
    <col min="3546" max="3546" width="6" style="2" bestFit="1" customWidth="1"/>
    <col min="3547" max="3547" width="38.28515625" style="2" bestFit="1" customWidth="1"/>
    <col min="3548" max="3548" width="6" style="2" bestFit="1" customWidth="1"/>
    <col min="3549" max="3549" width="38.28515625" style="2" bestFit="1" customWidth="1"/>
    <col min="3550" max="3550" width="6" style="2" bestFit="1" customWidth="1"/>
    <col min="3551" max="3551" width="38.28515625" style="2" bestFit="1" customWidth="1"/>
    <col min="3552" max="3552" width="6" style="2" bestFit="1" customWidth="1"/>
    <col min="3553" max="3553" width="38.28515625" style="2" bestFit="1" customWidth="1"/>
    <col min="3554" max="3554" width="6" style="2" bestFit="1" customWidth="1"/>
    <col min="3555" max="3555" width="38.28515625" style="2" bestFit="1" customWidth="1"/>
    <col min="3556" max="3556" width="6" style="2" bestFit="1" customWidth="1"/>
    <col min="3557" max="3557" width="38.28515625" style="2" bestFit="1" customWidth="1"/>
    <col min="3558" max="3558" width="6" style="2" bestFit="1" customWidth="1"/>
    <col min="3559" max="3559" width="38.28515625" style="2" bestFit="1" customWidth="1"/>
    <col min="3560" max="3560" width="6" style="2" bestFit="1" customWidth="1"/>
    <col min="3561" max="3561" width="38.28515625" style="2" bestFit="1" customWidth="1"/>
    <col min="3562" max="3562" width="6" style="2" bestFit="1" customWidth="1"/>
    <col min="3563" max="3563" width="38.28515625" style="2" bestFit="1" customWidth="1"/>
    <col min="3564" max="3564" width="6" style="2" bestFit="1" customWidth="1"/>
    <col min="3565" max="3565" width="38.28515625" style="2" bestFit="1" customWidth="1"/>
    <col min="3566" max="3566" width="6" style="2" bestFit="1" customWidth="1"/>
    <col min="3567" max="3567" width="38.28515625" style="2" bestFit="1" customWidth="1"/>
    <col min="3568" max="3568" width="6" style="2" bestFit="1" customWidth="1"/>
    <col min="3569" max="3569" width="38.28515625" style="2" bestFit="1" customWidth="1"/>
    <col min="3570" max="3570" width="6" style="2" bestFit="1" customWidth="1"/>
    <col min="3571" max="3571" width="38.28515625" style="2" bestFit="1" customWidth="1"/>
    <col min="3572" max="3572" width="6" style="2" bestFit="1" customWidth="1"/>
    <col min="3573" max="3573" width="38.28515625" style="2" bestFit="1" customWidth="1"/>
    <col min="3574" max="3574" width="6" style="2" bestFit="1" customWidth="1"/>
    <col min="3575" max="3575" width="38.28515625" style="2" bestFit="1" customWidth="1"/>
    <col min="3576" max="3576" width="6" style="2" bestFit="1" customWidth="1"/>
    <col min="3577" max="3577" width="38.28515625" style="2" bestFit="1" customWidth="1"/>
    <col min="3578" max="3578" width="6" style="2" bestFit="1" customWidth="1"/>
    <col min="3579" max="3579" width="38.28515625" style="2" bestFit="1" customWidth="1"/>
    <col min="3580" max="3580" width="6" style="2" bestFit="1" customWidth="1"/>
    <col min="3581" max="3581" width="38.28515625" style="2" bestFit="1" customWidth="1"/>
    <col min="3582" max="3582" width="6" style="2" bestFit="1" customWidth="1"/>
    <col min="3583" max="3583" width="38.28515625" style="2" bestFit="1" customWidth="1"/>
    <col min="3584" max="3584" width="6" style="2" bestFit="1" customWidth="1"/>
    <col min="3585" max="3585" width="38.28515625" style="2" bestFit="1" customWidth="1"/>
    <col min="3586" max="3586" width="6" style="2" bestFit="1" customWidth="1"/>
    <col min="3587" max="3587" width="38.28515625" style="2" bestFit="1" customWidth="1"/>
    <col min="3588" max="3588" width="6" style="2" bestFit="1" customWidth="1"/>
    <col min="3589" max="3589" width="38.28515625" style="2" bestFit="1" customWidth="1"/>
    <col min="3590" max="3590" width="6" style="2" bestFit="1" customWidth="1"/>
    <col min="3591" max="3591" width="38.28515625" style="2" bestFit="1" customWidth="1"/>
    <col min="3592" max="3592" width="6" style="2" bestFit="1" customWidth="1"/>
    <col min="3593" max="3593" width="38.28515625" style="2" bestFit="1" customWidth="1"/>
    <col min="3594" max="3594" width="6" style="2" bestFit="1" customWidth="1"/>
    <col min="3595" max="3595" width="38.28515625" style="2" bestFit="1" customWidth="1"/>
    <col min="3596" max="3596" width="6" style="2" bestFit="1" customWidth="1"/>
    <col min="3597" max="3597" width="38.28515625" style="2" bestFit="1" customWidth="1"/>
    <col min="3598" max="3598" width="6" style="2" bestFit="1" customWidth="1"/>
    <col min="3599" max="3599" width="38.28515625" style="2" bestFit="1" customWidth="1"/>
    <col min="3600" max="3600" width="6" style="2" bestFit="1" customWidth="1"/>
    <col min="3601" max="3601" width="38.28515625" style="2" bestFit="1" customWidth="1"/>
    <col min="3602" max="3602" width="6" style="2" bestFit="1" customWidth="1"/>
    <col min="3603" max="3603" width="38.28515625" style="2" bestFit="1" customWidth="1"/>
    <col min="3604" max="3604" width="6" style="2" bestFit="1" customWidth="1"/>
    <col min="3605" max="3605" width="38.28515625" style="2" bestFit="1" customWidth="1"/>
    <col min="3606" max="3606" width="6" style="2" bestFit="1" customWidth="1"/>
    <col min="3607" max="3607" width="38.28515625" style="2" bestFit="1" customWidth="1"/>
    <col min="3608" max="3608" width="6" style="2" bestFit="1" customWidth="1"/>
    <col min="3609" max="3609" width="38.28515625" style="2" bestFit="1" customWidth="1"/>
    <col min="3610" max="3610" width="6" style="2" bestFit="1" customWidth="1"/>
    <col min="3611" max="3611" width="38.28515625" style="2" bestFit="1" customWidth="1"/>
    <col min="3612" max="3612" width="6" style="2" bestFit="1" customWidth="1"/>
    <col min="3613" max="3613" width="38.28515625" style="2" bestFit="1" customWidth="1"/>
    <col min="3614" max="3614" width="6" style="2" bestFit="1" customWidth="1"/>
    <col min="3615" max="3615" width="38.28515625" style="2" bestFit="1" customWidth="1"/>
    <col min="3616" max="3616" width="6" style="2" bestFit="1" customWidth="1"/>
    <col min="3617" max="3617" width="38.28515625" style="2" bestFit="1" customWidth="1"/>
    <col min="3618" max="3618" width="6" style="2" bestFit="1" customWidth="1"/>
    <col min="3619" max="3619" width="38.28515625" style="2" bestFit="1" customWidth="1"/>
    <col min="3620" max="3620" width="6" style="2" bestFit="1" customWidth="1"/>
    <col min="3621" max="3621" width="38.28515625" style="2" bestFit="1" customWidth="1"/>
    <col min="3622" max="3622" width="6" style="2" bestFit="1" customWidth="1"/>
    <col min="3623" max="3623" width="38.28515625" style="2" bestFit="1" customWidth="1"/>
    <col min="3624" max="3624" width="6" style="2" bestFit="1" customWidth="1"/>
    <col min="3625" max="3625" width="38.28515625" style="2" bestFit="1" customWidth="1"/>
    <col min="3626" max="3626" width="6" style="2" bestFit="1" customWidth="1"/>
    <col min="3627" max="3627" width="38.28515625" style="2" bestFit="1" customWidth="1"/>
    <col min="3628" max="3628" width="6" style="2" bestFit="1" customWidth="1"/>
    <col min="3629" max="3629" width="38.28515625" style="2" bestFit="1" customWidth="1"/>
    <col min="3630" max="3630" width="6" style="2" bestFit="1" customWidth="1"/>
    <col min="3631" max="3631" width="38.28515625" style="2" bestFit="1" customWidth="1"/>
    <col min="3632" max="3632" width="6" style="2" bestFit="1" customWidth="1"/>
    <col min="3633" max="3633" width="38.28515625" style="2" bestFit="1" customWidth="1"/>
    <col min="3634" max="3634" width="6" style="2" bestFit="1" customWidth="1"/>
    <col min="3635" max="3635" width="38.28515625" style="2" bestFit="1" customWidth="1"/>
    <col min="3636" max="3636" width="6" style="2" bestFit="1" customWidth="1"/>
    <col min="3637" max="3637" width="38.28515625" style="2" bestFit="1" customWidth="1"/>
    <col min="3638" max="3638" width="6" style="2" bestFit="1" customWidth="1"/>
    <col min="3639" max="3639" width="38.28515625" style="2" bestFit="1" customWidth="1"/>
    <col min="3640" max="3640" width="6" style="2" bestFit="1" customWidth="1"/>
    <col min="3641" max="3641" width="38.28515625" style="2" bestFit="1" customWidth="1"/>
    <col min="3642" max="3642" width="6" style="2" bestFit="1" customWidth="1"/>
    <col min="3643" max="3643" width="38.28515625" style="2" bestFit="1" customWidth="1"/>
    <col min="3644" max="3644" width="6" style="2" bestFit="1" customWidth="1"/>
    <col min="3645" max="3645" width="38.28515625" style="2" bestFit="1" customWidth="1"/>
    <col min="3646" max="3646" width="6" style="2" bestFit="1" customWidth="1"/>
    <col min="3647" max="3647" width="38.28515625" style="2" bestFit="1" customWidth="1"/>
    <col min="3648" max="3648" width="6" style="2" bestFit="1" customWidth="1"/>
    <col min="3649" max="3649" width="38.28515625" style="2" bestFit="1" customWidth="1"/>
    <col min="3650" max="3650" width="6" style="2" bestFit="1" customWidth="1"/>
    <col min="3651" max="3651" width="38.28515625" style="2" bestFit="1" customWidth="1"/>
    <col min="3652" max="3652" width="6" style="2" bestFit="1" customWidth="1"/>
    <col min="3653" max="3653" width="38.28515625" style="2" bestFit="1" customWidth="1"/>
    <col min="3654" max="3654" width="6" style="2" bestFit="1" customWidth="1"/>
    <col min="3655" max="3655" width="38.28515625" style="2" bestFit="1" customWidth="1"/>
    <col min="3656" max="3656" width="6" style="2" bestFit="1" customWidth="1"/>
    <col min="3657" max="3657" width="38.28515625" style="2" bestFit="1" customWidth="1"/>
    <col min="3658" max="3658" width="6" style="2" bestFit="1" customWidth="1"/>
    <col min="3659" max="3659" width="38.28515625" style="2" bestFit="1" customWidth="1"/>
    <col min="3660" max="3660" width="6" style="2" bestFit="1" customWidth="1"/>
    <col min="3661" max="3661" width="38.28515625" style="2" bestFit="1" customWidth="1"/>
    <col min="3662" max="3662" width="6" style="2" bestFit="1" customWidth="1"/>
    <col min="3663" max="3663" width="38.28515625" style="2" bestFit="1" customWidth="1"/>
    <col min="3664" max="3664" width="6" style="2" bestFit="1" customWidth="1"/>
    <col min="3665" max="3665" width="38.28515625" style="2" bestFit="1" customWidth="1"/>
    <col min="3666" max="3666" width="6" style="2" bestFit="1" customWidth="1"/>
    <col min="3667" max="3667" width="38.28515625" style="2" bestFit="1" customWidth="1"/>
    <col min="3668" max="3668" width="6" style="2" bestFit="1" customWidth="1"/>
    <col min="3669" max="3669" width="38.28515625" style="2" bestFit="1" customWidth="1"/>
    <col min="3670" max="3670" width="6" style="2" bestFit="1" customWidth="1"/>
    <col min="3671" max="3671" width="38.28515625" style="2" bestFit="1" customWidth="1"/>
    <col min="3672" max="3672" width="6" style="2" bestFit="1" customWidth="1"/>
    <col min="3673" max="3673" width="38.28515625" style="2" bestFit="1" customWidth="1"/>
    <col min="3674" max="3674" width="6" style="2" bestFit="1" customWidth="1"/>
    <col min="3675" max="3675" width="38.28515625" style="2" bestFit="1" customWidth="1"/>
    <col min="3676" max="3676" width="6" style="2" bestFit="1" customWidth="1"/>
    <col min="3677" max="3677" width="38.28515625" style="2" bestFit="1" customWidth="1"/>
    <col min="3678" max="3678" width="6" style="2" bestFit="1" customWidth="1"/>
    <col min="3679" max="3679" width="38.28515625" style="2" bestFit="1" customWidth="1"/>
    <col min="3680" max="3680" width="6" style="2" bestFit="1" customWidth="1"/>
    <col min="3681" max="3681" width="38.28515625" style="2" bestFit="1" customWidth="1"/>
    <col min="3682" max="3682" width="6" style="2" bestFit="1" customWidth="1"/>
    <col min="3683" max="3683" width="38.28515625" style="2" bestFit="1" customWidth="1"/>
    <col min="3684" max="3684" width="6" style="2" bestFit="1" customWidth="1"/>
    <col min="3685" max="3685" width="38.28515625" style="2" bestFit="1" customWidth="1"/>
    <col min="3686" max="3686" width="6" style="2" bestFit="1" customWidth="1"/>
    <col min="3687" max="3687" width="38.28515625" style="2" bestFit="1" customWidth="1"/>
    <col min="3688" max="3688" width="6" style="2" bestFit="1" customWidth="1"/>
    <col min="3689" max="3689" width="38.28515625" style="2" bestFit="1" customWidth="1"/>
    <col min="3690" max="3690" width="6" style="2" bestFit="1" customWidth="1"/>
    <col min="3691" max="3691" width="38.28515625" style="2" bestFit="1" customWidth="1"/>
    <col min="3692" max="3692" width="6" style="2" bestFit="1" customWidth="1"/>
    <col min="3693" max="3693" width="38.28515625" style="2" bestFit="1" customWidth="1"/>
    <col min="3694" max="3694" width="6" style="2" bestFit="1" customWidth="1"/>
    <col min="3695" max="3695" width="38.28515625" style="2" bestFit="1" customWidth="1"/>
    <col min="3696" max="3696" width="6" style="2" bestFit="1" customWidth="1"/>
    <col min="3697" max="3697" width="38.28515625" style="2" bestFit="1" customWidth="1"/>
    <col min="3698" max="3698" width="6" style="2" bestFit="1" customWidth="1"/>
    <col min="3699" max="3699" width="38.28515625" style="2" bestFit="1" customWidth="1"/>
    <col min="3700" max="3700" width="6" style="2" bestFit="1" customWidth="1"/>
    <col min="3701" max="3701" width="38.28515625" style="2" bestFit="1" customWidth="1"/>
    <col min="3702" max="3702" width="6" style="2" bestFit="1" customWidth="1"/>
    <col min="3703" max="3703" width="38.28515625" style="2" bestFit="1" customWidth="1"/>
    <col min="3704" max="3704" width="6" style="2" bestFit="1" customWidth="1"/>
    <col min="3705" max="3705" width="38.28515625" style="2" bestFit="1" customWidth="1"/>
    <col min="3706" max="3706" width="6" style="2" bestFit="1" customWidth="1"/>
    <col min="3707" max="3707" width="38.28515625" style="2" bestFit="1" customWidth="1"/>
    <col min="3708" max="3708" width="6" style="2" bestFit="1" customWidth="1"/>
    <col min="3709" max="3709" width="38.28515625" style="2" bestFit="1" customWidth="1"/>
    <col min="3710" max="3710" width="6" style="2" bestFit="1" customWidth="1"/>
    <col min="3711" max="3711" width="38.28515625" style="2" bestFit="1" customWidth="1"/>
    <col min="3712" max="3712" width="6" style="2" bestFit="1" customWidth="1"/>
    <col min="3713" max="3713" width="38.28515625" style="2" bestFit="1" customWidth="1"/>
    <col min="3714" max="3714" width="6" style="2" bestFit="1" customWidth="1"/>
    <col min="3715" max="3715" width="38.28515625" style="2" bestFit="1" customWidth="1"/>
    <col min="3716" max="3716" width="6" style="2" bestFit="1" customWidth="1"/>
    <col min="3717" max="3717" width="38.28515625" style="2" bestFit="1" customWidth="1"/>
    <col min="3718" max="3718" width="6" style="2" bestFit="1" customWidth="1"/>
    <col min="3719" max="3719" width="38.28515625" style="2" bestFit="1" customWidth="1"/>
    <col min="3720" max="3720" width="6" style="2" bestFit="1" customWidth="1"/>
    <col min="3721" max="3721" width="38.28515625" style="2" bestFit="1" customWidth="1"/>
    <col min="3722" max="3722" width="6" style="2" bestFit="1" customWidth="1"/>
    <col min="3723" max="3723" width="38.28515625" style="2" bestFit="1" customWidth="1"/>
    <col min="3724" max="3724" width="6" style="2" bestFit="1" customWidth="1"/>
    <col min="3725" max="3725" width="38.28515625" style="2" bestFit="1" customWidth="1"/>
    <col min="3726" max="3726" width="6" style="2" bestFit="1" customWidth="1"/>
    <col min="3727" max="3727" width="38.28515625" style="2" bestFit="1" customWidth="1"/>
    <col min="3728" max="3728" width="6" style="2" bestFit="1" customWidth="1"/>
    <col min="3729" max="3729" width="38.28515625" style="2" bestFit="1" customWidth="1"/>
    <col min="3730" max="3730" width="6" style="2" bestFit="1" customWidth="1"/>
    <col min="3731" max="3731" width="38.28515625" style="2" bestFit="1" customWidth="1"/>
    <col min="3732" max="3732" width="6" style="2" bestFit="1" customWidth="1"/>
    <col min="3733" max="3733" width="38.28515625" style="2" bestFit="1" customWidth="1"/>
    <col min="3734" max="3734" width="6" style="2" bestFit="1" customWidth="1"/>
    <col min="3735" max="3735" width="38.28515625" style="2" bestFit="1" customWidth="1"/>
    <col min="3736" max="3736" width="6" style="2" bestFit="1" customWidth="1"/>
    <col min="3737" max="3737" width="38.28515625" style="2" bestFit="1" customWidth="1"/>
    <col min="3738" max="3738" width="6" style="2" bestFit="1" customWidth="1"/>
    <col min="3739" max="3739" width="38.28515625" style="2" bestFit="1" customWidth="1"/>
    <col min="3740" max="3740" width="6" style="2" bestFit="1" customWidth="1"/>
    <col min="3741" max="3741" width="38.28515625" style="2" bestFit="1" customWidth="1"/>
    <col min="3742" max="3742" width="6" style="2" bestFit="1" customWidth="1"/>
    <col min="3743" max="3743" width="38.28515625" style="2" bestFit="1" customWidth="1"/>
    <col min="3744" max="3744" width="6" style="2" bestFit="1" customWidth="1"/>
    <col min="3745" max="3745" width="38.28515625" style="2" bestFit="1" customWidth="1"/>
    <col min="3746" max="3746" width="6" style="2" bestFit="1" customWidth="1"/>
    <col min="3747" max="3747" width="38.28515625" style="2" bestFit="1" customWidth="1"/>
    <col min="3748" max="3748" width="6" style="2" bestFit="1" customWidth="1"/>
    <col min="3749" max="3749" width="38.28515625" style="2" bestFit="1" customWidth="1"/>
    <col min="3750" max="3750" width="6" style="2" bestFit="1" customWidth="1"/>
    <col min="3751" max="3751" width="38.28515625" style="2" bestFit="1" customWidth="1"/>
    <col min="3752" max="3752" width="6" style="2" bestFit="1" customWidth="1"/>
    <col min="3753" max="3753" width="38.28515625" style="2" bestFit="1" customWidth="1"/>
    <col min="3754" max="3754" width="6" style="2" bestFit="1" customWidth="1"/>
    <col min="3755" max="3755" width="38.28515625" style="2" bestFit="1" customWidth="1"/>
    <col min="3756" max="3756" width="6" style="2" bestFit="1" customWidth="1"/>
    <col min="3757" max="3757" width="38.28515625" style="2" bestFit="1" customWidth="1"/>
    <col min="3758" max="3758" width="6" style="2" bestFit="1" customWidth="1"/>
    <col min="3759" max="3759" width="38.28515625" style="2" bestFit="1" customWidth="1"/>
    <col min="3760" max="3760" width="6" style="2" bestFit="1" customWidth="1"/>
    <col min="3761" max="3761" width="38.28515625" style="2" bestFit="1" customWidth="1"/>
    <col min="3762" max="3762" width="6" style="2" bestFit="1" customWidth="1"/>
    <col min="3763" max="3763" width="38.28515625" style="2" bestFit="1" customWidth="1"/>
    <col min="3764" max="3764" width="6" style="2" bestFit="1" customWidth="1"/>
    <col min="3765" max="3765" width="38.28515625" style="2" bestFit="1" customWidth="1"/>
    <col min="3766" max="3766" width="6" style="2" bestFit="1" customWidth="1"/>
    <col min="3767" max="3767" width="38.28515625" style="2" bestFit="1" customWidth="1"/>
    <col min="3768" max="3768" width="6" style="2" bestFit="1" customWidth="1"/>
    <col min="3769" max="3769" width="38.28515625" style="2" bestFit="1" customWidth="1"/>
    <col min="3770" max="3770" width="6" style="2" bestFit="1" customWidth="1"/>
    <col min="3771" max="3771" width="38.28515625" style="2" bestFit="1" customWidth="1"/>
    <col min="3772" max="3772" width="6" style="2" bestFit="1" customWidth="1"/>
    <col min="3773" max="3773" width="38.28515625" style="2" bestFit="1" customWidth="1"/>
    <col min="3774" max="3774" width="6" style="2" bestFit="1" customWidth="1"/>
    <col min="3775" max="3775" width="38.28515625" style="2" bestFit="1" customWidth="1"/>
    <col min="3776" max="3776" width="6" style="2" bestFit="1" customWidth="1"/>
    <col min="3777" max="3777" width="38.28515625" style="2" bestFit="1" customWidth="1"/>
    <col min="3778" max="3778" width="6" style="2" bestFit="1" customWidth="1"/>
    <col min="3779" max="3779" width="38.28515625" style="2" bestFit="1" customWidth="1"/>
    <col min="3780" max="3780" width="6" style="2" bestFit="1" customWidth="1"/>
    <col min="3781" max="3781" width="38.28515625" style="2" bestFit="1" customWidth="1"/>
    <col min="3782" max="3782" width="6" style="2" bestFit="1" customWidth="1"/>
    <col min="3783" max="3783" width="38.28515625" style="2" bestFit="1" customWidth="1"/>
    <col min="3784" max="3784" width="6" style="2" bestFit="1" customWidth="1"/>
    <col min="3785" max="3785" width="38.28515625" style="2" bestFit="1" customWidth="1"/>
    <col min="3786" max="3786" width="6" style="2" bestFit="1" customWidth="1"/>
    <col min="3787" max="3787" width="38.28515625" style="2" bestFit="1" customWidth="1"/>
    <col min="3788" max="3788" width="6" style="2" bestFit="1" customWidth="1"/>
    <col min="3789" max="3789" width="38.28515625" style="2" bestFit="1" customWidth="1"/>
    <col min="3790" max="3790" width="6" style="2" bestFit="1" customWidth="1"/>
    <col min="3791" max="3791" width="38.28515625" style="2" bestFit="1" customWidth="1"/>
    <col min="3792" max="3792" width="6" style="2" bestFit="1" customWidth="1"/>
    <col min="3793" max="3793" width="38.28515625" style="2" bestFit="1" customWidth="1"/>
    <col min="3794" max="3794" width="6" style="2" bestFit="1" customWidth="1"/>
    <col min="3795" max="3795" width="38.28515625" style="2" bestFit="1" customWidth="1"/>
    <col min="3796" max="3796" width="6" style="2" bestFit="1" customWidth="1"/>
    <col min="3797" max="3797" width="38.28515625" style="2" bestFit="1" customWidth="1"/>
    <col min="3798" max="3798" width="6" style="2" bestFit="1" customWidth="1"/>
    <col min="3799" max="3799" width="38.28515625" style="2" bestFit="1" customWidth="1"/>
    <col min="3800" max="3800" width="6" style="2" bestFit="1" customWidth="1"/>
    <col min="3801" max="3801" width="38.28515625" style="2" bestFit="1" customWidth="1"/>
    <col min="3802" max="3802" width="6" style="2" bestFit="1" customWidth="1"/>
    <col min="3803" max="3803" width="38.28515625" style="2" bestFit="1" customWidth="1"/>
    <col min="3804" max="3804" width="6" style="2" bestFit="1" customWidth="1"/>
    <col min="3805" max="3805" width="38.28515625" style="2" bestFit="1" customWidth="1"/>
    <col min="3806" max="3806" width="6" style="2" bestFit="1" customWidth="1"/>
    <col min="3807" max="3807" width="38.28515625" style="2" bestFit="1" customWidth="1"/>
    <col min="3808" max="3808" width="6" style="2" bestFit="1" customWidth="1"/>
    <col min="3809" max="3809" width="38.28515625" style="2" bestFit="1" customWidth="1"/>
    <col min="3810" max="3810" width="6" style="2" bestFit="1" customWidth="1"/>
    <col min="3811" max="3811" width="38.28515625" style="2" bestFit="1" customWidth="1"/>
    <col min="3812" max="3812" width="6" style="2" bestFit="1" customWidth="1"/>
    <col min="3813" max="3813" width="38.28515625" style="2" bestFit="1" customWidth="1"/>
    <col min="3814" max="3814" width="6" style="2" bestFit="1" customWidth="1"/>
    <col min="3815" max="3815" width="38.28515625" style="2" bestFit="1" customWidth="1"/>
    <col min="3816" max="3816" width="6" style="2" bestFit="1" customWidth="1"/>
    <col min="3817" max="3817" width="38.28515625" style="2" bestFit="1" customWidth="1"/>
    <col min="3818" max="3818" width="6" style="2" bestFit="1" customWidth="1"/>
    <col min="3819" max="3819" width="38.28515625" style="2" bestFit="1" customWidth="1"/>
    <col min="3820" max="3820" width="6" style="2" bestFit="1" customWidth="1"/>
    <col min="3821" max="3821" width="38.28515625" style="2" bestFit="1" customWidth="1"/>
    <col min="3822" max="3822" width="6" style="2" bestFit="1" customWidth="1"/>
    <col min="3823" max="3823" width="38.28515625" style="2" bestFit="1" customWidth="1"/>
    <col min="3824" max="3824" width="6" style="2" bestFit="1" customWidth="1"/>
    <col min="3825" max="3825" width="38.28515625" style="2" bestFit="1" customWidth="1"/>
    <col min="3826" max="3826" width="6" style="2" bestFit="1" customWidth="1"/>
    <col min="3827" max="3827" width="38.28515625" style="2" bestFit="1" customWidth="1"/>
    <col min="3828" max="3828" width="6" style="2" bestFit="1" customWidth="1"/>
    <col min="3829" max="3829" width="38.28515625" style="2" bestFit="1" customWidth="1"/>
    <col min="3830" max="3830" width="6" style="2" bestFit="1" customWidth="1"/>
    <col min="3831" max="3831" width="38.28515625" style="2" bestFit="1" customWidth="1"/>
    <col min="3832" max="3832" width="6" style="2" bestFit="1" customWidth="1"/>
    <col min="3833" max="3833" width="38.28515625" style="2" bestFit="1" customWidth="1"/>
    <col min="3834" max="3834" width="6" style="2" bestFit="1" customWidth="1"/>
    <col min="3835" max="3835" width="38.28515625" style="2" bestFit="1" customWidth="1"/>
    <col min="3836" max="3836" width="6" style="2" bestFit="1" customWidth="1"/>
    <col min="3837" max="3837" width="38.28515625" style="2" bestFit="1" customWidth="1"/>
    <col min="3838" max="3838" width="6" style="2" bestFit="1" customWidth="1"/>
    <col min="3839" max="3839" width="38.28515625" style="2" bestFit="1" customWidth="1"/>
    <col min="3840" max="3840" width="6" style="2" bestFit="1" customWidth="1"/>
    <col min="3841" max="3841" width="38.28515625" style="2" bestFit="1" customWidth="1"/>
    <col min="3842" max="3842" width="6" style="2" bestFit="1" customWidth="1"/>
    <col min="3843" max="3843" width="38.28515625" style="2" bestFit="1" customWidth="1"/>
    <col min="3844" max="3844" width="6" style="2" bestFit="1" customWidth="1"/>
    <col min="3845" max="3845" width="38.28515625" style="2" bestFit="1" customWidth="1"/>
    <col min="3846" max="3846" width="6" style="2" bestFit="1" customWidth="1"/>
    <col min="3847" max="3847" width="38.28515625" style="2" bestFit="1" customWidth="1"/>
    <col min="3848" max="3848" width="6" style="2" bestFit="1" customWidth="1"/>
    <col min="3849" max="3849" width="38.28515625" style="2" bestFit="1" customWidth="1"/>
    <col min="3850" max="3850" width="6" style="2" bestFit="1" customWidth="1"/>
    <col min="3851" max="3851" width="38.28515625" style="2" bestFit="1" customWidth="1"/>
    <col min="3852" max="3852" width="6" style="2" bestFit="1" customWidth="1"/>
    <col min="3853" max="3853" width="38.28515625" style="2" bestFit="1" customWidth="1"/>
    <col min="3854" max="3854" width="6" style="2" bestFit="1" customWidth="1"/>
    <col min="3855" max="3855" width="38.28515625" style="2" bestFit="1" customWidth="1"/>
    <col min="3856" max="3856" width="6" style="2" bestFit="1" customWidth="1"/>
    <col min="3857" max="3857" width="38.28515625" style="2" bestFit="1" customWidth="1"/>
    <col min="3858" max="3858" width="6" style="2" bestFit="1" customWidth="1"/>
    <col min="3859" max="3859" width="38.28515625" style="2" bestFit="1" customWidth="1"/>
    <col min="3860" max="3860" width="6" style="2" bestFit="1" customWidth="1"/>
    <col min="3861" max="3861" width="38.28515625" style="2" bestFit="1" customWidth="1"/>
    <col min="3862" max="3862" width="6" style="2" bestFit="1" customWidth="1"/>
    <col min="3863" max="3863" width="38.28515625" style="2" bestFit="1" customWidth="1"/>
    <col min="3864" max="3864" width="6" style="2" bestFit="1" customWidth="1"/>
    <col min="3865" max="3865" width="38.28515625" style="2" bestFit="1" customWidth="1"/>
    <col min="3866" max="3866" width="6" style="2" bestFit="1" customWidth="1"/>
    <col min="3867" max="3867" width="38.28515625" style="2" bestFit="1" customWidth="1"/>
    <col min="3868" max="3868" width="6" style="2" bestFit="1" customWidth="1"/>
    <col min="3869" max="3869" width="38.28515625" style="2" bestFit="1" customWidth="1"/>
    <col min="3870" max="3870" width="6" style="2" bestFit="1" customWidth="1"/>
    <col min="3871" max="3871" width="38.28515625" style="2" bestFit="1" customWidth="1"/>
    <col min="3872" max="3872" width="6" style="2" bestFit="1" customWidth="1"/>
    <col min="3873" max="3873" width="38.28515625" style="2" bestFit="1" customWidth="1"/>
    <col min="3874" max="3874" width="6" style="2" bestFit="1" customWidth="1"/>
    <col min="3875" max="3875" width="38.28515625" style="2" bestFit="1" customWidth="1"/>
    <col min="3876" max="3876" width="6" style="2" bestFit="1" customWidth="1"/>
    <col min="3877" max="3877" width="38.28515625" style="2" bestFit="1" customWidth="1"/>
    <col min="3878" max="3878" width="6" style="2" bestFit="1" customWidth="1"/>
    <col min="3879" max="3879" width="38.28515625" style="2" bestFit="1" customWidth="1"/>
    <col min="3880" max="3880" width="6" style="2" bestFit="1" customWidth="1"/>
    <col min="3881" max="3881" width="38.28515625" style="2" bestFit="1" customWidth="1"/>
    <col min="3882" max="3882" width="6" style="2" bestFit="1" customWidth="1"/>
    <col min="3883" max="3883" width="38.28515625" style="2" bestFit="1" customWidth="1"/>
    <col min="3884" max="3884" width="6" style="2" bestFit="1" customWidth="1"/>
    <col min="3885" max="3885" width="38.28515625" style="2" bestFit="1" customWidth="1"/>
    <col min="3886" max="3886" width="6" style="2" bestFit="1" customWidth="1"/>
    <col min="3887" max="3887" width="38.28515625" style="2" bestFit="1" customWidth="1"/>
    <col min="3888" max="3888" width="6" style="2" bestFit="1" customWidth="1"/>
    <col min="3889" max="3889" width="38.28515625" style="2" bestFit="1" customWidth="1"/>
    <col min="3890" max="3890" width="6" style="2" bestFit="1" customWidth="1"/>
    <col min="3891" max="3891" width="38.28515625" style="2" bestFit="1" customWidth="1"/>
    <col min="3892" max="3892" width="6" style="2" bestFit="1" customWidth="1"/>
    <col min="3893" max="3893" width="38.28515625" style="2" bestFit="1" customWidth="1"/>
    <col min="3894" max="3894" width="6" style="2" bestFit="1" customWidth="1"/>
    <col min="3895" max="3895" width="38.28515625" style="2" bestFit="1" customWidth="1"/>
    <col min="3896" max="3896" width="6" style="2" bestFit="1" customWidth="1"/>
    <col min="3897" max="3897" width="38.28515625" style="2" bestFit="1" customWidth="1"/>
    <col min="3898" max="3898" width="6" style="2" bestFit="1" customWidth="1"/>
    <col min="3899" max="3899" width="38.28515625" style="2" bestFit="1" customWidth="1"/>
    <col min="3900" max="3900" width="6" style="2" bestFit="1" customWidth="1"/>
    <col min="3901" max="3901" width="38.28515625" style="2" bestFit="1" customWidth="1"/>
    <col min="3902" max="3902" width="6" style="2" bestFit="1" customWidth="1"/>
    <col min="3903" max="3903" width="38.28515625" style="2" bestFit="1" customWidth="1"/>
    <col min="3904" max="3904" width="6" style="2" bestFit="1" customWidth="1"/>
    <col min="3905" max="3905" width="38.28515625" style="2" bestFit="1" customWidth="1"/>
    <col min="3906" max="3906" width="6" style="2" bestFit="1" customWidth="1"/>
    <col min="3907" max="3907" width="38.28515625" style="2" bestFit="1" customWidth="1"/>
    <col min="3908" max="3908" width="6" style="2" bestFit="1" customWidth="1"/>
    <col min="3909" max="3909" width="38.28515625" style="2" bestFit="1" customWidth="1"/>
    <col min="3910" max="3910" width="6" style="2" bestFit="1" customWidth="1"/>
    <col min="3911" max="3911" width="38.28515625" style="2" bestFit="1" customWidth="1"/>
    <col min="3912" max="3912" width="6" style="2" bestFit="1" customWidth="1"/>
    <col min="3913" max="3913" width="38.28515625" style="2" bestFit="1" customWidth="1"/>
    <col min="3914" max="3914" width="6" style="2" bestFit="1" customWidth="1"/>
    <col min="3915" max="3915" width="38.28515625" style="2" bestFit="1" customWidth="1"/>
    <col min="3916" max="3916" width="6" style="2" bestFit="1" customWidth="1"/>
    <col min="3917" max="3917" width="38.28515625" style="2" bestFit="1" customWidth="1"/>
    <col min="3918" max="3918" width="6" style="2" bestFit="1" customWidth="1"/>
    <col min="3919" max="3919" width="38.28515625" style="2" bestFit="1" customWidth="1"/>
    <col min="3920" max="3920" width="6" style="2" bestFit="1" customWidth="1"/>
    <col min="3921" max="3921" width="38.28515625" style="2" bestFit="1" customWidth="1"/>
    <col min="3922" max="3922" width="6" style="2" bestFit="1" customWidth="1"/>
    <col min="3923" max="3923" width="38.28515625" style="2" bestFit="1" customWidth="1"/>
    <col min="3924" max="3924" width="6" style="2" bestFit="1" customWidth="1"/>
    <col min="3925" max="3925" width="38.28515625" style="2" bestFit="1" customWidth="1"/>
    <col min="3926" max="3926" width="6" style="2" bestFit="1" customWidth="1"/>
    <col min="3927" max="3927" width="38.28515625" style="2" bestFit="1" customWidth="1"/>
    <col min="3928" max="3928" width="6" style="2" bestFit="1" customWidth="1"/>
    <col min="3929" max="3929" width="38.28515625" style="2" bestFit="1" customWidth="1"/>
    <col min="3930" max="3930" width="6" style="2" bestFit="1" customWidth="1"/>
    <col min="3931" max="3931" width="38.28515625" style="2" bestFit="1" customWidth="1"/>
    <col min="3932" max="3932" width="6" style="2" bestFit="1" customWidth="1"/>
    <col min="3933" max="3933" width="38.28515625" style="2" bestFit="1" customWidth="1"/>
    <col min="3934" max="3934" width="6" style="2" bestFit="1" customWidth="1"/>
    <col min="3935" max="3935" width="38.28515625" style="2" bestFit="1" customWidth="1"/>
    <col min="3936" max="3936" width="6" style="2" bestFit="1" customWidth="1"/>
    <col min="3937" max="3937" width="38.28515625" style="2" bestFit="1" customWidth="1"/>
    <col min="3938" max="3938" width="6" style="2" bestFit="1" customWidth="1"/>
    <col min="3939" max="3939" width="38.28515625" style="2" bestFit="1" customWidth="1"/>
    <col min="3940" max="3940" width="6" style="2" bestFit="1" customWidth="1"/>
    <col min="3941" max="3941" width="38.28515625" style="2" bestFit="1" customWidth="1"/>
    <col min="3942" max="3942" width="6" style="2" bestFit="1" customWidth="1"/>
    <col min="3943" max="3943" width="38.28515625" style="2" bestFit="1" customWidth="1"/>
    <col min="3944" max="3944" width="6" style="2" bestFit="1" customWidth="1"/>
    <col min="3945" max="3945" width="38.28515625" style="2" bestFit="1" customWidth="1"/>
    <col min="3946" max="3946" width="6" style="2" bestFit="1" customWidth="1"/>
    <col min="3947" max="3947" width="38.28515625" style="2" bestFit="1" customWidth="1"/>
    <col min="3948" max="3948" width="6" style="2" bestFit="1" customWidth="1"/>
    <col min="3949" max="3949" width="38.28515625" style="2" bestFit="1" customWidth="1"/>
    <col min="3950" max="3950" width="6" style="2" bestFit="1" customWidth="1"/>
    <col min="3951" max="3951" width="38.28515625" style="2" bestFit="1" customWidth="1"/>
    <col min="3952" max="3952" width="6" style="2" bestFit="1" customWidth="1"/>
    <col min="3953" max="3953" width="38.28515625" style="2" bestFit="1" customWidth="1"/>
    <col min="3954" max="3954" width="6" style="2" bestFit="1" customWidth="1"/>
    <col min="3955" max="3955" width="38.28515625" style="2" bestFit="1" customWidth="1"/>
    <col min="3956" max="3956" width="6" style="2" bestFit="1" customWidth="1"/>
    <col min="3957" max="3957" width="38.28515625" style="2" bestFit="1" customWidth="1"/>
    <col min="3958" max="3958" width="6" style="2" bestFit="1" customWidth="1"/>
    <col min="3959" max="3959" width="38.28515625" style="2" bestFit="1" customWidth="1"/>
    <col min="3960" max="3960" width="6" style="2" bestFit="1" customWidth="1"/>
    <col min="3961" max="3961" width="38.28515625" style="2" bestFit="1" customWidth="1"/>
    <col min="3962" max="3962" width="6" style="2" bestFit="1" customWidth="1"/>
    <col min="3963" max="3963" width="38.28515625" style="2" bestFit="1" customWidth="1"/>
    <col min="3964" max="3964" width="6" style="2" bestFit="1" customWidth="1"/>
    <col min="3965" max="3965" width="38.28515625" style="2" bestFit="1" customWidth="1"/>
    <col min="3966" max="3966" width="6" style="2" bestFit="1" customWidth="1"/>
    <col min="3967" max="3967" width="38.28515625" style="2" bestFit="1" customWidth="1"/>
    <col min="3968" max="3968" width="6" style="2" bestFit="1" customWidth="1"/>
    <col min="3969" max="3969" width="38.28515625" style="2" bestFit="1" customWidth="1"/>
    <col min="3970" max="3970" width="6" style="2" bestFit="1" customWidth="1"/>
    <col min="3971" max="3971" width="38.28515625" style="2" bestFit="1" customWidth="1"/>
    <col min="3972" max="3972" width="6" style="2" bestFit="1" customWidth="1"/>
    <col min="3973" max="3973" width="38.28515625" style="2" bestFit="1" customWidth="1"/>
    <col min="3974" max="3974" width="6" style="2" bestFit="1" customWidth="1"/>
    <col min="3975" max="3975" width="38.28515625" style="2" bestFit="1" customWidth="1"/>
    <col min="3976" max="3976" width="6" style="2" bestFit="1" customWidth="1"/>
    <col min="3977" max="3977" width="38.28515625" style="2" bestFit="1" customWidth="1"/>
    <col min="3978" max="3978" width="6" style="2" bestFit="1" customWidth="1"/>
    <col min="3979" max="3979" width="38.28515625" style="2" bestFit="1" customWidth="1"/>
    <col min="3980" max="3980" width="6" style="2" bestFit="1" customWidth="1"/>
    <col min="3981" max="3981" width="38.28515625" style="2" bestFit="1" customWidth="1"/>
    <col min="3982" max="3982" width="6" style="2" bestFit="1" customWidth="1"/>
    <col min="3983" max="3983" width="38.28515625" style="2" bestFit="1" customWidth="1"/>
    <col min="3984" max="3984" width="6" style="2" bestFit="1" customWidth="1"/>
    <col min="3985" max="3985" width="38.28515625" style="2" bestFit="1" customWidth="1"/>
    <col min="3986" max="3986" width="6" style="2" bestFit="1" customWidth="1"/>
    <col min="3987" max="3987" width="38.28515625" style="2" bestFit="1" customWidth="1"/>
    <col min="3988" max="3988" width="6" style="2" bestFit="1" customWidth="1"/>
    <col min="3989" max="3989" width="38.28515625" style="2" bestFit="1" customWidth="1"/>
    <col min="3990" max="3990" width="6" style="2" bestFit="1" customWidth="1"/>
    <col min="3991" max="3991" width="38.28515625" style="2" bestFit="1" customWidth="1"/>
    <col min="3992" max="3992" width="6" style="2" bestFit="1" customWidth="1"/>
    <col min="3993" max="3993" width="38.28515625" style="2" bestFit="1" customWidth="1"/>
    <col min="3994" max="3994" width="6" style="2" bestFit="1" customWidth="1"/>
    <col min="3995" max="3995" width="38.28515625" style="2" bestFit="1" customWidth="1"/>
    <col min="3996" max="3996" width="6" style="2" bestFit="1" customWidth="1"/>
    <col min="3997" max="3997" width="38.28515625" style="2" bestFit="1" customWidth="1"/>
    <col min="3998" max="3998" width="6" style="2" bestFit="1" customWidth="1"/>
    <col min="3999" max="3999" width="38.28515625" style="2" bestFit="1" customWidth="1"/>
    <col min="4000" max="4000" width="6" style="2" bestFit="1" customWidth="1"/>
    <col min="4001" max="4001" width="38.28515625" style="2" bestFit="1" customWidth="1"/>
    <col min="4002" max="4002" width="6" style="2" bestFit="1" customWidth="1"/>
    <col min="4003" max="4003" width="38.28515625" style="2" bestFit="1" customWidth="1"/>
    <col min="4004" max="4004" width="6" style="2" bestFit="1" customWidth="1"/>
    <col min="4005" max="4005" width="38.28515625" style="2" bestFit="1" customWidth="1"/>
    <col min="4006" max="4006" width="6" style="2" bestFit="1" customWidth="1"/>
    <col min="4007" max="4007" width="38.28515625" style="2" bestFit="1" customWidth="1"/>
    <col min="4008" max="4008" width="6" style="2" bestFit="1" customWidth="1"/>
    <col min="4009" max="4009" width="38.28515625" style="2" bestFit="1" customWidth="1"/>
    <col min="4010" max="4010" width="6" style="2" bestFit="1" customWidth="1"/>
    <col min="4011" max="4011" width="38.28515625" style="2" bestFit="1" customWidth="1"/>
    <col min="4012" max="4012" width="6" style="2" bestFit="1" customWidth="1"/>
    <col min="4013" max="4013" width="38.28515625" style="2" bestFit="1" customWidth="1"/>
    <col min="4014" max="4014" width="6" style="2" bestFit="1" customWidth="1"/>
    <col min="4015" max="4015" width="38.28515625" style="2" bestFit="1" customWidth="1"/>
    <col min="4016" max="4016" width="6" style="2" bestFit="1" customWidth="1"/>
    <col min="4017" max="4017" width="38.28515625" style="2" bestFit="1" customWidth="1"/>
    <col min="4018" max="4018" width="6" style="2" bestFit="1" customWidth="1"/>
    <col min="4019" max="4019" width="38.28515625" style="2" bestFit="1" customWidth="1"/>
    <col min="4020" max="4020" width="6" style="2" bestFit="1" customWidth="1"/>
    <col min="4021" max="4021" width="38.28515625" style="2" bestFit="1" customWidth="1"/>
    <col min="4022" max="4022" width="6" style="2" bestFit="1" customWidth="1"/>
    <col min="4023" max="4023" width="38.28515625" style="2" bestFit="1" customWidth="1"/>
    <col min="4024" max="4024" width="6" style="2" bestFit="1" customWidth="1"/>
    <col min="4025" max="4025" width="38.28515625" style="2" bestFit="1" customWidth="1"/>
    <col min="4026" max="4026" width="6" style="2" bestFit="1" customWidth="1"/>
    <col min="4027" max="4027" width="38.28515625" style="2" bestFit="1" customWidth="1"/>
    <col min="4028" max="4028" width="6" style="2" bestFit="1" customWidth="1"/>
    <col min="4029" max="4029" width="38.28515625" style="2" bestFit="1" customWidth="1"/>
    <col min="4030" max="4030" width="6" style="2" bestFit="1" customWidth="1"/>
    <col min="4031" max="4031" width="38.28515625" style="2" bestFit="1" customWidth="1"/>
    <col min="4032" max="4032" width="6" style="2" bestFit="1" customWidth="1"/>
    <col min="4033" max="4033" width="38.28515625" style="2" bestFit="1" customWidth="1"/>
    <col min="4034" max="4034" width="6" style="2" bestFit="1" customWidth="1"/>
    <col min="4035" max="4035" width="38.28515625" style="2" bestFit="1" customWidth="1"/>
    <col min="4036" max="4036" width="6" style="2" bestFit="1" customWidth="1"/>
    <col min="4037" max="4037" width="38.28515625" style="2" bestFit="1" customWidth="1"/>
    <col min="4038" max="4038" width="6" style="2" bestFit="1" customWidth="1"/>
    <col min="4039" max="4039" width="38.28515625" style="2" bestFit="1" customWidth="1"/>
    <col min="4040" max="4040" width="6" style="2" bestFit="1" customWidth="1"/>
    <col min="4041" max="4041" width="38.28515625" style="2" bestFit="1" customWidth="1"/>
    <col min="4042" max="4042" width="6" style="2" bestFit="1" customWidth="1"/>
    <col min="4043" max="4043" width="38.28515625" style="2" bestFit="1" customWidth="1"/>
    <col min="4044" max="4044" width="6" style="2" bestFit="1" customWidth="1"/>
    <col min="4045" max="4045" width="38.28515625" style="2" bestFit="1" customWidth="1"/>
    <col min="4046" max="4046" width="6" style="2" bestFit="1" customWidth="1"/>
    <col min="4047" max="4047" width="38.28515625" style="2" bestFit="1" customWidth="1"/>
    <col min="4048" max="4048" width="6" style="2" bestFit="1" customWidth="1"/>
    <col min="4049" max="4049" width="38.28515625" style="2" bestFit="1" customWidth="1"/>
    <col min="4050" max="4050" width="6" style="2" bestFit="1" customWidth="1"/>
    <col min="4051" max="4051" width="38.28515625" style="2" bestFit="1" customWidth="1"/>
    <col min="4052" max="4052" width="6" style="2" bestFit="1" customWidth="1"/>
    <col min="4053" max="4053" width="38.28515625" style="2" bestFit="1" customWidth="1"/>
    <col min="4054" max="4054" width="6" style="2" bestFit="1" customWidth="1"/>
    <col min="4055" max="4055" width="38.28515625" style="2" bestFit="1" customWidth="1"/>
    <col min="4056" max="4056" width="6" style="2" bestFit="1" customWidth="1"/>
    <col min="4057" max="4057" width="38.28515625" style="2" bestFit="1" customWidth="1"/>
    <col min="4058" max="4058" width="6" style="2" bestFit="1" customWidth="1"/>
    <col min="4059" max="4059" width="38.28515625" style="2" bestFit="1" customWidth="1"/>
    <col min="4060" max="4060" width="6" style="2" bestFit="1" customWidth="1"/>
    <col min="4061" max="4061" width="38.28515625" style="2" bestFit="1" customWidth="1"/>
    <col min="4062" max="4062" width="6" style="2" bestFit="1" customWidth="1"/>
    <col min="4063" max="4063" width="38.28515625" style="2" bestFit="1" customWidth="1"/>
    <col min="4064" max="4064" width="6" style="2" bestFit="1" customWidth="1"/>
    <col min="4065" max="4065" width="38.28515625" style="2" bestFit="1" customWidth="1"/>
    <col min="4066" max="4066" width="6" style="2" bestFit="1" customWidth="1"/>
    <col min="4067" max="4067" width="38.28515625" style="2" bestFit="1" customWidth="1"/>
    <col min="4068" max="4068" width="6" style="2" bestFit="1" customWidth="1"/>
    <col min="4069" max="4069" width="38.28515625" style="2" bestFit="1" customWidth="1"/>
    <col min="4070" max="4070" width="6" style="2" bestFit="1" customWidth="1"/>
    <col min="4071" max="4071" width="38.28515625" style="2" bestFit="1" customWidth="1"/>
    <col min="4072" max="4072" width="6" style="2" bestFit="1" customWidth="1"/>
    <col min="4073" max="4073" width="38.28515625" style="2" bestFit="1" customWidth="1"/>
    <col min="4074" max="4074" width="6" style="2" bestFit="1" customWidth="1"/>
    <col min="4075" max="4075" width="38.28515625" style="2" bestFit="1" customWidth="1"/>
    <col min="4076" max="4076" width="6" style="2" bestFit="1" customWidth="1"/>
    <col min="4077" max="4077" width="38.28515625" style="2" bestFit="1" customWidth="1"/>
    <col min="4078" max="4078" width="6" style="2" bestFit="1" customWidth="1"/>
    <col min="4079" max="4079" width="38.28515625" style="2" bestFit="1" customWidth="1"/>
    <col min="4080" max="4080" width="6" style="2" bestFit="1" customWidth="1"/>
    <col min="4081" max="4081" width="38.28515625" style="2" bestFit="1" customWidth="1"/>
    <col min="4082" max="4082" width="6" style="2" bestFit="1" customWidth="1"/>
    <col min="4083" max="4083" width="38.28515625" style="2" bestFit="1" customWidth="1"/>
    <col min="4084" max="4084" width="6" style="2" bestFit="1" customWidth="1"/>
    <col min="4085" max="4085" width="38.28515625" style="2" bestFit="1" customWidth="1"/>
    <col min="4086" max="4086" width="6" style="2" bestFit="1" customWidth="1"/>
    <col min="4087" max="4087" width="38.28515625" style="2" bestFit="1" customWidth="1"/>
    <col min="4088" max="4088" width="6" style="2" bestFit="1" customWidth="1"/>
    <col min="4089" max="4089" width="38.28515625" style="2" bestFit="1" customWidth="1"/>
    <col min="4090" max="4090" width="6" style="2" bestFit="1" customWidth="1"/>
    <col min="4091" max="4091" width="38.28515625" style="2" bestFit="1" customWidth="1"/>
    <col min="4092" max="4092" width="6" style="2" bestFit="1" customWidth="1"/>
    <col min="4093" max="4093" width="38.28515625" style="2" bestFit="1" customWidth="1"/>
    <col min="4094" max="4094" width="6" style="2" bestFit="1" customWidth="1"/>
    <col min="4095" max="4095" width="38.28515625" style="2" bestFit="1" customWidth="1"/>
    <col min="4096" max="4096" width="6" style="2" bestFit="1" customWidth="1"/>
    <col min="4097" max="4097" width="38.28515625" style="2" bestFit="1" customWidth="1"/>
    <col min="4098" max="4098" width="6" style="2" bestFit="1" customWidth="1"/>
    <col min="4099" max="4099" width="38.28515625" style="2" bestFit="1" customWidth="1"/>
    <col min="4100" max="4100" width="6" style="2" bestFit="1" customWidth="1"/>
    <col min="4101" max="4101" width="38.28515625" style="2" bestFit="1" customWidth="1"/>
    <col min="4102" max="4102" width="6" style="2" bestFit="1" customWidth="1"/>
    <col min="4103" max="4103" width="38.28515625" style="2" bestFit="1" customWidth="1"/>
    <col min="4104" max="4104" width="6" style="2" bestFit="1" customWidth="1"/>
    <col min="4105" max="4105" width="38.28515625" style="2" bestFit="1" customWidth="1"/>
    <col min="4106" max="4106" width="6" style="2" bestFit="1" customWidth="1"/>
    <col min="4107" max="4107" width="38.28515625" style="2" bestFit="1" customWidth="1"/>
    <col min="4108" max="4108" width="6" style="2" bestFit="1" customWidth="1"/>
    <col min="4109" max="4109" width="38.28515625" style="2" bestFit="1" customWidth="1"/>
    <col min="4110" max="4110" width="6" style="2" bestFit="1" customWidth="1"/>
    <col min="4111" max="4111" width="38.28515625" style="2" bestFit="1" customWidth="1"/>
    <col min="4112" max="4112" width="6" style="2" bestFit="1" customWidth="1"/>
    <col min="4113" max="4113" width="38.28515625" style="2" bestFit="1" customWidth="1"/>
    <col min="4114" max="4114" width="6" style="2" bestFit="1" customWidth="1"/>
    <col min="4115" max="4115" width="38.28515625" style="2" bestFit="1" customWidth="1"/>
    <col min="4116" max="4116" width="6" style="2" bestFit="1" customWidth="1"/>
    <col min="4117" max="4117" width="38.28515625" style="2" bestFit="1" customWidth="1"/>
    <col min="4118" max="4118" width="6" style="2" bestFit="1" customWidth="1"/>
    <col min="4119" max="4119" width="38.28515625" style="2" bestFit="1" customWidth="1"/>
    <col min="4120" max="4120" width="6" style="2" bestFit="1" customWidth="1"/>
    <col min="4121" max="4121" width="38.28515625" style="2" bestFit="1" customWidth="1"/>
    <col min="4122" max="4122" width="6" style="2" bestFit="1" customWidth="1"/>
    <col min="4123" max="4123" width="38.28515625" style="2" bestFit="1" customWidth="1"/>
    <col min="4124" max="4124" width="6" style="2" bestFit="1" customWidth="1"/>
    <col min="4125" max="4125" width="38.28515625" style="2" bestFit="1" customWidth="1"/>
    <col min="4126" max="4126" width="6" style="2" bestFit="1" customWidth="1"/>
    <col min="4127" max="4127" width="38.28515625" style="2" bestFit="1" customWidth="1"/>
    <col min="4128" max="4128" width="6" style="2" bestFit="1" customWidth="1"/>
    <col min="4129" max="4129" width="38.28515625" style="2" bestFit="1" customWidth="1"/>
    <col min="4130" max="4130" width="6" style="2" bestFit="1" customWidth="1"/>
    <col min="4131" max="4131" width="38.28515625" style="2" bestFit="1" customWidth="1"/>
    <col min="4132" max="4132" width="6" style="2" bestFit="1" customWidth="1"/>
    <col min="4133" max="4133" width="38.28515625" style="2" bestFit="1" customWidth="1"/>
    <col min="4134" max="4134" width="6" style="2" bestFit="1" customWidth="1"/>
    <col min="4135" max="4135" width="38.28515625" style="2" bestFit="1" customWidth="1"/>
    <col min="4136" max="4136" width="6" style="2" bestFit="1" customWidth="1"/>
    <col min="4137" max="4137" width="38.28515625" style="2" bestFit="1" customWidth="1"/>
    <col min="4138" max="4138" width="6" style="2" bestFit="1" customWidth="1"/>
    <col min="4139" max="4139" width="38.28515625" style="2" bestFit="1" customWidth="1"/>
    <col min="4140" max="4140" width="6" style="2" bestFit="1" customWidth="1"/>
    <col min="4141" max="4141" width="38.28515625" style="2" bestFit="1" customWidth="1"/>
    <col min="4142" max="4142" width="6" style="2" bestFit="1" customWidth="1"/>
    <col min="4143" max="4143" width="38.28515625" style="2" bestFit="1" customWidth="1"/>
    <col min="4144" max="4144" width="6" style="2" bestFit="1" customWidth="1"/>
    <col min="4145" max="4145" width="38.28515625" style="2" bestFit="1" customWidth="1"/>
    <col min="4146" max="4146" width="6" style="2" bestFit="1" customWidth="1"/>
    <col min="4147" max="4147" width="38.28515625" style="2" bestFit="1" customWidth="1"/>
    <col min="4148" max="4148" width="6" style="2" bestFit="1" customWidth="1"/>
    <col min="4149" max="4149" width="38.28515625" style="2" bestFit="1" customWidth="1"/>
    <col min="4150" max="4150" width="6" style="2" bestFit="1" customWidth="1"/>
    <col min="4151" max="4151" width="38.28515625" style="2" bestFit="1" customWidth="1"/>
    <col min="4152" max="4152" width="6" style="2" bestFit="1" customWidth="1"/>
    <col min="4153" max="4153" width="38.28515625" style="2" bestFit="1" customWidth="1"/>
    <col min="4154" max="4154" width="6" style="2" bestFit="1" customWidth="1"/>
    <col min="4155" max="4155" width="38.28515625" style="2" bestFit="1" customWidth="1"/>
    <col min="4156" max="4156" width="6" style="2" bestFit="1" customWidth="1"/>
    <col min="4157" max="4157" width="38.28515625" style="2" bestFit="1" customWidth="1"/>
    <col min="4158" max="4158" width="6" style="2" bestFit="1" customWidth="1"/>
    <col min="4159" max="4159" width="38.28515625" style="2" bestFit="1" customWidth="1"/>
    <col min="4160" max="4160" width="6" style="2" bestFit="1" customWidth="1"/>
    <col min="4161" max="4161" width="38.28515625" style="2" bestFit="1" customWidth="1"/>
    <col min="4162" max="4162" width="6" style="2" bestFit="1" customWidth="1"/>
    <col min="4163" max="4163" width="38.28515625" style="2" bestFit="1" customWidth="1"/>
    <col min="4164" max="4164" width="6" style="2" bestFit="1" customWidth="1"/>
    <col min="4165" max="4165" width="38.28515625" style="2" bestFit="1" customWidth="1"/>
    <col min="4166" max="4166" width="6" style="2" bestFit="1" customWidth="1"/>
    <col min="4167" max="4167" width="38.28515625" style="2" bestFit="1" customWidth="1"/>
    <col min="4168" max="4168" width="6" style="2" bestFit="1" customWidth="1"/>
    <col min="4169" max="4169" width="38.28515625" style="2" bestFit="1" customWidth="1"/>
    <col min="4170" max="4170" width="6" style="2" bestFit="1" customWidth="1"/>
    <col min="4171" max="4171" width="38.28515625" style="2" bestFit="1" customWidth="1"/>
    <col min="4172" max="4172" width="6" style="2" bestFit="1" customWidth="1"/>
    <col min="4173" max="4173" width="38.28515625" style="2" bestFit="1" customWidth="1"/>
    <col min="4174" max="4174" width="6" style="2" bestFit="1" customWidth="1"/>
    <col min="4175" max="4175" width="38.28515625" style="2" bestFit="1" customWidth="1"/>
    <col min="4176" max="4176" width="6" style="2" bestFit="1" customWidth="1"/>
    <col min="4177" max="4177" width="38.28515625" style="2" bestFit="1" customWidth="1"/>
    <col min="4178" max="4178" width="6" style="2" bestFit="1" customWidth="1"/>
    <col min="4179" max="4179" width="38.28515625" style="2" bestFit="1" customWidth="1"/>
    <col min="4180" max="4180" width="6" style="2" bestFit="1" customWidth="1"/>
    <col min="4181" max="4181" width="38.28515625" style="2" bestFit="1" customWidth="1"/>
    <col min="4182" max="4182" width="6" style="2" bestFit="1" customWidth="1"/>
    <col min="4183" max="4183" width="38.28515625" style="2" bestFit="1" customWidth="1"/>
    <col min="4184" max="4184" width="6" style="2" bestFit="1" customWidth="1"/>
    <col min="4185" max="4185" width="38.28515625" style="2" bestFit="1" customWidth="1"/>
    <col min="4186" max="4186" width="6" style="2" bestFit="1" customWidth="1"/>
    <col min="4187" max="4187" width="38.28515625" style="2" bestFit="1" customWidth="1"/>
    <col min="4188" max="4188" width="6" style="2" bestFit="1" customWidth="1"/>
    <col min="4189" max="4189" width="38.28515625" style="2" bestFit="1" customWidth="1"/>
    <col min="4190" max="4190" width="6" style="2" bestFit="1" customWidth="1"/>
    <col min="4191" max="4191" width="38.28515625" style="2" bestFit="1" customWidth="1"/>
    <col min="4192" max="4192" width="6" style="2" bestFit="1" customWidth="1"/>
    <col min="4193" max="4193" width="38.28515625" style="2" bestFit="1" customWidth="1"/>
    <col min="4194" max="4194" width="6" style="2" bestFit="1" customWidth="1"/>
    <col min="4195" max="4195" width="38.28515625" style="2" bestFit="1" customWidth="1"/>
    <col min="4196" max="4196" width="6" style="2" bestFit="1" customWidth="1"/>
    <col min="4197" max="4197" width="38.28515625" style="2" bestFit="1" customWidth="1"/>
    <col min="4198" max="4198" width="6" style="2" bestFit="1" customWidth="1"/>
    <col min="4199" max="4199" width="38.28515625" style="2" bestFit="1" customWidth="1"/>
    <col min="4200" max="4200" width="6" style="2" bestFit="1" customWidth="1"/>
    <col min="4201" max="4201" width="38.28515625" style="2" bestFit="1" customWidth="1"/>
    <col min="4202" max="4202" width="6" style="2" bestFit="1" customWidth="1"/>
    <col min="4203" max="4203" width="38.28515625" style="2" bestFit="1" customWidth="1"/>
    <col min="4204" max="4204" width="6" style="2" bestFit="1" customWidth="1"/>
    <col min="4205" max="4205" width="38.28515625" style="2" bestFit="1" customWidth="1"/>
    <col min="4206" max="4206" width="6" style="2" bestFit="1" customWidth="1"/>
    <col min="4207" max="4207" width="38.28515625" style="2" bestFit="1" customWidth="1"/>
    <col min="4208" max="4208" width="6" style="2" bestFit="1" customWidth="1"/>
    <col min="4209" max="4209" width="38.28515625" style="2" bestFit="1" customWidth="1"/>
    <col min="4210" max="4210" width="6" style="2" bestFit="1" customWidth="1"/>
    <col min="4211" max="4211" width="38.28515625" style="2" bestFit="1" customWidth="1"/>
    <col min="4212" max="4212" width="6" style="2" bestFit="1" customWidth="1"/>
    <col min="4213" max="4213" width="38.28515625" style="2" bestFit="1" customWidth="1"/>
    <col min="4214" max="4214" width="6" style="2" bestFit="1" customWidth="1"/>
    <col min="4215" max="4215" width="38.28515625" style="2" bestFit="1" customWidth="1"/>
    <col min="4216" max="4216" width="6" style="2" bestFit="1" customWidth="1"/>
    <col min="4217" max="4217" width="38.28515625" style="2" bestFit="1" customWidth="1"/>
    <col min="4218" max="4218" width="6" style="2" bestFit="1" customWidth="1"/>
    <col min="4219" max="4219" width="38.28515625" style="2" bestFit="1" customWidth="1"/>
    <col min="4220" max="4220" width="6" style="2" bestFit="1" customWidth="1"/>
    <col min="4221" max="4221" width="38.28515625" style="2" bestFit="1" customWidth="1"/>
    <col min="4222" max="4222" width="6" style="2" bestFit="1" customWidth="1"/>
    <col min="4223" max="4223" width="38.28515625" style="2" bestFit="1" customWidth="1"/>
    <col min="4224" max="4224" width="6" style="2" bestFit="1" customWidth="1"/>
    <col min="4225" max="4225" width="38.28515625" style="2" bestFit="1" customWidth="1"/>
    <col min="4226" max="4226" width="6" style="2" bestFit="1" customWidth="1"/>
    <col min="4227" max="4227" width="38.28515625" style="2" bestFit="1" customWidth="1"/>
    <col min="4228" max="4228" width="6" style="2" bestFit="1" customWidth="1"/>
    <col min="4229" max="4229" width="38.28515625" style="2" bestFit="1" customWidth="1"/>
    <col min="4230" max="4230" width="6" style="2" bestFit="1" customWidth="1"/>
    <col min="4231" max="4231" width="38.28515625" style="2" bestFit="1" customWidth="1"/>
    <col min="4232" max="4232" width="6" style="2" bestFit="1" customWidth="1"/>
    <col min="4233" max="4233" width="38.28515625" style="2" bestFit="1" customWidth="1"/>
    <col min="4234" max="4234" width="6" style="2" bestFit="1" customWidth="1"/>
    <col min="4235" max="4235" width="38.28515625" style="2" bestFit="1" customWidth="1"/>
    <col min="4236" max="4236" width="6" style="2" bestFit="1" customWidth="1"/>
    <col min="4237" max="4237" width="38.28515625" style="2" bestFit="1" customWidth="1"/>
    <col min="4238" max="4238" width="6" style="2" bestFit="1" customWidth="1"/>
    <col min="4239" max="4239" width="38.28515625" style="2" bestFit="1" customWidth="1"/>
    <col min="4240" max="4240" width="6" style="2" bestFit="1" customWidth="1"/>
    <col min="4241" max="4241" width="38.28515625" style="2" bestFit="1" customWidth="1"/>
    <col min="4242" max="4242" width="6" style="2" bestFit="1" customWidth="1"/>
    <col min="4243" max="4243" width="38.28515625" style="2" bestFit="1" customWidth="1"/>
    <col min="4244" max="4244" width="6" style="2" bestFit="1" customWidth="1"/>
    <col min="4245" max="4245" width="38.28515625" style="2" bestFit="1" customWidth="1"/>
    <col min="4246" max="4246" width="6" style="2" bestFit="1" customWidth="1"/>
    <col min="4247" max="4247" width="38.28515625" style="2" bestFit="1" customWidth="1"/>
    <col min="4248" max="4248" width="6" style="2" bestFit="1" customWidth="1"/>
    <col min="4249" max="4249" width="38.28515625" style="2" bestFit="1" customWidth="1"/>
    <col min="4250" max="4250" width="6" style="2" bestFit="1" customWidth="1"/>
    <col min="4251" max="4251" width="38.28515625" style="2" bestFit="1" customWidth="1"/>
    <col min="4252" max="4252" width="6" style="2" bestFit="1" customWidth="1"/>
    <col min="4253" max="4253" width="38.28515625" style="2" bestFit="1" customWidth="1"/>
    <col min="4254" max="4254" width="6" style="2" bestFit="1" customWidth="1"/>
    <col min="4255" max="4255" width="38.28515625" style="2" bestFit="1" customWidth="1"/>
    <col min="4256" max="4256" width="6" style="2" bestFit="1" customWidth="1"/>
    <col min="4257" max="4257" width="38.28515625" style="2" bestFit="1" customWidth="1"/>
    <col min="4258" max="4258" width="6" style="2" bestFit="1" customWidth="1"/>
    <col min="4259" max="4259" width="38.28515625" style="2" bestFit="1" customWidth="1"/>
    <col min="4260" max="4260" width="6" style="2" bestFit="1" customWidth="1"/>
    <col min="4261" max="4261" width="38.28515625" style="2" bestFit="1" customWidth="1"/>
    <col min="4262" max="4262" width="6" style="2" bestFit="1" customWidth="1"/>
    <col min="4263" max="4263" width="38.28515625" style="2" bestFit="1" customWidth="1"/>
    <col min="4264" max="4264" width="6" style="2" bestFit="1" customWidth="1"/>
    <col min="4265" max="4265" width="38.28515625" style="2" bestFit="1" customWidth="1"/>
    <col min="4266" max="4266" width="6" style="2" bestFit="1" customWidth="1"/>
    <col min="4267" max="4267" width="38.28515625" style="2" bestFit="1" customWidth="1"/>
    <col min="4268" max="4268" width="6" style="2" bestFit="1" customWidth="1"/>
    <col min="4269" max="4269" width="38.28515625" style="2" bestFit="1" customWidth="1"/>
    <col min="4270" max="4270" width="6" style="2" bestFit="1" customWidth="1"/>
    <col min="4271" max="4271" width="38.28515625" style="2" bestFit="1" customWidth="1"/>
    <col min="4272" max="4272" width="6" style="2" bestFit="1" customWidth="1"/>
    <col min="4273" max="4273" width="38.28515625" style="2" bestFit="1" customWidth="1"/>
    <col min="4274" max="4274" width="6" style="2" bestFit="1" customWidth="1"/>
    <col min="4275" max="4275" width="38.28515625" style="2" bestFit="1" customWidth="1"/>
    <col min="4276" max="4276" width="6" style="2" bestFit="1" customWidth="1"/>
    <col min="4277" max="4277" width="38.28515625" style="2" bestFit="1" customWidth="1"/>
    <col min="4278" max="4278" width="6" style="2" bestFit="1" customWidth="1"/>
    <col min="4279" max="4279" width="38.28515625" style="2" bestFit="1" customWidth="1"/>
    <col min="4280" max="4280" width="6" style="2" bestFit="1" customWidth="1"/>
    <col min="4281" max="4281" width="38.28515625" style="2" bestFit="1" customWidth="1"/>
    <col min="4282" max="4282" width="6" style="2" bestFit="1" customWidth="1"/>
    <col min="4283" max="4283" width="38.28515625" style="2" bestFit="1" customWidth="1"/>
    <col min="4284" max="4284" width="6" style="2" bestFit="1" customWidth="1"/>
    <col min="4285" max="4285" width="38.28515625" style="2" bestFit="1" customWidth="1"/>
    <col min="4286" max="4286" width="6" style="2" bestFit="1" customWidth="1"/>
    <col min="4287" max="4287" width="38.28515625" style="2" bestFit="1" customWidth="1"/>
    <col min="4288" max="4288" width="6" style="2" bestFit="1" customWidth="1"/>
    <col min="4289" max="4289" width="38.28515625" style="2" bestFit="1" customWidth="1"/>
    <col min="4290" max="4290" width="6" style="2" bestFit="1" customWidth="1"/>
    <col min="4291" max="4291" width="38.28515625" style="2" bestFit="1" customWidth="1"/>
    <col min="4292" max="4292" width="6" style="2" bestFit="1" customWidth="1"/>
    <col min="4293" max="4293" width="38.28515625" style="2" bestFit="1" customWidth="1"/>
    <col min="4294" max="4294" width="6" style="2" bestFit="1" customWidth="1"/>
    <col min="4295" max="4295" width="38.28515625" style="2" bestFit="1" customWidth="1"/>
    <col min="4296" max="4296" width="6" style="2" bestFit="1" customWidth="1"/>
    <col min="4297" max="4297" width="38.28515625" style="2" bestFit="1" customWidth="1"/>
    <col min="4298" max="4298" width="6" style="2" bestFit="1" customWidth="1"/>
    <col min="4299" max="4299" width="38.28515625" style="2" bestFit="1" customWidth="1"/>
    <col min="4300" max="4300" width="6" style="2" bestFit="1" customWidth="1"/>
    <col min="4301" max="4301" width="38.28515625" style="2" bestFit="1" customWidth="1"/>
    <col min="4302" max="4302" width="6" style="2" bestFit="1" customWidth="1"/>
    <col min="4303" max="4303" width="38.28515625" style="2" bestFit="1" customWidth="1"/>
    <col min="4304" max="4304" width="6" style="2" bestFit="1" customWidth="1"/>
    <col min="4305" max="4305" width="38.28515625" style="2" bestFit="1" customWidth="1"/>
    <col min="4306" max="4306" width="6" style="2" bestFit="1" customWidth="1"/>
    <col min="4307" max="4307" width="38.28515625" style="2" bestFit="1" customWidth="1"/>
    <col min="4308" max="4308" width="6" style="2" bestFit="1" customWidth="1"/>
    <col min="4309" max="4309" width="38.28515625" style="2" bestFit="1" customWidth="1"/>
    <col min="4310" max="4310" width="6" style="2" bestFit="1" customWidth="1"/>
    <col min="4311" max="4311" width="38.28515625" style="2" bestFit="1" customWidth="1"/>
    <col min="4312" max="4312" width="6" style="2" bestFit="1" customWidth="1"/>
    <col min="4313" max="4313" width="38.28515625" style="2" bestFit="1" customWidth="1"/>
    <col min="4314" max="4314" width="6" style="2" bestFit="1" customWidth="1"/>
    <col min="4315" max="4315" width="38.28515625" style="2" bestFit="1" customWidth="1"/>
    <col min="4316" max="4316" width="6" style="2" bestFit="1" customWidth="1"/>
    <col min="4317" max="4317" width="38.28515625" style="2" bestFit="1" customWidth="1"/>
    <col min="4318" max="4318" width="6" style="2" bestFit="1" customWidth="1"/>
    <col min="4319" max="4319" width="38.28515625" style="2" bestFit="1" customWidth="1"/>
    <col min="4320" max="4320" width="6" style="2" bestFit="1" customWidth="1"/>
    <col min="4321" max="4321" width="38.28515625" style="2" bestFit="1" customWidth="1"/>
    <col min="4322" max="4322" width="6" style="2" bestFit="1" customWidth="1"/>
    <col min="4323" max="4323" width="38.28515625" style="2" bestFit="1" customWidth="1"/>
    <col min="4324" max="4324" width="6" style="2" bestFit="1" customWidth="1"/>
    <col min="4325" max="4325" width="38.28515625" style="2" bestFit="1" customWidth="1"/>
    <col min="4326" max="4326" width="6" style="2" bestFit="1" customWidth="1"/>
    <col min="4327" max="4327" width="38.28515625" style="2" bestFit="1" customWidth="1"/>
    <col min="4328" max="4328" width="6" style="2" bestFit="1" customWidth="1"/>
    <col min="4329" max="4329" width="38.28515625" style="2" bestFit="1" customWidth="1"/>
    <col min="4330" max="4330" width="6" style="2" bestFit="1" customWidth="1"/>
    <col min="4331" max="4331" width="38.28515625" style="2" bestFit="1" customWidth="1"/>
    <col min="4332" max="4332" width="6" style="2" bestFit="1" customWidth="1"/>
    <col min="4333" max="4333" width="38.28515625" style="2" bestFit="1" customWidth="1"/>
    <col min="4334" max="4334" width="6" style="2" bestFit="1" customWidth="1"/>
    <col min="4335" max="4335" width="38.28515625" style="2" bestFit="1" customWidth="1"/>
    <col min="4336" max="4336" width="6" style="2" bestFit="1" customWidth="1"/>
    <col min="4337" max="4337" width="38.28515625" style="2" bestFit="1" customWidth="1"/>
    <col min="4338" max="4338" width="6" style="2" bestFit="1" customWidth="1"/>
    <col min="4339" max="4339" width="38.28515625" style="2" bestFit="1" customWidth="1"/>
    <col min="4340" max="4340" width="6" style="2" bestFit="1" customWidth="1"/>
    <col min="4341" max="4341" width="38.28515625" style="2" bestFit="1" customWidth="1"/>
    <col min="4342" max="4342" width="6" style="2" bestFit="1" customWidth="1"/>
    <col min="4343" max="4343" width="38.28515625" style="2" bestFit="1" customWidth="1"/>
    <col min="4344" max="4344" width="6" style="2" bestFit="1" customWidth="1"/>
    <col min="4345" max="4345" width="38.28515625" style="2" bestFit="1" customWidth="1"/>
    <col min="4346" max="4346" width="6" style="2" bestFit="1" customWidth="1"/>
    <col min="4347" max="4347" width="38.28515625" style="2" bestFit="1" customWidth="1"/>
    <col min="4348" max="4348" width="6" style="2" bestFit="1" customWidth="1"/>
    <col min="4349" max="4349" width="38.28515625" style="2" bestFit="1" customWidth="1"/>
    <col min="4350" max="4350" width="6" style="2" bestFit="1" customWidth="1"/>
    <col min="4351" max="4351" width="38.28515625" style="2" bestFit="1" customWidth="1"/>
    <col min="4352" max="4352" width="6" style="2" bestFit="1" customWidth="1"/>
    <col min="4353" max="4353" width="38.28515625" style="2" bestFit="1" customWidth="1"/>
    <col min="4354" max="4354" width="6" style="2" bestFit="1" customWidth="1"/>
    <col min="4355" max="4355" width="38.28515625" style="2" bestFit="1" customWidth="1"/>
    <col min="4356" max="4356" width="6" style="2" bestFit="1" customWidth="1"/>
    <col min="4357" max="4357" width="38.28515625" style="2" bestFit="1" customWidth="1"/>
    <col min="4358" max="4358" width="6" style="2" bestFit="1" customWidth="1"/>
    <col min="4359" max="4359" width="38.28515625" style="2" bestFit="1" customWidth="1"/>
    <col min="4360" max="4360" width="6" style="2" bestFit="1" customWidth="1"/>
    <col min="4361" max="4361" width="38.28515625" style="2" bestFit="1" customWidth="1"/>
    <col min="4362" max="4362" width="6" style="2" bestFit="1" customWidth="1"/>
    <col min="4363" max="4363" width="38.28515625" style="2" bestFit="1" customWidth="1"/>
    <col min="4364" max="4364" width="6" style="2" bestFit="1" customWidth="1"/>
    <col min="4365" max="4365" width="38.28515625" style="2" bestFit="1" customWidth="1"/>
    <col min="4366" max="4366" width="6" style="2" bestFit="1" customWidth="1"/>
    <col min="4367" max="4367" width="38.28515625" style="2" bestFit="1" customWidth="1"/>
    <col min="4368" max="4368" width="6" style="2" bestFit="1" customWidth="1"/>
    <col min="4369" max="4369" width="38.28515625" style="2" bestFit="1" customWidth="1"/>
    <col min="4370" max="4370" width="6" style="2" bestFit="1" customWidth="1"/>
    <col min="4371" max="4371" width="38.28515625" style="2" bestFit="1" customWidth="1"/>
    <col min="4372" max="4372" width="6" style="2" bestFit="1" customWidth="1"/>
    <col min="4373" max="4373" width="38.28515625" style="2" bestFit="1" customWidth="1"/>
    <col min="4374" max="4374" width="6" style="2" bestFit="1" customWidth="1"/>
    <col min="4375" max="4375" width="38.28515625" style="2" bestFit="1" customWidth="1"/>
    <col min="4376" max="4376" width="6" style="2" bestFit="1" customWidth="1"/>
    <col min="4377" max="4377" width="38.28515625" style="2" bestFit="1" customWidth="1"/>
    <col min="4378" max="4378" width="6" style="2" bestFit="1" customWidth="1"/>
    <col min="4379" max="4379" width="38.28515625" style="2" bestFit="1" customWidth="1"/>
    <col min="4380" max="4380" width="6" style="2" bestFit="1" customWidth="1"/>
    <col min="4381" max="4381" width="38.28515625" style="2" bestFit="1" customWidth="1"/>
    <col min="4382" max="4382" width="6" style="2" bestFit="1" customWidth="1"/>
    <col min="4383" max="4383" width="38.28515625" style="2" bestFit="1" customWidth="1"/>
    <col min="4384" max="4384" width="6" style="2" bestFit="1" customWidth="1"/>
    <col min="4385" max="4385" width="38.28515625" style="2" bestFit="1" customWidth="1"/>
    <col min="4386" max="4386" width="6" style="2" bestFit="1" customWidth="1"/>
    <col min="4387" max="4387" width="38.28515625" style="2" bestFit="1" customWidth="1"/>
    <col min="4388" max="4388" width="6" style="2" bestFit="1" customWidth="1"/>
    <col min="4389" max="4389" width="38.28515625" style="2" bestFit="1" customWidth="1"/>
    <col min="4390" max="4390" width="6" style="2" bestFit="1" customWidth="1"/>
    <col min="4391" max="4391" width="38.28515625" style="2" bestFit="1" customWidth="1"/>
    <col min="4392" max="4392" width="6" style="2" bestFit="1" customWidth="1"/>
    <col min="4393" max="4393" width="38.28515625" style="2" bestFit="1" customWidth="1"/>
    <col min="4394" max="4394" width="6" style="2" bestFit="1" customWidth="1"/>
    <col min="4395" max="4395" width="38.28515625" style="2" bestFit="1" customWidth="1"/>
    <col min="4396" max="4396" width="6" style="2" bestFit="1" customWidth="1"/>
    <col min="4397" max="4397" width="38.28515625" style="2" bestFit="1" customWidth="1"/>
    <col min="4398" max="4398" width="6" style="2" bestFit="1" customWidth="1"/>
    <col min="4399" max="4399" width="38.28515625" style="2" bestFit="1" customWidth="1"/>
    <col min="4400" max="4400" width="6" style="2" bestFit="1" customWidth="1"/>
    <col min="4401" max="4401" width="38.28515625" style="2" bestFit="1" customWidth="1"/>
    <col min="4402" max="4402" width="6" style="2" bestFit="1" customWidth="1"/>
    <col min="4403" max="4403" width="38.28515625" style="2" bestFit="1" customWidth="1"/>
    <col min="4404" max="4404" width="6" style="2" bestFit="1" customWidth="1"/>
    <col min="4405" max="4405" width="38.28515625" style="2" bestFit="1" customWidth="1"/>
    <col min="4406" max="4406" width="6" style="2" bestFit="1" customWidth="1"/>
    <col min="4407" max="4407" width="38.28515625" style="2" bestFit="1" customWidth="1"/>
    <col min="4408" max="4408" width="6" style="2" bestFit="1" customWidth="1"/>
    <col min="4409" max="4409" width="38.28515625" style="2" bestFit="1" customWidth="1"/>
    <col min="4410" max="4410" width="6" style="2" bestFit="1" customWidth="1"/>
    <col min="4411" max="4411" width="38.28515625" style="2" bestFit="1" customWidth="1"/>
    <col min="4412" max="4412" width="6" style="2" bestFit="1" customWidth="1"/>
    <col min="4413" max="4413" width="38.28515625" style="2" bestFit="1" customWidth="1"/>
    <col min="4414" max="4414" width="6" style="2" bestFit="1" customWidth="1"/>
    <col min="4415" max="4415" width="38.28515625" style="2" bestFit="1" customWidth="1"/>
    <col min="4416" max="4416" width="6" style="2" bestFit="1" customWidth="1"/>
    <col min="4417" max="4417" width="38.28515625" style="2" bestFit="1" customWidth="1"/>
    <col min="4418" max="4418" width="6" style="2" bestFit="1" customWidth="1"/>
    <col min="4419" max="4419" width="38.28515625" style="2" bestFit="1" customWidth="1"/>
    <col min="4420" max="4420" width="6" style="2" bestFit="1" customWidth="1"/>
    <col min="4421" max="4421" width="38.28515625" style="2" bestFit="1" customWidth="1"/>
    <col min="4422" max="4422" width="6" style="2" bestFit="1" customWidth="1"/>
    <col min="4423" max="4423" width="38.28515625" style="2" bestFit="1" customWidth="1"/>
    <col min="4424" max="4424" width="6" style="2" bestFit="1" customWidth="1"/>
    <col min="4425" max="4425" width="38.28515625" style="2" bestFit="1" customWidth="1"/>
    <col min="4426" max="4426" width="6" style="2" bestFit="1" customWidth="1"/>
    <col min="4427" max="4427" width="38.28515625" style="2" bestFit="1" customWidth="1"/>
    <col min="4428" max="4428" width="6" style="2" bestFit="1" customWidth="1"/>
    <col min="4429" max="4429" width="38.28515625" style="2" bestFit="1" customWidth="1"/>
    <col min="4430" max="4430" width="6" style="2" bestFit="1" customWidth="1"/>
    <col min="4431" max="4431" width="38.28515625" style="2" bestFit="1" customWidth="1"/>
    <col min="4432" max="4432" width="6" style="2" bestFit="1" customWidth="1"/>
    <col min="4433" max="4433" width="38.28515625" style="2" bestFit="1" customWidth="1"/>
    <col min="4434" max="4434" width="6" style="2" bestFit="1" customWidth="1"/>
    <col min="4435" max="4435" width="38.28515625" style="2" bestFit="1" customWidth="1"/>
    <col min="4436" max="4436" width="6" style="2" bestFit="1" customWidth="1"/>
    <col min="4437" max="4437" width="38.28515625" style="2" bestFit="1" customWidth="1"/>
    <col min="4438" max="4438" width="6" style="2" bestFit="1" customWidth="1"/>
    <col min="4439" max="4439" width="38.28515625" style="2" bestFit="1" customWidth="1"/>
    <col min="4440" max="4440" width="6" style="2" bestFit="1" customWidth="1"/>
    <col min="4441" max="4441" width="38.28515625" style="2" bestFit="1" customWidth="1"/>
    <col min="4442" max="4442" width="6" style="2" bestFit="1" customWidth="1"/>
    <col min="4443" max="4443" width="38.28515625" style="2" bestFit="1" customWidth="1"/>
    <col min="4444" max="4444" width="6" style="2" bestFit="1" customWidth="1"/>
    <col min="4445" max="4445" width="38.28515625" style="2" bestFit="1" customWidth="1"/>
    <col min="4446" max="4446" width="6" style="2" bestFit="1" customWidth="1"/>
    <col min="4447" max="4447" width="38.28515625" style="2" bestFit="1" customWidth="1"/>
    <col min="4448" max="4448" width="6" style="2" bestFit="1" customWidth="1"/>
    <col min="4449" max="4449" width="38.28515625" style="2" bestFit="1" customWidth="1"/>
    <col min="4450" max="4450" width="6" style="2" bestFit="1" customWidth="1"/>
    <col min="4451" max="4451" width="38.28515625" style="2" bestFit="1" customWidth="1"/>
    <col min="4452" max="4452" width="6" style="2" bestFit="1" customWidth="1"/>
    <col min="4453" max="4453" width="38.28515625" style="2" bestFit="1" customWidth="1"/>
    <col min="4454" max="4454" width="6" style="2" bestFit="1" customWidth="1"/>
    <col min="4455" max="4455" width="38.28515625" style="2" bestFit="1" customWidth="1"/>
    <col min="4456" max="4456" width="6" style="2" bestFit="1" customWidth="1"/>
    <col min="4457" max="4457" width="38.28515625" style="2" bestFit="1" customWidth="1"/>
    <col min="4458" max="4458" width="6" style="2" bestFit="1" customWidth="1"/>
    <col min="4459" max="4459" width="38.28515625" style="2" bestFit="1" customWidth="1"/>
    <col min="4460" max="4460" width="6" style="2" bestFit="1" customWidth="1"/>
    <col min="4461" max="4461" width="38.28515625" style="2" bestFit="1" customWidth="1"/>
    <col min="4462" max="4462" width="6" style="2" bestFit="1" customWidth="1"/>
    <col min="4463" max="4463" width="38.28515625" style="2" bestFit="1" customWidth="1"/>
    <col min="4464" max="4464" width="6" style="2" bestFit="1" customWidth="1"/>
    <col min="4465" max="4465" width="38.28515625" style="2" bestFit="1" customWidth="1"/>
    <col min="4466" max="4466" width="6" style="2" bestFit="1" customWidth="1"/>
    <col min="4467" max="4467" width="38.28515625" style="2" bestFit="1" customWidth="1"/>
    <col min="4468" max="4468" width="6" style="2" bestFit="1" customWidth="1"/>
    <col min="4469" max="4469" width="38.28515625" style="2" bestFit="1" customWidth="1"/>
    <col min="4470" max="4470" width="6" style="2" bestFit="1" customWidth="1"/>
    <col min="4471" max="4471" width="38.28515625" style="2" bestFit="1" customWidth="1"/>
    <col min="4472" max="4472" width="6" style="2" bestFit="1" customWidth="1"/>
    <col min="4473" max="4473" width="38.28515625" style="2" bestFit="1" customWidth="1"/>
    <col min="4474" max="4474" width="6" style="2" bestFit="1" customWidth="1"/>
    <col min="4475" max="4475" width="38.28515625" style="2" bestFit="1" customWidth="1"/>
    <col min="4476" max="4476" width="6" style="2" bestFit="1" customWidth="1"/>
    <col min="4477" max="4477" width="38.28515625" style="2" bestFit="1" customWidth="1"/>
    <col min="4478" max="4478" width="6" style="2" bestFit="1" customWidth="1"/>
    <col min="4479" max="4479" width="38.28515625" style="2" bestFit="1" customWidth="1"/>
    <col min="4480" max="4480" width="6" style="2" bestFit="1" customWidth="1"/>
    <col min="4481" max="4481" width="38.28515625" style="2" bestFit="1" customWidth="1"/>
    <col min="4482" max="4482" width="6" style="2" bestFit="1" customWidth="1"/>
    <col min="4483" max="4483" width="38.28515625" style="2" bestFit="1" customWidth="1"/>
    <col min="4484" max="4484" width="6" style="2" bestFit="1" customWidth="1"/>
    <col min="4485" max="4485" width="38.28515625" style="2" bestFit="1" customWidth="1"/>
    <col min="4486" max="4486" width="6" style="2" bestFit="1" customWidth="1"/>
    <col min="4487" max="4487" width="38.28515625" style="2" bestFit="1" customWidth="1"/>
    <col min="4488" max="4488" width="6" style="2" bestFit="1" customWidth="1"/>
    <col min="4489" max="4489" width="38.28515625" style="2" bestFit="1" customWidth="1"/>
    <col min="4490" max="4490" width="6" style="2" bestFit="1" customWidth="1"/>
    <col min="4491" max="4491" width="38.28515625" style="2" bestFit="1" customWidth="1"/>
    <col min="4492" max="4492" width="6" style="2" bestFit="1" customWidth="1"/>
    <col min="4493" max="4493" width="38.28515625" style="2" bestFit="1" customWidth="1"/>
    <col min="4494" max="4494" width="6" style="2" bestFit="1" customWidth="1"/>
    <col min="4495" max="4495" width="38.28515625" style="2" bestFit="1" customWidth="1"/>
    <col min="4496" max="4496" width="6" style="2" bestFit="1" customWidth="1"/>
    <col min="4497" max="4497" width="38.28515625" style="2" bestFit="1" customWidth="1"/>
    <col min="4498" max="4498" width="6" style="2" bestFit="1" customWidth="1"/>
    <col min="4499" max="4499" width="38.28515625" style="2" bestFit="1" customWidth="1"/>
    <col min="4500" max="4500" width="6" style="2" bestFit="1" customWidth="1"/>
    <col min="4501" max="4501" width="38.28515625" style="2" bestFit="1" customWidth="1"/>
    <col min="4502" max="4502" width="6" style="2" bestFit="1" customWidth="1"/>
    <col min="4503" max="4503" width="38.28515625" style="2" bestFit="1" customWidth="1"/>
    <col min="4504" max="4504" width="6" style="2" bestFit="1" customWidth="1"/>
    <col min="4505" max="4505" width="38.28515625" style="2" bestFit="1" customWidth="1"/>
    <col min="4506" max="4506" width="6" style="2" bestFit="1" customWidth="1"/>
    <col min="4507" max="4507" width="38.28515625" style="2" bestFit="1" customWidth="1"/>
    <col min="4508" max="4508" width="6" style="2" bestFit="1" customWidth="1"/>
    <col min="4509" max="4509" width="38.28515625" style="2" bestFit="1" customWidth="1"/>
    <col min="4510" max="4510" width="6" style="2" bestFit="1" customWidth="1"/>
    <col min="4511" max="4511" width="38.28515625" style="2" bestFit="1" customWidth="1"/>
    <col min="4512" max="4512" width="6" style="2" bestFit="1" customWidth="1"/>
    <col min="4513" max="4513" width="38.28515625" style="2" bestFit="1" customWidth="1"/>
    <col min="4514" max="4514" width="6" style="2" bestFit="1" customWidth="1"/>
    <col min="4515" max="4515" width="38.28515625" style="2" bestFit="1" customWidth="1"/>
    <col min="4516" max="4516" width="6" style="2" bestFit="1" customWidth="1"/>
    <col min="4517" max="4517" width="38.28515625" style="2" bestFit="1" customWidth="1"/>
    <col min="4518" max="4518" width="6" style="2" bestFit="1" customWidth="1"/>
    <col min="4519" max="4519" width="38.28515625" style="2" bestFit="1" customWidth="1"/>
    <col min="4520" max="4520" width="6" style="2" bestFit="1" customWidth="1"/>
    <col min="4521" max="4521" width="38.28515625" style="2" bestFit="1" customWidth="1"/>
    <col min="4522" max="4522" width="6" style="2" bestFit="1" customWidth="1"/>
    <col min="4523" max="4523" width="38.28515625" style="2" bestFit="1" customWidth="1"/>
    <col min="4524" max="4524" width="6" style="2" bestFit="1" customWidth="1"/>
    <col min="4525" max="4525" width="38.28515625" style="2" bestFit="1" customWidth="1"/>
    <col min="4526" max="4526" width="6" style="2" bestFit="1" customWidth="1"/>
    <col min="4527" max="4527" width="38.28515625" style="2" bestFit="1" customWidth="1"/>
    <col min="4528" max="4528" width="6" style="2" bestFit="1" customWidth="1"/>
    <col min="4529" max="4529" width="38.28515625" style="2" bestFit="1" customWidth="1"/>
    <col min="4530" max="4530" width="6" style="2" bestFit="1" customWidth="1"/>
    <col min="4531" max="4531" width="38.28515625" style="2" bestFit="1" customWidth="1"/>
    <col min="4532" max="4532" width="6" style="2" bestFit="1" customWidth="1"/>
    <col min="4533" max="4533" width="38.28515625" style="2" bestFit="1" customWidth="1"/>
    <col min="4534" max="4534" width="6" style="2" bestFit="1" customWidth="1"/>
    <col min="4535" max="4535" width="38.28515625" style="2" bestFit="1" customWidth="1"/>
    <col min="4536" max="4536" width="6" style="2" bestFit="1" customWidth="1"/>
    <col min="4537" max="4537" width="38.28515625" style="2" bestFit="1" customWidth="1"/>
    <col min="4538" max="4538" width="6" style="2" bestFit="1" customWidth="1"/>
    <col min="4539" max="4539" width="38.28515625" style="2" bestFit="1" customWidth="1"/>
    <col min="4540" max="4540" width="6" style="2" bestFit="1" customWidth="1"/>
    <col min="4541" max="4541" width="38.28515625" style="2" bestFit="1" customWidth="1"/>
    <col min="4542" max="4542" width="6" style="2" bestFit="1" customWidth="1"/>
    <col min="4543" max="4543" width="38.28515625" style="2" bestFit="1" customWidth="1"/>
    <col min="4544" max="4544" width="6" style="2" bestFit="1" customWidth="1"/>
    <col min="4545" max="4545" width="38.28515625" style="2" bestFit="1" customWidth="1"/>
    <col min="4546" max="4546" width="6" style="2" bestFit="1" customWidth="1"/>
    <col min="4547" max="4547" width="38.28515625" style="2" bestFit="1" customWidth="1"/>
    <col min="4548" max="4548" width="6" style="2" bestFit="1" customWidth="1"/>
    <col min="4549" max="4549" width="38.28515625" style="2" bestFit="1" customWidth="1"/>
    <col min="4550" max="4550" width="6" style="2" bestFit="1" customWidth="1"/>
    <col min="4551" max="4551" width="38.28515625" style="2" bestFit="1" customWidth="1"/>
    <col min="4552" max="4552" width="6" style="2" bestFit="1" customWidth="1"/>
    <col min="4553" max="4553" width="38.28515625" style="2" bestFit="1" customWidth="1"/>
    <col min="4554" max="4554" width="6" style="2" bestFit="1" customWidth="1"/>
    <col min="4555" max="4555" width="38.28515625" style="2" bestFit="1" customWidth="1"/>
    <col min="4556" max="4556" width="6" style="2" bestFit="1" customWidth="1"/>
    <col min="4557" max="4557" width="38.28515625" style="2" bestFit="1" customWidth="1"/>
    <col min="4558" max="4558" width="6" style="2" bestFit="1" customWidth="1"/>
    <col min="4559" max="4559" width="38.28515625" style="2" bestFit="1" customWidth="1"/>
    <col min="4560" max="4560" width="6" style="2" bestFit="1" customWidth="1"/>
    <col min="4561" max="4561" width="38.28515625" style="2" bestFit="1" customWidth="1"/>
    <col min="4562" max="4562" width="6" style="2" bestFit="1" customWidth="1"/>
    <col min="4563" max="4563" width="38.28515625" style="2" bestFit="1" customWidth="1"/>
    <col min="4564" max="4564" width="6" style="2" bestFit="1" customWidth="1"/>
    <col min="4565" max="4565" width="38.28515625" style="2" bestFit="1" customWidth="1"/>
    <col min="4566" max="4566" width="6" style="2" bestFit="1" customWidth="1"/>
    <col min="4567" max="4567" width="38.28515625" style="2" bestFit="1" customWidth="1"/>
    <col min="4568" max="4568" width="6" style="2" bestFit="1" customWidth="1"/>
    <col min="4569" max="4569" width="38.28515625" style="2" bestFit="1" customWidth="1"/>
    <col min="4570" max="4570" width="6" style="2" bestFit="1" customWidth="1"/>
    <col min="4571" max="4571" width="38.28515625" style="2" bestFit="1" customWidth="1"/>
    <col min="4572" max="4572" width="6" style="2" bestFit="1" customWidth="1"/>
    <col min="4573" max="4573" width="38.28515625" style="2" bestFit="1" customWidth="1"/>
    <col min="4574" max="4574" width="6" style="2" bestFit="1" customWidth="1"/>
    <col min="4575" max="4575" width="38.28515625" style="2" bestFit="1" customWidth="1"/>
    <col min="4576" max="4576" width="6" style="2" bestFit="1" customWidth="1"/>
    <col min="4577" max="4577" width="38.28515625" style="2" bestFit="1" customWidth="1"/>
    <col min="4578" max="4578" width="6" style="2" bestFit="1" customWidth="1"/>
    <col min="4579" max="4579" width="38.28515625" style="2" bestFit="1" customWidth="1"/>
    <col min="4580" max="4580" width="6" style="2" bestFit="1" customWidth="1"/>
    <col min="4581" max="4581" width="38.28515625" style="2" bestFit="1" customWidth="1"/>
    <col min="4582" max="4582" width="6" style="2" bestFit="1" customWidth="1"/>
    <col min="4583" max="4583" width="38.28515625" style="2" bestFit="1" customWidth="1"/>
    <col min="4584" max="4584" width="6" style="2" bestFit="1" customWidth="1"/>
    <col min="4585" max="4585" width="38.28515625" style="2" bestFit="1" customWidth="1"/>
    <col min="4586" max="4586" width="6" style="2" bestFit="1" customWidth="1"/>
    <col min="4587" max="4587" width="38.28515625" style="2" bestFit="1" customWidth="1"/>
    <col min="4588" max="4588" width="6" style="2" bestFit="1" customWidth="1"/>
    <col min="4589" max="4589" width="38.28515625" style="2" bestFit="1" customWidth="1"/>
    <col min="4590" max="4590" width="6" style="2" bestFit="1" customWidth="1"/>
    <col min="4591" max="4591" width="38.28515625" style="2" bestFit="1" customWidth="1"/>
    <col min="4592" max="4592" width="6" style="2" bestFit="1" customWidth="1"/>
    <col min="4593" max="4593" width="38.28515625" style="2" bestFit="1" customWidth="1"/>
    <col min="4594" max="4594" width="6" style="2" bestFit="1" customWidth="1"/>
    <col min="4595" max="4595" width="38.28515625" style="2" bestFit="1" customWidth="1"/>
    <col min="4596" max="4596" width="6" style="2" bestFit="1" customWidth="1"/>
    <col min="4597" max="4597" width="38.28515625" style="2" bestFit="1" customWidth="1"/>
    <col min="4598" max="4598" width="6" style="2" bestFit="1" customWidth="1"/>
    <col min="4599" max="4599" width="38.28515625" style="2" bestFit="1" customWidth="1"/>
    <col min="4600" max="4600" width="6" style="2" bestFit="1" customWidth="1"/>
    <col min="4601" max="4601" width="38.28515625" style="2" bestFit="1" customWidth="1"/>
    <col min="4602" max="4602" width="6" style="2" bestFit="1" customWidth="1"/>
    <col min="4603" max="4603" width="38.28515625" style="2" bestFit="1" customWidth="1"/>
    <col min="4604" max="4604" width="6" style="2" bestFit="1" customWidth="1"/>
    <col min="4605" max="4605" width="38.28515625" style="2" bestFit="1" customWidth="1"/>
    <col min="4606" max="4606" width="6" style="2" bestFit="1" customWidth="1"/>
    <col min="4607" max="4607" width="38.28515625" style="2" bestFit="1" customWidth="1"/>
    <col min="4608" max="4608" width="6" style="2" bestFit="1" customWidth="1"/>
    <col min="4609" max="4609" width="38.28515625" style="2" bestFit="1" customWidth="1"/>
    <col min="4610" max="4610" width="6" style="2" bestFit="1" customWidth="1"/>
    <col min="4611" max="4611" width="38.28515625" style="2" bestFit="1" customWidth="1"/>
    <col min="4612" max="4612" width="6" style="2" bestFit="1" customWidth="1"/>
    <col min="4613" max="4613" width="38.28515625" style="2" bestFit="1" customWidth="1"/>
    <col min="4614" max="4614" width="6" style="2" bestFit="1" customWidth="1"/>
    <col min="4615" max="4615" width="38.28515625" style="2" bestFit="1" customWidth="1"/>
    <col min="4616" max="4616" width="6" style="2" bestFit="1" customWidth="1"/>
    <col min="4617" max="4617" width="38.28515625" style="2" bestFit="1" customWidth="1"/>
    <col min="4618" max="4618" width="6" style="2" bestFit="1" customWidth="1"/>
    <col min="4619" max="4619" width="38.28515625" style="2" bestFit="1" customWidth="1"/>
    <col min="4620" max="4620" width="6" style="2" bestFit="1" customWidth="1"/>
    <col min="4621" max="4621" width="38.28515625" style="2" bestFit="1" customWidth="1"/>
    <col min="4622" max="4622" width="6" style="2" bestFit="1" customWidth="1"/>
    <col min="4623" max="4623" width="38.28515625" style="2" bestFit="1" customWidth="1"/>
    <col min="4624" max="4624" width="6" style="2" bestFit="1" customWidth="1"/>
    <col min="4625" max="4625" width="38.28515625" style="2" bestFit="1" customWidth="1"/>
    <col min="4626" max="4626" width="6" style="2" bestFit="1" customWidth="1"/>
    <col min="4627" max="4627" width="38.28515625" style="2" bestFit="1" customWidth="1"/>
    <col min="4628" max="4628" width="6" style="2" bestFit="1" customWidth="1"/>
    <col min="4629" max="4629" width="38.28515625" style="2" bestFit="1" customWidth="1"/>
    <col min="4630" max="4630" width="6" style="2" bestFit="1" customWidth="1"/>
    <col min="4631" max="4631" width="38.28515625" style="2" bestFit="1" customWidth="1"/>
    <col min="4632" max="4632" width="6" style="2" bestFit="1" customWidth="1"/>
    <col min="4633" max="4633" width="38.28515625" style="2" bestFit="1" customWidth="1"/>
    <col min="4634" max="4634" width="6" style="2" bestFit="1" customWidth="1"/>
    <col min="4635" max="4635" width="38.28515625" style="2" bestFit="1" customWidth="1"/>
    <col min="4636" max="4636" width="6" style="2" bestFit="1" customWidth="1"/>
    <col min="4637" max="4637" width="38.28515625" style="2" bestFit="1" customWidth="1"/>
    <col min="4638" max="4638" width="6" style="2" bestFit="1" customWidth="1"/>
    <col min="4639" max="4639" width="38.28515625" style="2" bestFit="1" customWidth="1"/>
    <col min="4640" max="4640" width="6" style="2" bestFit="1" customWidth="1"/>
    <col min="4641" max="4641" width="38.28515625" style="2" bestFit="1" customWidth="1"/>
    <col min="4642" max="4642" width="6" style="2" bestFit="1" customWidth="1"/>
    <col min="4643" max="4643" width="38.28515625" style="2" bestFit="1" customWidth="1"/>
    <col min="4644" max="4644" width="6" style="2" bestFit="1" customWidth="1"/>
    <col min="4645" max="4645" width="38.28515625" style="2" bestFit="1" customWidth="1"/>
    <col min="4646" max="4646" width="6" style="2" bestFit="1" customWidth="1"/>
    <col min="4647" max="4647" width="38.28515625" style="2" bestFit="1" customWidth="1"/>
    <col min="4648" max="4648" width="6" style="2" bestFit="1" customWidth="1"/>
    <col min="4649" max="4649" width="38.28515625" style="2" bestFit="1" customWidth="1"/>
    <col min="4650" max="4650" width="6" style="2" bestFit="1" customWidth="1"/>
    <col min="4651" max="4651" width="38.28515625" style="2" bestFit="1" customWidth="1"/>
    <col min="4652" max="4652" width="6" style="2" bestFit="1" customWidth="1"/>
    <col min="4653" max="4653" width="38.28515625" style="2" bestFit="1" customWidth="1"/>
    <col min="4654" max="4654" width="6" style="2" bestFit="1" customWidth="1"/>
    <col min="4655" max="4655" width="38.28515625" style="2" bestFit="1" customWidth="1"/>
    <col min="4656" max="4656" width="6" style="2" bestFit="1" customWidth="1"/>
    <col min="4657" max="4657" width="38.28515625" style="2" bestFit="1" customWidth="1"/>
    <col min="4658" max="4658" width="6" style="2" bestFit="1" customWidth="1"/>
    <col min="4659" max="4659" width="38.28515625" style="2" bestFit="1" customWidth="1"/>
    <col min="4660" max="4660" width="6" style="2" bestFit="1" customWidth="1"/>
    <col min="4661" max="4661" width="38.28515625" style="2" bestFit="1" customWidth="1"/>
    <col min="4662" max="4662" width="6" style="2" bestFit="1" customWidth="1"/>
    <col min="4663" max="4663" width="38.28515625" style="2" bestFit="1" customWidth="1"/>
    <col min="4664" max="4664" width="6" style="2" bestFit="1" customWidth="1"/>
    <col min="4665" max="4665" width="38.28515625" style="2" bestFit="1" customWidth="1"/>
    <col min="4666" max="4666" width="6" style="2" bestFit="1" customWidth="1"/>
    <col min="4667" max="4667" width="38.28515625" style="2" bestFit="1" customWidth="1"/>
    <col min="4668" max="4668" width="6" style="2" bestFit="1" customWidth="1"/>
    <col min="4669" max="4669" width="38.28515625" style="2" bestFit="1" customWidth="1"/>
    <col min="4670" max="4670" width="6" style="2" bestFit="1" customWidth="1"/>
    <col min="4671" max="4671" width="38.28515625" style="2" bestFit="1" customWidth="1"/>
    <col min="4672" max="4672" width="6" style="2" bestFit="1" customWidth="1"/>
    <col min="4673" max="4673" width="38.28515625" style="2" bestFit="1" customWidth="1"/>
    <col min="4674" max="4674" width="6" style="2" bestFit="1" customWidth="1"/>
    <col min="4675" max="4675" width="38.28515625" style="2" bestFit="1" customWidth="1"/>
    <col min="4676" max="4676" width="6" style="2" bestFit="1" customWidth="1"/>
    <col min="4677" max="4677" width="38.28515625" style="2" bestFit="1" customWidth="1"/>
    <col min="4678" max="4678" width="6" style="2" bestFit="1" customWidth="1"/>
    <col min="4679" max="4679" width="38.28515625" style="2" bestFit="1" customWidth="1"/>
    <col min="4680" max="4680" width="6" style="2" bestFit="1" customWidth="1"/>
    <col min="4681" max="4681" width="38.28515625" style="2" bestFit="1" customWidth="1"/>
    <col min="4682" max="4682" width="6" style="2" bestFit="1" customWidth="1"/>
    <col min="4683" max="4683" width="38.28515625" style="2" bestFit="1" customWidth="1"/>
    <col min="4684" max="4684" width="6" style="2" bestFit="1" customWidth="1"/>
    <col min="4685" max="4685" width="38.28515625" style="2" bestFit="1" customWidth="1"/>
    <col min="4686" max="4686" width="6" style="2" bestFit="1" customWidth="1"/>
    <col min="4687" max="4687" width="38.28515625" style="2" bestFit="1" customWidth="1"/>
    <col min="4688" max="4688" width="6" style="2" bestFit="1" customWidth="1"/>
    <col min="4689" max="4689" width="38.28515625" style="2" bestFit="1" customWidth="1"/>
    <col min="4690" max="4690" width="6" style="2" bestFit="1" customWidth="1"/>
    <col min="4691" max="4691" width="38.28515625" style="2" bestFit="1" customWidth="1"/>
    <col min="4692" max="4692" width="6" style="2" bestFit="1" customWidth="1"/>
    <col min="4693" max="4693" width="38.28515625" style="2" bestFit="1" customWidth="1"/>
    <col min="4694" max="4694" width="6" style="2" bestFit="1" customWidth="1"/>
    <col min="4695" max="4695" width="38.28515625" style="2" bestFit="1" customWidth="1"/>
    <col min="4696" max="4696" width="6" style="2" bestFit="1" customWidth="1"/>
    <col min="4697" max="4697" width="38.28515625" style="2" bestFit="1" customWidth="1"/>
    <col min="4698" max="4698" width="6" style="2" bestFit="1" customWidth="1"/>
    <col min="4699" max="4699" width="38.28515625" style="2" bestFit="1" customWidth="1"/>
    <col min="4700" max="4700" width="6" style="2" bestFit="1" customWidth="1"/>
    <col min="4701" max="4701" width="38.28515625" style="2" bestFit="1" customWidth="1"/>
    <col min="4702" max="4702" width="6" style="2" bestFit="1" customWidth="1"/>
    <col min="4703" max="4703" width="38.28515625" style="2" bestFit="1" customWidth="1"/>
    <col min="4704" max="4704" width="6" style="2" bestFit="1" customWidth="1"/>
    <col min="4705" max="4705" width="38.28515625" style="2" bestFit="1" customWidth="1"/>
    <col min="4706" max="4706" width="6" style="2" bestFit="1" customWidth="1"/>
    <col min="4707" max="4707" width="38.28515625" style="2" bestFit="1" customWidth="1"/>
    <col min="4708" max="4708" width="6" style="2" bestFit="1" customWidth="1"/>
    <col min="4709" max="4709" width="38.28515625" style="2" bestFit="1" customWidth="1"/>
    <col min="4710" max="4710" width="6" style="2" bestFit="1" customWidth="1"/>
    <col min="4711" max="4711" width="38.28515625" style="2" bestFit="1" customWidth="1"/>
    <col min="4712" max="4712" width="6" style="2" bestFit="1" customWidth="1"/>
    <col min="4713" max="4713" width="38.28515625" style="2" bestFit="1" customWidth="1"/>
    <col min="4714" max="4714" width="6" style="2" bestFit="1" customWidth="1"/>
    <col min="4715" max="4715" width="38.28515625" style="2" bestFit="1" customWidth="1"/>
    <col min="4716" max="4716" width="6" style="2" bestFit="1" customWidth="1"/>
    <col min="4717" max="4717" width="38.28515625" style="2" bestFit="1" customWidth="1"/>
    <col min="4718" max="4718" width="6" style="2" bestFit="1" customWidth="1"/>
    <col min="4719" max="4719" width="38.28515625" style="2" bestFit="1" customWidth="1"/>
    <col min="4720" max="4720" width="6" style="2" bestFit="1" customWidth="1"/>
    <col min="4721" max="4721" width="38.28515625" style="2" bestFit="1" customWidth="1"/>
    <col min="4722" max="4722" width="6" style="2" bestFit="1" customWidth="1"/>
    <col min="4723" max="4723" width="38.28515625" style="2" bestFit="1" customWidth="1"/>
    <col min="4724" max="4724" width="6" style="2" bestFit="1" customWidth="1"/>
    <col min="4725" max="4725" width="38.28515625" style="2" bestFit="1" customWidth="1"/>
    <col min="4726" max="4726" width="6" style="2" bestFit="1" customWidth="1"/>
    <col min="4727" max="4727" width="38.28515625" style="2" bestFit="1" customWidth="1"/>
    <col min="4728" max="4728" width="6" style="2" bestFit="1" customWidth="1"/>
    <col min="4729" max="4729" width="38.28515625" style="2" bestFit="1" customWidth="1"/>
    <col min="4730" max="4730" width="6" style="2" bestFit="1" customWidth="1"/>
    <col min="4731" max="4731" width="38.28515625" style="2" bestFit="1" customWidth="1"/>
    <col min="4732" max="4732" width="6" style="2" bestFit="1" customWidth="1"/>
    <col min="4733" max="4733" width="38.28515625" style="2" bestFit="1" customWidth="1"/>
    <col min="4734" max="4734" width="6" style="2" bestFit="1" customWidth="1"/>
    <col min="4735" max="4735" width="38.28515625" style="2" bestFit="1" customWidth="1"/>
    <col min="4736" max="4736" width="6" style="2" bestFit="1" customWidth="1"/>
    <col min="4737" max="4737" width="38.28515625" style="2" bestFit="1" customWidth="1"/>
    <col min="4738" max="4738" width="6" style="2" bestFit="1" customWidth="1"/>
    <col min="4739" max="4739" width="38.28515625" style="2" bestFit="1" customWidth="1"/>
    <col min="4740" max="4740" width="6" style="2" bestFit="1" customWidth="1"/>
    <col min="4741" max="4741" width="38.28515625" style="2" bestFit="1" customWidth="1"/>
    <col min="4742" max="4742" width="6" style="2" bestFit="1" customWidth="1"/>
    <col min="4743" max="4743" width="38.28515625" style="2" bestFit="1" customWidth="1"/>
    <col min="4744" max="4744" width="6" style="2" bestFit="1" customWidth="1"/>
    <col min="4745" max="4745" width="38.28515625" style="2" bestFit="1" customWidth="1"/>
    <col min="4746" max="4746" width="6" style="2" bestFit="1" customWidth="1"/>
    <col min="4747" max="4747" width="38.28515625" style="2" bestFit="1" customWidth="1"/>
    <col min="4748" max="4748" width="6" style="2" bestFit="1" customWidth="1"/>
    <col min="4749" max="4749" width="38.28515625" style="2" bestFit="1" customWidth="1"/>
    <col min="4750" max="4750" width="6" style="2" bestFit="1" customWidth="1"/>
    <col min="4751" max="4751" width="38.28515625" style="2" bestFit="1" customWidth="1"/>
    <col min="4752" max="4752" width="6" style="2" bestFit="1" customWidth="1"/>
    <col min="4753" max="4753" width="38.28515625" style="2" bestFit="1" customWidth="1"/>
    <col min="4754" max="4754" width="6" style="2" bestFit="1" customWidth="1"/>
    <col min="4755" max="4755" width="38.28515625" style="2" bestFit="1" customWidth="1"/>
    <col min="4756" max="4756" width="6" style="2" bestFit="1" customWidth="1"/>
    <col min="4757" max="4757" width="38.28515625" style="2" bestFit="1" customWidth="1"/>
    <col min="4758" max="4758" width="6" style="2" bestFit="1" customWidth="1"/>
    <col min="4759" max="4759" width="38.28515625" style="2" bestFit="1" customWidth="1"/>
    <col min="4760" max="4760" width="6" style="2" bestFit="1" customWidth="1"/>
    <col min="4761" max="4761" width="38.28515625" style="2" bestFit="1" customWidth="1"/>
    <col min="4762" max="4762" width="6" style="2" bestFit="1" customWidth="1"/>
    <col min="4763" max="4763" width="38.28515625" style="2" bestFit="1" customWidth="1"/>
    <col min="4764" max="4764" width="6" style="2" bestFit="1" customWidth="1"/>
    <col min="4765" max="4765" width="38.28515625" style="2" bestFit="1" customWidth="1"/>
    <col min="4766" max="4766" width="6" style="2" bestFit="1" customWidth="1"/>
    <col min="4767" max="4767" width="38.28515625" style="2" bestFit="1" customWidth="1"/>
    <col min="4768" max="4768" width="6" style="2" bestFit="1" customWidth="1"/>
    <col min="4769" max="4769" width="38.28515625" style="2" bestFit="1" customWidth="1"/>
    <col min="4770" max="4770" width="6" style="2" bestFit="1" customWidth="1"/>
    <col min="4771" max="4771" width="38.28515625" style="2" bestFit="1" customWidth="1"/>
    <col min="4772" max="4772" width="6" style="2" bestFit="1" customWidth="1"/>
    <col min="4773" max="4773" width="38.28515625" style="2" bestFit="1" customWidth="1"/>
    <col min="4774" max="4774" width="6" style="2" bestFit="1" customWidth="1"/>
    <col min="4775" max="4775" width="38.28515625" style="2" bestFit="1" customWidth="1"/>
    <col min="4776" max="4776" width="6" style="2" bestFit="1" customWidth="1"/>
    <col min="4777" max="4777" width="38.28515625" style="2" bestFit="1" customWidth="1"/>
    <col min="4778" max="4778" width="6" style="2" bestFit="1" customWidth="1"/>
    <col min="4779" max="4779" width="38.28515625" style="2" bestFit="1" customWidth="1"/>
    <col min="4780" max="4780" width="6" style="2" bestFit="1" customWidth="1"/>
    <col min="4781" max="4781" width="38.28515625" style="2" bestFit="1" customWidth="1"/>
    <col min="4782" max="4782" width="6" style="2" bestFit="1" customWidth="1"/>
    <col min="4783" max="4783" width="38.28515625" style="2" bestFit="1" customWidth="1"/>
    <col min="4784" max="4784" width="6" style="2" bestFit="1" customWidth="1"/>
    <col min="4785" max="4785" width="38.28515625" style="2" bestFit="1" customWidth="1"/>
    <col min="4786" max="4786" width="6" style="2" bestFit="1" customWidth="1"/>
    <col min="4787" max="4787" width="38.28515625" style="2" bestFit="1" customWidth="1"/>
    <col min="4788" max="4788" width="6" style="2" bestFit="1" customWidth="1"/>
    <col min="4789" max="4789" width="38.28515625" style="2" bestFit="1" customWidth="1"/>
    <col min="4790" max="4790" width="6" style="2" bestFit="1" customWidth="1"/>
    <col min="4791" max="4791" width="38.28515625" style="2" bestFit="1" customWidth="1"/>
    <col min="4792" max="4792" width="6" style="2" bestFit="1" customWidth="1"/>
    <col min="4793" max="4793" width="38.28515625" style="2" bestFit="1" customWidth="1"/>
    <col min="4794" max="4794" width="6" style="2" bestFit="1" customWidth="1"/>
    <col min="4795" max="4795" width="38.28515625" style="2" bestFit="1" customWidth="1"/>
    <col min="4796" max="4796" width="6" style="2" bestFit="1" customWidth="1"/>
    <col min="4797" max="4797" width="38.28515625" style="2" bestFit="1" customWidth="1"/>
    <col min="4798" max="4798" width="6" style="2" bestFit="1" customWidth="1"/>
    <col min="4799" max="4799" width="38.28515625" style="2" bestFit="1" customWidth="1"/>
    <col min="4800" max="4800" width="6" style="2" bestFit="1" customWidth="1"/>
    <col min="4801" max="4801" width="38.28515625" style="2" bestFit="1" customWidth="1"/>
    <col min="4802" max="4802" width="6" style="2" bestFit="1" customWidth="1"/>
    <col min="4803" max="4803" width="38.28515625" style="2" bestFit="1" customWidth="1"/>
    <col min="4804" max="4804" width="6" style="2" bestFit="1" customWidth="1"/>
    <col min="4805" max="4805" width="38.28515625" style="2" bestFit="1" customWidth="1"/>
    <col min="4806" max="4806" width="6" style="2" bestFit="1" customWidth="1"/>
    <col min="4807" max="4807" width="38.28515625" style="2" bestFit="1" customWidth="1"/>
    <col min="4808" max="4808" width="6" style="2" bestFit="1" customWidth="1"/>
    <col min="4809" max="4809" width="38.28515625" style="2" bestFit="1" customWidth="1"/>
    <col min="4810" max="4810" width="6" style="2" bestFit="1" customWidth="1"/>
    <col min="4811" max="4811" width="38.28515625" style="2" bestFit="1" customWidth="1"/>
    <col min="4812" max="4812" width="6" style="2" bestFit="1" customWidth="1"/>
    <col min="4813" max="4813" width="38.28515625" style="2" bestFit="1" customWidth="1"/>
    <col min="4814" max="4814" width="6" style="2" bestFit="1" customWidth="1"/>
    <col min="4815" max="4815" width="38.28515625" style="2" bestFit="1" customWidth="1"/>
    <col min="4816" max="4816" width="6" style="2" bestFit="1" customWidth="1"/>
    <col min="4817" max="4817" width="38.28515625" style="2" bestFit="1" customWidth="1"/>
    <col min="4818" max="4818" width="6" style="2" bestFit="1" customWidth="1"/>
    <col min="4819" max="4819" width="38.28515625" style="2" bestFit="1" customWidth="1"/>
    <col min="4820" max="4820" width="6" style="2" bestFit="1" customWidth="1"/>
    <col min="4821" max="4821" width="38.28515625" style="2" bestFit="1" customWidth="1"/>
    <col min="4822" max="4822" width="6" style="2" bestFit="1" customWidth="1"/>
    <col min="4823" max="4823" width="38.28515625" style="2" bestFit="1" customWidth="1"/>
    <col min="4824" max="4824" width="6" style="2" bestFit="1" customWidth="1"/>
    <col min="4825" max="4825" width="38.28515625" style="2" bestFit="1" customWidth="1"/>
    <col min="4826" max="4826" width="6" style="2" bestFit="1" customWidth="1"/>
    <col min="4827" max="4827" width="38.28515625" style="2" bestFit="1" customWidth="1"/>
    <col min="4828" max="4828" width="6" style="2" bestFit="1" customWidth="1"/>
    <col min="4829" max="4829" width="38.28515625" style="2" bestFit="1" customWidth="1"/>
    <col min="4830" max="4830" width="6" style="2" bestFit="1" customWidth="1"/>
    <col min="4831" max="4831" width="38.28515625" style="2" bestFit="1" customWidth="1"/>
    <col min="4832" max="4832" width="6" style="2" bestFit="1" customWidth="1"/>
    <col min="4833" max="4833" width="38.28515625" style="2" bestFit="1" customWidth="1"/>
    <col min="4834" max="4834" width="6" style="2" bestFit="1" customWidth="1"/>
    <col min="4835" max="4835" width="38.28515625" style="2" bestFit="1" customWidth="1"/>
    <col min="4836" max="4836" width="6" style="2" bestFit="1" customWidth="1"/>
    <col min="4837" max="4837" width="38.28515625" style="2" bestFit="1" customWidth="1"/>
    <col min="4838" max="4838" width="6" style="2" bestFit="1" customWidth="1"/>
    <col min="4839" max="4839" width="38.28515625" style="2" bestFit="1" customWidth="1"/>
    <col min="4840" max="4840" width="6" style="2" bestFit="1" customWidth="1"/>
    <col min="4841" max="4841" width="38.28515625" style="2" bestFit="1" customWidth="1"/>
    <col min="4842" max="4842" width="6" style="2" bestFit="1" customWidth="1"/>
    <col min="4843" max="4843" width="38.28515625" style="2" bestFit="1" customWidth="1"/>
    <col min="4844" max="4844" width="6" style="2" bestFit="1" customWidth="1"/>
    <col min="4845" max="4845" width="38.28515625" style="2" bestFit="1" customWidth="1"/>
    <col min="4846" max="4846" width="6" style="2" bestFit="1" customWidth="1"/>
    <col min="4847" max="4847" width="38.28515625" style="2" bestFit="1" customWidth="1"/>
    <col min="4848" max="4848" width="6" style="2" bestFit="1" customWidth="1"/>
    <col min="4849" max="4849" width="38.28515625" style="2" bestFit="1" customWidth="1"/>
    <col min="4850" max="4850" width="6" style="2" bestFit="1" customWidth="1"/>
    <col min="4851" max="4851" width="38.28515625" style="2" bestFit="1" customWidth="1"/>
    <col min="4852" max="4852" width="6" style="2" bestFit="1" customWidth="1"/>
    <col min="4853" max="4853" width="38.28515625" style="2" bestFit="1" customWidth="1"/>
    <col min="4854" max="4854" width="6" style="2" bestFit="1" customWidth="1"/>
    <col min="4855" max="4855" width="38.28515625" style="2" bestFit="1" customWidth="1"/>
    <col min="4856" max="4856" width="6" style="2" bestFit="1" customWidth="1"/>
    <col min="4857" max="4857" width="38.28515625" style="2" bestFit="1" customWidth="1"/>
    <col min="4858" max="4858" width="6" style="2" bestFit="1" customWidth="1"/>
    <col min="4859" max="4859" width="38.28515625" style="2" bestFit="1" customWidth="1"/>
    <col min="4860" max="4860" width="6" style="2" bestFit="1" customWidth="1"/>
    <col min="4861" max="4861" width="38.28515625" style="2" bestFit="1" customWidth="1"/>
    <col min="4862" max="4862" width="6" style="2" bestFit="1" customWidth="1"/>
    <col min="4863" max="4863" width="38.28515625" style="2" bestFit="1" customWidth="1"/>
    <col min="4864" max="4864" width="6" style="2" bestFit="1" customWidth="1"/>
    <col min="4865" max="4865" width="38.28515625" style="2" bestFit="1" customWidth="1"/>
    <col min="4866" max="4866" width="6" style="2" bestFit="1" customWidth="1"/>
    <col min="4867" max="4867" width="38.28515625" style="2" bestFit="1" customWidth="1"/>
    <col min="4868" max="4868" width="6" style="2" bestFit="1" customWidth="1"/>
    <col min="4869" max="4869" width="38.28515625" style="2" bestFit="1" customWidth="1"/>
    <col min="4870" max="4870" width="6" style="2" bestFit="1" customWidth="1"/>
    <col min="4871" max="4871" width="38.28515625" style="2" bestFit="1" customWidth="1"/>
    <col min="4872" max="4872" width="6" style="2" bestFit="1" customWidth="1"/>
    <col min="4873" max="4873" width="38.28515625" style="2" bestFit="1" customWidth="1"/>
    <col min="4874" max="4874" width="6" style="2" bestFit="1" customWidth="1"/>
    <col min="4875" max="4875" width="38.28515625" style="2" bestFit="1" customWidth="1"/>
    <col min="4876" max="4876" width="6" style="2" bestFit="1" customWidth="1"/>
    <col min="4877" max="4877" width="38.28515625" style="2" bestFit="1" customWidth="1"/>
    <col min="4878" max="4878" width="6" style="2" bestFit="1" customWidth="1"/>
    <col min="4879" max="4879" width="38.28515625" style="2" bestFit="1" customWidth="1"/>
    <col min="4880" max="4880" width="6" style="2" bestFit="1" customWidth="1"/>
    <col min="4881" max="4881" width="38.28515625" style="2" bestFit="1" customWidth="1"/>
    <col min="4882" max="4882" width="6" style="2" bestFit="1" customWidth="1"/>
    <col min="4883" max="4883" width="38.28515625" style="2" bestFit="1" customWidth="1"/>
    <col min="4884" max="4884" width="6" style="2" bestFit="1" customWidth="1"/>
    <col min="4885" max="4885" width="38.28515625" style="2" bestFit="1" customWidth="1"/>
    <col min="4886" max="4886" width="6" style="2" bestFit="1" customWidth="1"/>
    <col min="4887" max="4887" width="38.28515625" style="2" bestFit="1" customWidth="1"/>
    <col min="4888" max="4888" width="6" style="2" bestFit="1" customWidth="1"/>
    <col min="4889" max="4889" width="38.28515625" style="2" bestFit="1" customWidth="1"/>
    <col min="4890" max="4890" width="6" style="2" bestFit="1" customWidth="1"/>
    <col min="4891" max="4891" width="38.28515625" style="2" bestFit="1" customWidth="1"/>
    <col min="4892" max="4892" width="6" style="2" bestFit="1" customWidth="1"/>
    <col min="4893" max="4893" width="38.28515625" style="2" bestFit="1" customWidth="1"/>
    <col min="4894" max="4894" width="6" style="2" bestFit="1" customWidth="1"/>
    <col min="4895" max="4895" width="38.28515625" style="2" bestFit="1" customWidth="1"/>
    <col min="4896" max="4896" width="6" style="2" bestFit="1" customWidth="1"/>
    <col min="4897" max="4897" width="38.28515625" style="2" bestFit="1" customWidth="1"/>
    <col min="4898" max="4898" width="6" style="2" bestFit="1" customWidth="1"/>
    <col min="4899" max="4899" width="38.28515625" style="2" bestFit="1" customWidth="1"/>
    <col min="4900" max="4900" width="6" style="2" bestFit="1" customWidth="1"/>
    <col min="4901" max="4901" width="38.28515625" style="2" bestFit="1" customWidth="1"/>
    <col min="4902" max="4902" width="6" style="2" bestFit="1" customWidth="1"/>
    <col min="4903" max="4903" width="38.28515625" style="2" bestFit="1" customWidth="1"/>
    <col min="4904" max="4904" width="6" style="2" bestFit="1" customWidth="1"/>
    <col min="4905" max="4905" width="38.28515625" style="2" bestFit="1" customWidth="1"/>
    <col min="4906" max="4906" width="6" style="2" bestFit="1" customWidth="1"/>
    <col min="4907" max="4907" width="38.28515625" style="2" bestFit="1" customWidth="1"/>
    <col min="4908" max="4908" width="6" style="2" bestFit="1" customWidth="1"/>
    <col min="4909" max="4909" width="38.28515625" style="2" bestFit="1" customWidth="1"/>
    <col min="4910" max="4910" width="6" style="2" bestFit="1" customWidth="1"/>
    <col min="4911" max="4911" width="38.28515625" style="2" bestFit="1" customWidth="1"/>
    <col min="4912" max="4912" width="6" style="2" bestFit="1" customWidth="1"/>
    <col min="4913" max="4913" width="38.28515625" style="2" bestFit="1" customWidth="1"/>
    <col min="4914" max="4914" width="6" style="2" bestFit="1" customWidth="1"/>
    <col min="4915" max="4915" width="38.28515625" style="2" bestFit="1" customWidth="1"/>
    <col min="4916" max="4916" width="6" style="2" bestFit="1" customWidth="1"/>
    <col min="4917" max="4917" width="38.28515625" style="2" bestFit="1" customWidth="1"/>
    <col min="4918" max="4918" width="6" style="2" bestFit="1" customWidth="1"/>
    <col min="4919" max="4919" width="38.28515625" style="2" bestFit="1" customWidth="1"/>
    <col min="4920" max="4920" width="6" style="2" bestFit="1" customWidth="1"/>
    <col min="4921" max="4921" width="38.28515625" style="2" bestFit="1" customWidth="1"/>
    <col min="4922" max="4922" width="6" style="2" bestFit="1" customWidth="1"/>
    <col min="4923" max="4923" width="38.28515625" style="2" bestFit="1" customWidth="1"/>
    <col min="4924" max="4924" width="6" style="2" bestFit="1" customWidth="1"/>
    <col min="4925" max="4925" width="38.28515625" style="2" bestFit="1" customWidth="1"/>
    <col min="4926" max="4926" width="6" style="2" bestFit="1" customWidth="1"/>
    <col min="4927" max="4927" width="38.28515625" style="2" bestFit="1" customWidth="1"/>
    <col min="4928" max="4928" width="6" style="2" bestFit="1" customWidth="1"/>
    <col min="4929" max="4929" width="38.28515625" style="2" bestFit="1" customWidth="1"/>
    <col min="4930" max="4930" width="6" style="2" bestFit="1" customWidth="1"/>
    <col min="4931" max="4931" width="38.28515625" style="2" bestFit="1" customWidth="1"/>
    <col min="4932" max="4932" width="6" style="2" bestFit="1" customWidth="1"/>
    <col min="4933" max="4933" width="38.28515625" style="2" bestFit="1" customWidth="1"/>
    <col min="4934" max="4934" width="6" style="2" bestFit="1" customWidth="1"/>
    <col min="4935" max="4935" width="38.28515625" style="2" bestFit="1" customWidth="1"/>
    <col min="4936" max="4936" width="6" style="2" bestFit="1" customWidth="1"/>
    <col min="4937" max="4937" width="38.28515625" style="2" bestFit="1" customWidth="1"/>
    <col min="4938" max="4938" width="6" style="2" bestFit="1" customWidth="1"/>
    <col min="4939" max="4939" width="38.28515625" style="2" bestFit="1" customWidth="1"/>
    <col min="4940" max="4940" width="6" style="2" bestFit="1" customWidth="1"/>
    <col min="4941" max="4941" width="38.28515625" style="2" bestFit="1" customWidth="1"/>
    <col min="4942" max="4942" width="6" style="2" bestFit="1" customWidth="1"/>
    <col min="4943" max="4943" width="38.28515625" style="2" bestFit="1" customWidth="1"/>
    <col min="4944" max="4944" width="6" style="2" bestFit="1" customWidth="1"/>
    <col min="4945" max="4945" width="38.28515625" style="2" bestFit="1" customWidth="1"/>
    <col min="4946" max="4946" width="6" style="2" bestFit="1" customWidth="1"/>
    <col min="4947" max="4947" width="38.28515625" style="2" bestFit="1" customWidth="1"/>
    <col min="4948" max="4948" width="6" style="2" bestFit="1" customWidth="1"/>
    <col min="4949" max="4949" width="38.28515625" style="2" bestFit="1" customWidth="1"/>
    <col min="4950" max="4950" width="6" style="2" bestFit="1" customWidth="1"/>
    <col min="4951" max="4951" width="38.28515625" style="2" bestFit="1" customWidth="1"/>
    <col min="4952" max="4952" width="6" style="2" bestFit="1" customWidth="1"/>
    <col min="4953" max="4953" width="38.28515625" style="2" bestFit="1" customWidth="1"/>
    <col min="4954" max="4954" width="6" style="2" bestFit="1" customWidth="1"/>
    <col min="4955" max="4955" width="38.28515625" style="2" bestFit="1" customWidth="1"/>
    <col min="4956" max="4956" width="6" style="2" bestFit="1" customWidth="1"/>
    <col min="4957" max="4957" width="38.28515625" style="2" bestFit="1" customWidth="1"/>
    <col min="4958" max="4958" width="6" style="2" bestFit="1" customWidth="1"/>
    <col min="4959" max="4959" width="38.28515625" style="2" bestFit="1" customWidth="1"/>
    <col min="4960" max="4960" width="6" style="2" bestFit="1" customWidth="1"/>
    <col min="4961" max="4961" width="38.28515625" style="2" bestFit="1" customWidth="1"/>
    <col min="4962" max="4962" width="6" style="2" bestFit="1" customWidth="1"/>
    <col min="4963" max="4963" width="38.28515625" style="2" bestFit="1" customWidth="1"/>
    <col min="4964" max="4964" width="6" style="2" bestFit="1" customWidth="1"/>
    <col min="4965" max="4965" width="38.28515625" style="2" bestFit="1" customWidth="1"/>
    <col min="4966" max="4966" width="6" style="2" bestFit="1" customWidth="1"/>
    <col min="4967" max="4967" width="38.28515625" style="2" bestFit="1" customWidth="1"/>
    <col min="4968" max="4968" width="6" style="2" bestFit="1" customWidth="1"/>
    <col min="4969" max="4969" width="38.28515625" style="2" bestFit="1" customWidth="1"/>
    <col min="4970" max="4970" width="6" style="2" bestFit="1" customWidth="1"/>
    <col min="4971" max="4971" width="38.28515625" style="2" bestFit="1" customWidth="1"/>
    <col min="4972" max="4972" width="6" style="2" bestFit="1" customWidth="1"/>
    <col min="4973" max="4973" width="38.28515625" style="2" bestFit="1" customWidth="1"/>
    <col min="4974" max="4974" width="6" style="2" bestFit="1" customWidth="1"/>
    <col min="4975" max="4975" width="38.28515625" style="2" bestFit="1" customWidth="1"/>
    <col min="4976" max="4976" width="6" style="2" bestFit="1" customWidth="1"/>
    <col min="4977" max="4977" width="38.28515625" style="2" bestFit="1" customWidth="1"/>
    <col min="4978" max="4978" width="6" style="2" bestFit="1" customWidth="1"/>
    <col min="4979" max="4979" width="38.28515625" style="2" bestFit="1" customWidth="1"/>
    <col min="4980" max="4980" width="6" style="2" bestFit="1" customWidth="1"/>
    <col min="4981" max="4981" width="38.28515625" style="2" bestFit="1" customWidth="1"/>
    <col min="4982" max="4982" width="6" style="2" bestFit="1" customWidth="1"/>
    <col min="4983" max="4983" width="38.28515625" style="2" bestFit="1" customWidth="1"/>
    <col min="4984" max="4984" width="6" style="2" bestFit="1" customWidth="1"/>
    <col min="4985" max="4985" width="38.28515625" style="2" bestFit="1" customWidth="1"/>
    <col min="4986" max="4986" width="6" style="2" bestFit="1" customWidth="1"/>
    <col min="4987" max="4987" width="38.28515625" style="2" bestFit="1" customWidth="1"/>
    <col min="4988" max="4988" width="6" style="2" bestFit="1" customWidth="1"/>
    <col min="4989" max="4989" width="38.28515625" style="2" bestFit="1" customWidth="1"/>
    <col min="4990" max="4990" width="6" style="2" bestFit="1" customWidth="1"/>
    <col min="4991" max="4991" width="38.28515625" style="2" bestFit="1" customWidth="1"/>
    <col min="4992" max="4992" width="6" style="2" bestFit="1" customWidth="1"/>
    <col min="4993" max="4993" width="38.28515625" style="2" bestFit="1" customWidth="1"/>
    <col min="4994" max="4994" width="6" style="2" bestFit="1" customWidth="1"/>
    <col min="4995" max="4995" width="38.28515625" style="2" bestFit="1" customWidth="1"/>
    <col min="4996" max="4996" width="6" style="2" bestFit="1" customWidth="1"/>
    <col min="4997" max="4997" width="38.28515625" style="2" bestFit="1" customWidth="1"/>
    <col min="4998" max="4998" width="6" style="2" bestFit="1" customWidth="1"/>
    <col min="4999" max="4999" width="38.28515625" style="2" bestFit="1" customWidth="1"/>
    <col min="5000" max="5000" width="6" style="2" bestFit="1" customWidth="1"/>
    <col min="5001" max="5001" width="38.28515625" style="2" bestFit="1" customWidth="1"/>
    <col min="5002" max="5002" width="6" style="2" bestFit="1" customWidth="1"/>
    <col min="5003" max="5003" width="38.28515625" style="2" bestFit="1" customWidth="1"/>
    <col min="5004" max="5004" width="6" style="2" bestFit="1" customWidth="1"/>
    <col min="5005" max="5005" width="38.28515625" style="2" bestFit="1" customWidth="1"/>
    <col min="5006" max="5006" width="6" style="2" bestFit="1" customWidth="1"/>
    <col min="5007" max="5007" width="38.28515625" style="2" bestFit="1" customWidth="1"/>
    <col min="5008" max="5008" width="6" style="2" bestFit="1" customWidth="1"/>
    <col min="5009" max="5009" width="38.28515625" style="2" bestFit="1" customWidth="1"/>
    <col min="5010" max="5010" width="6" style="2" bestFit="1" customWidth="1"/>
    <col min="5011" max="5011" width="38.28515625" style="2" bestFit="1" customWidth="1"/>
    <col min="5012" max="5012" width="6" style="2" bestFit="1" customWidth="1"/>
    <col min="5013" max="5013" width="38.28515625" style="2" bestFit="1" customWidth="1"/>
    <col min="5014" max="5014" width="6" style="2" bestFit="1" customWidth="1"/>
    <col min="5015" max="5015" width="38.28515625" style="2" bestFit="1" customWidth="1"/>
    <col min="5016" max="5016" width="6" style="2" bestFit="1" customWidth="1"/>
    <col min="5017" max="5017" width="38.28515625" style="2" bestFit="1" customWidth="1"/>
    <col min="5018" max="5018" width="6" style="2" bestFit="1" customWidth="1"/>
    <col min="5019" max="5019" width="38.28515625" style="2" bestFit="1" customWidth="1"/>
    <col min="5020" max="5020" width="6" style="2" bestFit="1" customWidth="1"/>
    <col min="5021" max="5021" width="38.28515625" style="2" bestFit="1" customWidth="1"/>
    <col min="5022" max="5022" width="6" style="2" bestFit="1" customWidth="1"/>
    <col min="5023" max="5023" width="38.28515625" style="2" bestFit="1" customWidth="1"/>
    <col min="5024" max="5024" width="6" style="2" bestFit="1" customWidth="1"/>
    <col min="5025" max="5025" width="38.28515625" style="2" bestFit="1" customWidth="1"/>
    <col min="5026" max="5026" width="6" style="2" bestFit="1" customWidth="1"/>
    <col min="5027" max="5027" width="38.28515625" style="2" bestFit="1" customWidth="1"/>
    <col min="5028" max="5028" width="6" style="2" bestFit="1" customWidth="1"/>
    <col min="5029" max="5029" width="38.28515625" style="2" bestFit="1" customWidth="1"/>
    <col min="5030" max="5030" width="6" style="2" bestFit="1" customWidth="1"/>
    <col min="5031" max="5031" width="38.28515625" style="2" bestFit="1" customWidth="1"/>
    <col min="5032" max="5032" width="6" style="2" bestFit="1" customWidth="1"/>
    <col min="5033" max="5033" width="38.28515625" style="2" bestFit="1" customWidth="1"/>
    <col min="5034" max="5034" width="6" style="2" bestFit="1" customWidth="1"/>
    <col min="5035" max="5035" width="38.28515625" style="2" bestFit="1" customWidth="1"/>
    <col min="5036" max="5036" width="6" style="2" bestFit="1" customWidth="1"/>
    <col min="5037" max="5037" width="38.28515625" style="2" bestFit="1" customWidth="1"/>
    <col min="5038" max="5038" width="6" style="2" bestFit="1" customWidth="1"/>
    <col min="5039" max="5039" width="38.28515625" style="2" bestFit="1" customWidth="1"/>
    <col min="5040" max="5040" width="6" style="2" bestFit="1" customWidth="1"/>
    <col min="5041" max="5041" width="38.28515625" style="2" bestFit="1" customWidth="1"/>
    <col min="5042" max="5042" width="6" style="2" bestFit="1" customWidth="1"/>
    <col min="5043" max="5043" width="38.28515625" style="2" bestFit="1" customWidth="1"/>
    <col min="5044" max="5044" width="6" style="2" bestFit="1" customWidth="1"/>
    <col min="5045" max="5045" width="38.28515625" style="2" bestFit="1" customWidth="1"/>
    <col min="5046" max="5046" width="6" style="2" bestFit="1" customWidth="1"/>
    <col min="5047" max="5047" width="38.28515625" style="2" bestFit="1" customWidth="1"/>
    <col min="5048" max="5048" width="6" style="2" bestFit="1" customWidth="1"/>
    <col min="5049" max="5049" width="38.28515625" style="2" bestFit="1" customWidth="1"/>
    <col min="5050" max="5050" width="6" style="2" bestFit="1" customWidth="1"/>
    <col min="5051" max="5051" width="38.28515625" style="2" bestFit="1" customWidth="1"/>
    <col min="5052" max="5052" width="6" style="2" bestFit="1" customWidth="1"/>
    <col min="5053" max="5053" width="38.28515625" style="2" bestFit="1" customWidth="1"/>
    <col min="5054" max="5054" width="6" style="2" bestFit="1" customWidth="1"/>
    <col min="5055" max="5055" width="38.28515625" style="2" bestFit="1" customWidth="1"/>
    <col min="5056" max="5056" width="6" style="2" bestFit="1" customWidth="1"/>
    <col min="5057" max="5057" width="38.28515625" style="2" bestFit="1" customWidth="1"/>
    <col min="5058" max="5058" width="6" style="2" bestFit="1" customWidth="1"/>
    <col min="5059" max="5059" width="38.28515625" style="2" bestFit="1" customWidth="1"/>
    <col min="5060" max="5060" width="6" style="2" bestFit="1" customWidth="1"/>
    <col min="5061" max="5061" width="38.28515625" style="2" bestFit="1" customWidth="1"/>
    <col min="5062" max="5062" width="6" style="2" bestFit="1" customWidth="1"/>
    <col min="5063" max="5063" width="38.28515625" style="2" bestFit="1" customWidth="1"/>
    <col min="5064" max="5064" width="6" style="2" bestFit="1" customWidth="1"/>
    <col min="5065" max="5065" width="38.28515625" style="2" bestFit="1" customWidth="1"/>
    <col min="5066" max="5066" width="6" style="2" bestFit="1" customWidth="1"/>
    <col min="5067" max="5067" width="38.28515625" style="2" bestFit="1" customWidth="1"/>
    <col min="5068" max="5068" width="6" style="2" bestFit="1" customWidth="1"/>
    <col min="5069" max="5069" width="38.28515625" style="2" bestFit="1" customWidth="1"/>
    <col min="5070" max="5070" width="6" style="2" bestFit="1" customWidth="1"/>
    <col min="5071" max="5071" width="38.28515625" style="2" bestFit="1" customWidth="1"/>
    <col min="5072" max="5072" width="6" style="2" bestFit="1" customWidth="1"/>
    <col min="5073" max="5073" width="38.28515625" style="2" bestFit="1" customWidth="1"/>
    <col min="5074" max="5074" width="6" style="2" bestFit="1" customWidth="1"/>
    <col min="5075" max="5075" width="38.28515625" style="2" bestFit="1" customWidth="1"/>
    <col min="5076" max="5076" width="6" style="2" bestFit="1" customWidth="1"/>
    <col min="5077" max="5077" width="38.28515625" style="2" bestFit="1" customWidth="1"/>
    <col min="5078" max="5078" width="6" style="2" bestFit="1" customWidth="1"/>
    <col min="5079" max="5079" width="38.28515625" style="2" bestFit="1" customWidth="1"/>
    <col min="5080" max="5080" width="6" style="2" bestFit="1" customWidth="1"/>
    <col min="5081" max="5081" width="38.28515625" style="2" bestFit="1" customWidth="1"/>
    <col min="5082" max="5082" width="6" style="2" bestFit="1" customWidth="1"/>
    <col min="5083" max="5083" width="38.28515625" style="2" bestFit="1" customWidth="1"/>
    <col min="5084" max="5084" width="6" style="2" bestFit="1" customWidth="1"/>
    <col min="5085" max="5085" width="38.28515625" style="2" bestFit="1" customWidth="1"/>
    <col min="5086" max="5086" width="6" style="2" bestFit="1" customWidth="1"/>
    <col min="5087" max="5087" width="38.28515625" style="2" bestFit="1" customWidth="1"/>
    <col min="5088" max="5088" width="6" style="2" bestFit="1" customWidth="1"/>
    <col min="5089" max="5089" width="38.28515625" style="2" bestFit="1" customWidth="1"/>
    <col min="5090" max="5090" width="6" style="2" bestFit="1" customWidth="1"/>
    <col min="5091" max="5091" width="38.28515625" style="2" bestFit="1" customWidth="1"/>
    <col min="5092" max="5092" width="6" style="2" bestFit="1" customWidth="1"/>
    <col min="5093" max="5093" width="38.28515625" style="2" bestFit="1" customWidth="1"/>
    <col min="5094" max="5094" width="6" style="2" bestFit="1" customWidth="1"/>
    <col min="5095" max="5095" width="38.28515625" style="2" bestFit="1" customWidth="1"/>
    <col min="5096" max="5096" width="6" style="2" bestFit="1" customWidth="1"/>
    <col min="5097" max="5097" width="38.28515625" style="2" bestFit="1" customWidth="1"/>
    <col min="5098" max="5098" width="6" style="2" bestFit="1" customWidth="1"/>
    <col min="5099" max="5099" width="38.28515625" style="2" bestFit="1" customWidth="1"/>
    <col min="5100" max="5100" width="6" style="2" bestFit="1" customWidth="1"/>
    <col min="5101" max="5101" width="38.28515625" style="2" bestFit="1" customWidth="1"/>
    <col min="5102" max="5102" width="6" style="2" bestFit="1" customWidth="1"/>
    <col min="5103" max="5103" width="38.28515625" style="2" bestFit="1" customWidth="1"/>
    <col min="5104" max="5104" width="6" style="2" bestFit="1" customWidth="1"/>
    <col min="5105" max="5105" width="38.28515625" style="2" bestFit="1" customWidth="1"/>
    <col min="5106" max="5106" width="6" style="2" bestFit="1" customWidth="1"/>
    <col min="5107" max="5107" width="38.28515625" style="2" bestFit="1" customWidth="1"/>
    <col min="5108" max="5108" width="6" style="2" bestFit="1" customWidth="1"/>
    <col min="5109" max="5109" width="38.28515625" style="2" bestFit="1" customWidth="1"/>
    <col min="5110" max="5110" width="6" style="2" bestFit="1" customWidth="1"/>
    <col min="5111" max="5111" width="38.28515625" style="2" bestFit="1" customWidth="1"/>
    <col min="5112" max="5112" width="6" style="2" bestFit="1" customWidth="1"/>
    <col min="5113" max="5113" width="38.28515625" style="2" bestFit="1" customWidth="1"/>
    <col min="5114" max="5114" width="6" style="2" bestFit="1" customWidth="1"/>
    <col min="5115" max="5115" width="38.28515625" style="2" bestFit="1" customWidth="1"/>
    <col min="5116" max="5116" width="6" style="2" bestFit="1" customWidth="1"/>
    <col min="5117" max="5117" width="38.28515625" style="2" bestFit="1" customWidth="1"/>
    <col min="5118" max="5118" width="6" style="2" bestFit="1" customWidth="1"/>
    <col min="5119" max="5119" width="38.28515625" style="2" bestFit="1" customWidth="1"/>
    <col min="5120" max="5120" width="6" style="2" bestFit="1" customWidth="1"/>
    <col min="5121" max="5121" width="38.28515625" style="2" bestFit="1" customWidth="1"/>
    <col min="5122" max="5122" width="6" style="2" bestFit="1" customWidth="1"/>
    <col min="5123" max="5123" width="38.28515625" style="2" bestFit="1" customWidth="1"/>
    <col min="5124" max="5124" width="6" style="2" bestFit="1" customWidth="1"/>
    <col min="5125" max="5125" width="38.28515625" style="2" bestFit="1" customWidth="1"/>
    <col min="5126" max="5126" width="6" style="2" bestFit="1" customWidth="1"/>
    <col min="5127" max="5127" width="38.28515625" style="2" bestFit="1" customWidth="1"/>
    <col min="5128" max="5128" width="6" style="2" bestFit="1" customWidth="1"/>
    <col min="5129" max="5129" width="38.28515625" style="2" bestFit="1" customWidth="1"/>
    <col min="5130" max="5130" width="6" style="2" bestFit="1" customWidth="1"/>
    <col min="5131" max="5131" width="38.28515625" style="2" bestFit="1" customWidth="1"/>
    <col min="5132" max="5132" width="6" style="2" bestFit="1" customWidth="1"/>
    <col min="5133" max="5133" width="38.28515625" style="2" bestFit="1" customWidth="1"/>
    <col min="5134" max="5134" width="6" style="2" bestFit="1" customWidth="1"/>
    <col min="5135" max="5135" width="38.28515625" style="2" bestFit="1" customWidth="1"/>
    <col min="5136" max="5136" width="6" style="2" bestFit="1" customWidth="1"/>
    <col min="5137" max="5137" width="38.28515625" style="2" bestFit="1" customWidth="1"/>
    <col min="5138" max="5138" width="6" style="2" bestFit="1" customWidth="1"/>
    <col min="5139" max="5139" width="38.28515625" style="2" bestFit="1" customWidth="1"/>
    <col min="5140" max="5140" width="6" style="2" bestFit="1" customWidth="1"/>
    <col min="5141" max="5141" width="38.28515625" style="2" bestFit="1" customWidth="1"/>
    <col min="5142" max="5142" width="6" style="2" bestFit="1" customWidth="1"/>
    <col min="5143" max="5143" width="38.28515625" style="2" bestFit="1" customWidth="1"/>
    <col min="5144" max="5144" width="6" style="2" bestFit="1" customWidth="1"/>
    <col min="5145" max="5145" width="38.28515625" style="2" bestFit="1" customWidth="1"/>
    <col min="5146" max="5146" width="6" style="2" bestFit="1" customWidth="1"/>
    <col min="5147" max="5147" width="38.28515625" style="2" bestFit="1" customWidth="1"/>
    <col min="5148" max="5148" width="6" style="2" bestFit="1" customWidth="1"/>
    <col min="5149" max="5149" width="38.28515625" style="2" bestFit="1" customWidth="1"/>
    <col min="5150" max="5150" width="6" style="2" bestFit="1" customWidth="1"/>
    <col min="5151" max="5151" width="38.28515625" style="2" bestFit="1" customWidth="1"/>
    <col min="5152" max="5152" width="6" style="2" bestFit="1" customWidth="1"/>
    <col min="5153" max="5153" width="38.28515625" style="2" bestFit="1" customWidth="1"/>
    <col min="5154" max="5154" width="6" style="2" bestFit="1" customWidth="1"/>
    <col min="5155" max="5155" width="38.28515625" style="2" bestFit="1" customWidth="1"/>
    <col min="5156" max="5156" width="6" style="2" bestFit="1" customWidth="1"/>
    <col min="5157" max="5157" width="38.28515625" style="2" bestFit="1" customWidth="1"/>
    <col min="5158" max="5158" width="6" style="2" bestFit="1" customWidth="1"/>
    <col min="5159" max="5159" width="38.28515625" style="2" bestFit="1" customWidth="1"/>
    <col min="5160" max="5160" width="6" style="2" bestFit="1" customWidth="1"/>
    <col min="5161" max="5161" width="38.28515625" style="2" bestFit="1" customWidth="1"/>
    <col min="5162" max="5162" width="6" style="2" bestFit="1" customWidth="1"/>
    <col min="5163" max="5163" width="38.28515625" style="2" bestFit="1" customWidth="1"/>
    <col min="5164" max="5164" width="6" style="2" bestFit="1" customWidth="1"/>
    <col min="5165" max="5165" width="38.28515625" style="2" bestFit="1" customWidth="1"/>
    <col min="5166" max="5166" width="6" style="2" bestFit="1" customWidth="1"/>
    <col min="5167" max="5167" width="38.28515625" style="2" bestFit="1" customWidth="1"/>
    <col min="5168" max="5168" width="6" style="2" bestFit="1" customWidth="1"/>
    <col min="5169" max="5169" width="38.28515625" style="2" bestFit="1" customWidth="1"/>
    <col min="5170" max="5170" width="6" style="2" bestFit="1" customWidth="1"/>
    <col min="5171" max="5171" width="38.28515625" style="2" bestFit="1" customWidth="1"/>
    <col min="5172" max="5172" width="6" style="2" bestFit="1" customWidth="1"/>
    <col min="5173" max="5173" width="38.28515625" style="2" bestFit="1" customWidth="1"/>
    <col min="5174" max="5174" width="6" style="2" bestFit="1" customWidth="1"/>
    <col min="5175" max="5175" width="38.28515625" style="2" bestFit="1" customWidth="1"/>
    <col min="5176" max="5176" width="6" style="2" bestFit="1" customWidth="1"/>
    <col min="5177" max="5177" width="38.28515625" style="2" bestFit="1" customWidth="1"/>
    <col min="5178" max="5178" width="6" style="2" bestFit="1" customWidth="1"/>
    <col min="5179" max="5179" width="38.28515625" style="2" bestFit="1" customWidth="1"/>
    <col min="5180" max="5180" width="6" style="2" bestFit="1" customWidth="1"/>
    <col min="5181" max="5181" width="38.28515625" style="2" bestFit="1" customWidth="1"/>
    <col min="5182" max="5182" width="6" style="2" bestFit="1" customWidth="1"/>
    <col min="5183" max="5183" width="38.28515625" style="2" bestFit="1" customWidth="1"/>
    <col min="5184" max="5184" width="6" style="2" bestFit="1" customWidth="1"/>
    <col min="5185" max="5185" width="38.28515625" style="2" bestFit="1" customWidth="1"/>
    <col min="5186" max="5186" width="6" style="2" bestFit="1" customWidth="1"/>
    <col min="5187" max="5187" width="38.28515625" style="2" bestFit="1" customWidth="1"/>
    <col min="5188" max="5188" width="6" style="2" bestFit="1" customWidth="1"/>
    <col min="5189" max="5189" width="38.28515625" style="2" bestFit="1" customWidth="1"/>
    <col min="5190" max="5190" width="6" style="2" bestFit="1" customWidth="1"/>
    <col min="5191" max="5191" width="38.28515625" style="2" bestFit="1" customWidth="1"/>
    <col min="5192" max="5192" width="6" style="2" bestFit="1" customWidth="1"/>
    <col min="5193" max="5193" width="38.28515625" style="2" bestFit="1" customWidth="1"/>
    <col min="5194" max="5194" width="6" style="2" bestFit="1" customWidth="1"/>
    <col min="5195" max="5195" width="38.28515625" style="2" bestFit="1" customWidth="1"/>
    <col min="5196" max="5196" width="6" style="2" bestFit="1" customWidth="1"/>
    <col min="5197" max="5197" width="38.28515625" style="2" bestFit="1" customWidth="1"/>
    <col min="5198" max="5198" width="6" style="2" bestFit="1" customWidth="1"/>
    <col min="5199" max="5199" width="38.28515625" style="2" bestFit="1" customWidth="1"/>
    <col min="5200" max="5200" width="6" style="2" bestFit="1" customWidth="1"/>
    <col min="5201" max="5201" width="38.28515625" style="2" bestFit="1" customWidth="1"/>
    <col min="5202" max="5202" width="6" style="2" bestFit="1" customWidth="1"/>
    <col min="5203" max="5203" width="38.28515625" style="2" bestFit="1" customWidth="1"/>
    <col min="5204" max="5204" width="6" style="2" bestFit="1" customWidth="1"/>
    <col min="5205" max="5205" width="38.28515625" style="2" bestFit="1" customWidth="1"/>
    <col min="5206" max="5206" width="6" style="2" bestFit="1" customWidth="1"/>
    <col min="5207" max="5207" width="38.28515625" style="2" bestFit="1" customWidth="1"/>
    <col min="5208" max="5208" width="6" style="2" bestFit="1" customWidth="1"/>
    <col min="5209" max="5209" width="38.28515625" style="2" bestFit="1" customWidth="1"/>
    <col min="5210" max="5210" width="6" style="2" bestFit="1" customWidth="1"/>
    <col min="5211" max="5211" width="38.28515625" style="2" bestFit="1" customWidth="1"/>
    <col min="5212" max="5212" width="6" style="2" bestFit="1" customWidth="1"/>
    <col min="5213" max="5213" width="38.28515625" style="2" bestFit="1" customWidth="1"/>
    <col min="5214" max="5214" width="6" style="2" bestFit="1" customWidth="1"/>
    <col min="5215" max="5215" width="38.28515625" style="2" bestFit="1" customWidth="1"/>
    <col min="5216" max="5216" width="6" style="2" bestFit="1" customWidth="1"/>
    <col min="5217" max="5217" width="38.28515625" style="2" bestFit="1" customWidth="1"/>
    <col min="5218" max="5218" width="6" style="2" bestFit="1" customWidth="1"/>
    <col min="5219" max="5219" width="38.28515625" style="2" bestFit="1" customWidth="1"/>
    <col min="5220" max="5220" width="6" style="2" bestFit="1" customWidth="1"/>
    <col min="5221" max="5221" width="38.28515625" style="2" bestFit="1" customWidth="1"/>
    <col min="5222" max="5222" width="6" style="2" bestFit="1" customWidth="1"/>
    <col min="5223" max="5223" width="38.28515625" style="2" bestFit="1" customWidth="1"/>
    <col min="5224" max="5224" width="6" style="2" bestFit="1" customWidth="1"/>
    <col min="5225" max="5225" width="38.28515625" style="2" bestFit="1" customWidth="1"/>
    <col min="5226" max="5226" width="6" style="2" bestFit="1" customWidth="1"/>
    <col min="5227" max="5227" width="38.28515625" style="2" bestFit="1" customWidth="1"/>
    <col min="5228" max="5228" width="6" style="2" bestFit="1" customWidth="1"/>
    <col min="5229" max="5229" width="38.28515625" style="2" bestFit="1" customWidth="1"/>
    <col min="5230" max="5230" width="6" style="2" bestFit="1" customWidth="1"/>
    <col min="5231" max="5231" width="38.28515625" style="2" bestFit="1" customWidth="1"/>
    <col min="5232" max="5232" width="6" style="2" bestFit="1" customWidth="1"/>
    <col min="5233" max="5233" width="38.28515625" style="2" bestFit="1" customWidth="1"/>
    <col min="5234" max="5234" width="6" style="2" bestFit="1" customWidth="1"/>
    <col min="5235" max="5235" width="38.28515625" style="2" bestFit="1" customWidth="1"/>
    <col min="5236" max="5236" width="6" style="2" bestFit="1" customWidth="1"/>
    <col min="5237" max="5237" width="38.28515625" style="2" bestFit="1" customWidth="1"/>
    <col min="5238" max="5238" width="6" style="2" bestFit="1" customWidth="1"/>
    <col min="5239" max="5239" width="38.28515625" style="2" bestFit="1" customWidth="1"/>
    <col min="5240" max="5240" width="6" style="2" bestFit="1" customWidth="1"/>
    <col min="5241" max="5241" width="38.28515625" style="2" bestFit="1" customWidth="1"/>
    <col min="5242" max="5242" width="6" style="2" bestFit="1" customWidth="1"/>
    <col min="5243" max="5243" width="38.28515625" style="2" bestFit="1" customWidth="1"/>
    <col min="5244" max="5244" width="6" style="2" bestFit="1" customWidth="1"/>
    <col min="5245" max="5245" width="38.28515625" style="2" bestFit="1" customWidth="1"/>
    <col min="5246" max="5246" width="6" style="2" bestFit="1" customWidth="1"/>
    <col min="5247" max="5247" width="38.28515625" style="2" bestFit="1" customWidth="1"/>
    <col min="5248" max="5248" width="6" style="2" bestFit="1" customWidth="1"/>
    <col min="5249" max="5249" width="38.28515625" style="2" bestFit="1" customWidth="1"/>
    <col min="5250" max="5250" width="6" style="2" bestFit="1" customWidth="1"/>
    <col min="5251" max="5251" width="38.28515625" style="2" bestFit="1" customWidth="1"/>
    <col min="5252" max="5252" width="6" style="2" bestFit="1" customWidth="1"/>
    <col min="5253" max="5253" width="38.28515625" style="2" bestFit="1" customWidth="1"/>
    <col min="5254" max="5254" width="6" style="2" bestFit="1" customWidth="1"/>
    <col min="5255" max="5255" width="38.28515625" style="2" bestFit="1" customWidth="1"/>
    <col min="5256" max="5256" width="6" style="2" bestFit="1" customWidth="1"/>
    <col min="5257" max="5257" width="38.28515625" style="2" bestFit="1" customWidth="1"/>
    <col min="5258" max="5258" width="6" style="2" bestFit="1" customWidth="1"/>
    <col min="5259" max="5259" width="38.28515625" style="2" bestFit="1" customWidth="1"/>
    <col min="5260" max="5260" width="6" style="2" bestFit="1" customWidth="1"/>
    <col min="5261" max="5261" width="38.28515625" style="2" bestFit="1" customWidth="1"/>
    <col min="5262" max="5262" width="6" style="2" bestFit="1" customWidth="1"/>
    <col min="5263" max="5263" width="38.28515625" style="2" bestFit="1" customWidth="1"/>
    <col min="5264" max="5264" width="6" style="2" bestFit="1" customWidth="1"/>
    <col min="5265" max="5265" width="38.28515625" style="2" bestFit="1" customWidth="1"/>
    <col min="5266" max="5266" width="6" style="2" bestFit="1" customWidth="1"/>
    <col min="5267" max="5267" width="38.28515625" style="2" bestFit="1" customWidth="1"/>
    <col min="5268" max="5268" width="6" style="2" bestFit="1" customWidth="1"/>
    <col min="5269" max="5269" width="38.28515625" style="2" bestFit="1" customWidth="1"/>
    <col min="5270" max="5270" width="6" style="2" bestFit="1" customWidth="1"/>
    <col min="5271" max="5271" width="38.28515625" style="2" bestFit="1" customWidth="1"/>
    <col min="5272" max="5272" width="6" style="2" bestFit="1" customWidth="1"/>
    <col min="5273" max="5273" width="38.28515625" style="2" bestFit="1" customWidth="1"/>
    <col min="5274" max="5274" width="6" style="2" bestFit="1" customWidth="1"/>
    <col min="5275" max="5275" width="38.28515625" style="2" bestFit="1" customWidth="1"/>
    <col min="5276" max="5276" width="6" style="2" bestFit="1" customWidth="1"/>
    <col min="5277" max="5277" width="38.28515625" style="2" bestFit="1" customWidth="1"/>
    <col min="5278" max="5278" width="6" style="2" bestFit="1" customWidth="1"/>
    <col min="5279" max="5279" width="38.28515625" style="2" bestFit="1" customWidth="1"/>
    <col min="5280" max="5280" width="6" style="2" bestFit="1" customWidth="1"/>
    <col min="5281" max="5281" width="38.28515625" style="2" bestFit="1" customWidth="1"/>
    <col min="5282" max="5282" width="6" style="2" bestFit="1" customWidth="1"/>
    <col min="5283" max="5283" width="38.28515625" style="2" bestFit="1" customWidth="1"/>
    <col min="5284" max="5284" width="6" style="2" bestFit="1" customWidth="1"/>
    <col min="5285" max="5285" width="38.28515625" style="2" bestFit="1" customWidth="1"/>
    <col min="5286" max="5286" width="6" style="2" bestFit="1" customWidth="1"/>
    <col min="5287" max="5287" width="38.28515625" style="2" bestFit="1" customWidth="1"/>
    <col min="5288" max="5288" width="6" style="2" bestFit="1" customWidth="1"/>
    <col min="5289" max="5289" width="38.28515625" style="2" bestFit="1" customWidth="1"/>
    <col min="5290" max="5290" width="6" style="2" bestFit="1" customWidth="1"/>
    <col min="5291" max="5291" width="38.28515625" style="2" bestFit="1" customWidth="1"/>
    <col min="5292" max="5292" width="6" style="2" bestFit="1" customWidth="1"/>
    <col min="5293" max="5293" width="38.28515625" style="2" bestFit="1" customWidth="1"/>
    <col min="5294" max="5294" width="6" style="2" bestFit="1" customWidth="1"/>
    <col min="5295" max="5295" width="38.28515625" style="2" bestFit="1" customWidth="1"/>
    <col min="5296" max="5296" width="6" style="2" bestFit="1" customWidth="1"/>
    <col min="5297" max="5297" width="38.28515625" style="2" bestFit="1" customWidth="1"/>
    <col min="5298" max="5298" width="6" style="2" bestFit="1" customWidth="1"/>
    <col min="5299" max="5299" width="38.28515625" style="2" bestFit="1" customWidth="1"/>
    <col min="5300" max="5300" width="6" style="2" bestFit="1" customWidth="1"/>
    <col min="5301" max="5301" width="38.28515625" style="2" bestFit="1" customWidth="1"/>
    <col min="5302" max="5302" width="6" style="2" bestFit="1" customWidth="1"/>
    <col min="5303" max="5303" width="38.28515625" style="2" bestFit="1" customWidth="1"/>
    <col min="5304" max="5304" width="6" style="2" bestFit="1" customWidth="1"/>
    <col min="5305" max="5305" width="38.28515625" style="2" bestFit="1" customWidth="1"/>
    <col min="5306" max="5306" width="6" style="2" bestFit="1" customWidth="1"/>
    <col min="5307" max="5307" width="38.28515625" style="2" bestFit="1" customWidth="1"/>
    <col min="5308" max="5308" width="6" style="2" bestFit="1" customWidth="1"/>
    <col min="5309" max="5309" width="38.28515625" style="2" bestFit="1" customWidth="1"/>
    <col min="5310" max="5310" width="6" style="2" bestFit="1" customWidth="1"/>
    <col min="5311" max="5311" width="38.28515625" style="2" bestFit="1" customWidth="1"/>
    <col min="5312" max="5312" width="6" style="2" bestFit="1" customWidth="1"/>
    <col min="5313" max="5313" width="38.28515625" style="2" bestFit="1" customWidth="1"/>
    <col min="5314" max="5314" width="6" style="2" bestFit="1" customWidth="1"/>
    <col min="5315" max="5315" width="38.28515625" style="2" bestFit="1" customWidth="1"/>
    <col min="5316" max="5316" width="6" style="2" bestFit="1" customWidth="1"/>
    <col min="5317" max="5317" width="38.28515625" style="2" bestFit="1" customWidth="1"/>
    <col min="5318" max="5318" width="6" style="2" bestFit="1" customWidth="1"/>
    <col min="5319" max="5319" width="38.28515625" style="2" bestFit="1" customWidth="1"/>
    <col min="5320" max="5320" width="6" style="2" bestFit="1" customWidth="1"/>
    <col min="5321" max="5321" width="38.28515625" style="2" bestFit="1" customWidth="1"/>
    <col min="5322" max="5322" width="6" style="2" bestFit="1" customWidth="1"/>
    <col min="5323" max="5323" width="38.28515625" style="2" bestFit="1" customWidth="1"/>
    <col min="5324" max="5324" width="6" style="2" bestFit="1" customWidth="1"/>
    <col min="5325" max="5325" width="38.28515625" style="2" bestFit="1" customWidth="1"/>
    <col min="5326" max="5326" width="6" style="2" bestFit="1" customWidth="1"/>
    <col min="5327" max="5327" width="38.28515625" style="2" bestFit="1" customWidth="1"/>
    <col min="5328" max="5328" width="6" style="2" bestFit="1" customWidth="1"/>
    <col min="5329" max="5329" width="38.28515625" style="2" bestFit="1" customWidth="1"/>
    <col min="5330" max="5330" width="6" style="2" bestFit="1" customWidth="1"/>
    <col min="5331" max="5331" width="38.28515625" style="2" bestFit="1" customWidth="1"/>
    <col min="5332" max="5332" width="6" style="2" bestFit="1" customWidth="1"/>
    <col min="5333" max="5333" width="38.28515625" style="2" bestFit="1" customWidth="1"/>
    <col min="5334" max="5334" width="6" style="2" bestFit="1" customWidth="1"/>
    <col min="5335" max="5335" width="38.28515625" style="2" bestFit="1" customWidth="1"/>
    <col min="5336" max="5336" width="6" style="2" bestFit="1" customWidth="1"/>
    <col min="5337" max="5337" width="38.28515625" style="2" bestFit="1" customWidth="1"/>
    <col min="5338" max="5338" width="6" style="2" bestFit="1" customWidth="1"/>
    <col min="5339" max="5339" width="38.28515625" style="2" bestFit="1" customWidth="1"/>
    <col min="5340" max="5340" width="6" style="2" bestFit="1" customWidth="1"/>
    <col min="5341" max="5341" width="38.28515625" style="2" bestFit="1" customWidth="1"/>
    <col min="5342" max="5342" width="6" style="2" bestFit="1" customWidth="1"/>
    <col min="5343" max="5343" width="38.28515625" style="2" bestFit="1" customWidth="1"/>
    <col min="5344" max="5344" width="6" style="2" bestFit="1" customWidth="1"/>
    <col min="5345" max="5345" width="38.28515625" style="2" bestFit="1" customWidth="1"/>
    <col min="5346" max="5346" width="6" style="2" bestFit="1" customWidth="1"/>
    <col min="5347" max="5347" width="38.28515625" style="2" bestFit="1" customWidth="1"/>
    <col min="5348" max="5348" width="6" style="2" bestFit="1" customWidth="1"/>
    <col min="5349" max="5349" width="38.28515625" style="2" bestFit="1" customWidth="1"/>
    <col min="5350" max="5350" width="6" style="2" bestFit="1" customWidth="1"/>
    <col min="5351" max="5351" width="38.28515625" style="2" bestFit="1" customWidth="1"/>
    <col min="5352" max="5352" width="6" style="2" bestFit="1" customWidth="1"/>
    <col min="5353" max="5353" width="38.28515625" style="2" bestFit="1" customWidth="1"/>
    <col min="5354" max="5354" width="6" style="2" bestFit="1" customWidth="1"/>
    <col min="5355" max="5355" width="38.28515625" style="2" bestFit="1" customWidth="1"/>
    <col min="5356" max="5356" width="6" style="2" bestFit="1" customWidth="1"/>
    <col min="5357" max="5357" width="38.28515625" style="2" bestFit="1" customWidth="1"/>
    <col min="5358" max="5358" width="6" style="2" bestFit="1" customWidth="1"/>
    <col min="5359" max="5359" width="38.28515625" style="2" bestFit="1" customWidth="1"/>
    <col min="5360" max="5360" width="6" style="2" bestFit="1" customWidth="1"/>
    <col min="5361" max="5361" width="38.28515625" style="2" bestFit="1" customWidth="1"/>
    <col min="5362" max="5362" width="6" style="2" bestFit="1" customWidth="1"/>
    <col min="5363" max="5363" width="38.28515625" style="2" bestFit="1" customWidth="1"/>
    <col min="5364" max="5364" width="6" style="2" bestFit="1" customWidth="1"/>
    <col min="5365" max="5365" width="38.28515625" style="2" bestFit="1" customWidth="1"/>
    <col min="5366" max="5366" width="6" style="2" bestFit="1" customWidth="1"/>
    <col min="5367" max="5367" width="38.28515625" style="2" bestFit="1" customWidth="1"/>
    <col min="5368" max="5368" width="6" style="2" bestFit="1" customWidth="1"/>
    <col min="5369" max="5369" width="38.28515625" style="2" bestFit="1" customWidth="1"/>
    <col min="5370" max="5370" width="6" style="2" bestFit="1" customWidth="1"/>
    <col min="5371" max="5371" width="38.28515625" style="2" bestFit="1" customWidth="1"/>
    <col min="5372" max="5372" width="6" style="2" bestFit="1" customWidth="1"/>
    <col min="5373" max="5373" width="38.28515625" style="2" bestFit="1" customWidth="1"/>
    <col min="5374" max="5374" width="6" style="2" bestFit="1" customWidth="1"/>
    <col min="5375" max="5375" width="38.28515625" style="2" bestFit="1" customWidth="1"/>
    <col min="5376" max="5376" width="6" style="2" bestFit="1" customWidth="1"/>
    <col min="5377" max="5377" width="38.28515625" style="2" bestFit="1" customWidth="1"/>
    <col min="5378" max="5378" width="6" style="2" bestFit="1" customWidth="1"/>
    <col min="5379" max="5379" width="38.28515625" style="2" bestFit="1" customWidth="1"/>
    <col min="5380" max="5380" width="6" style="2" bestFit="1" customWidth="1"/>
    <col min="5381" max="5381" width="38.28515625" style="2" bestFit="1" customWidth="1"/>
    <col min="5382" max="5382" width="6" style="2" bestFit="1" customWidth="1"/>
    <col min="5383" max="5383" width="38.28515625" style="2" bestFit="1" customWidth="1"/>
    <col min="5384" max="5384" width="6" style="2" bestFit="1" customWidth="1"/>
    <col min="5385" max="5385" width="38.28515625" style="2" bestFit="1" customWidth="1"/>
    <col min="5386" max="5386" width="6" style="2" bestFit="1" customWidth="1"/>
    <col min="5387" max="5387" width="38.28515625" style="2" bestFit="1" customWidth="1"/>
    <col min="5388" max="5388" width="6" style="2" bestFit="1" customWidth="1"/>
    <col min="5389" max="5389" width="38.28515625" style="2" bestFit="1" customWidth="1"/>
    <col min="5390" max="5390" width="6" style="2" bestFit="1" customWidth="1"/>
    <col min="5391" max="5391" width="38.28515625" style="2" bestFit="1" customWidth="1"/>
    <col min="5392" max="5392" width="6" style="2" bestFit="1" customWidth="1"/>
    <col min="5393" max="5393" width="38.28515625" style="2" bestFit="1" customWidth="1"/>
    <col min="5394" max="5394" width="6" style="2" bestFit="1" customWidth="1"/>
    <col min="5395" max="5395" width="38.28515625" style="2" bestFit="1" customWidth="1"/>
    <col min="5396" max="5396" width="6" style="2" bestFit="1" customWidth="1"/>
    <col min="5397" max="5397" width="38.28515625" style="2" bestFit="1" customWidth="1"/>
    <col min="5398" max="5398" width="6" style="2" bestFit="1" customWidth="1"/>
    <col min="5399" max="5399" width="38.28515625" style="2" bestFit="1" customWidth="1"/>
    <col min="5400" max="5400" width="6" style="2" bestFit="1" customWidth="1"/>
    <col min="5401" max="5401" width="38.28515625" style="2" bestFit="1" customWidth="1"/>
    <col min="5402" max="5402" width="6" style="2" bestFit="1" customWidth="1"/>
    <col min="5403" max="5403" width="38.28515625" style="2" bestFit="1" customWidth="1"/>
    <col min="5404" max="5404" width="6" style="2" bestFit="1" customWidth="1"/>
    <col min="5405" max="5405" width="38.28515625" style="2" bestFit="1" customWidth="1"/>
    <col min="5406" max="5406" width="6" style="2" bestFit="1" customWidth="1"/>
    <col min="5407" max="5407" width="38.28515625" style="2" bestFit="1" customWidth="1"/>
    <col min="5408" max="5408" width="6" style="2" bestFit="1" customWidth="1"/>
    <col min="5409" max="5409" width="38.28515625" style="2" bestFit="1" customWidth="1"/>
    <col min="5410" max="5410" width="6" style="2" bestFit="1" customWidth="1"/>
    <col min="5411" max="5411" width="38.28515625" style="2" bestFit="1" customWidth="1"/>
    <col min="5412" max="5412" width="6" style="2" bestFit="1" customWidth="1"/>
    <col min="5413" max="5413" width="38.28515625" style="2" bestFit="1" customWidth="1"/>
    <col min="5414" max="5414" width="6" style="2" bestFit="1" customWidth="1"/>
    <col min="5415" max="5415" width="38.28515625" style="2" bestFit="1" customWidth="1"/>
    <col min="5416" max="5416" width="6" style="2" bestFit="1" customWidth="1"/>
    <col min="5417" max="5417" width="38.28515625" style="2" bestFit="1" customWidth="1"/>
    <col min="5418" max="5418" width="6" style="2" bestFit="1" customWidth="1"/>
    <col min="5419" max="5419" width="38.28515625" style="2" bestFit="1" customWidth="1"/>
    <col min="5420" max="5420" width="6" style="2" bestFit="1" customWidth="1"/>
    <col min="5421" max="5421" width="38.28515625" style="2" bestFit="1" customWidth="1"/>
    <col min="5422" max="5422" width="6" style="2" bestFit="1" customWidth="1"/>
    <col min="5423" max="5423" width="38.28515625" style="2" bestFit="1" customWidth="1"/>
    <col min="5424" max="5424" width="6" style="2" bestFit="1" customWidth="1"/>
    <col min="5425" max="5425" width="38.28515625" style="2" bestFit="1" customWidth="1"/>
    <col min="5426" max="5426" width="6" style="2" bestFit="1" customWidth="1"/>
    <col min="5427" max="5427" width="38.28515625" style="2" bestFit="1" customWidth="1"/>
    <col min="5428" max="5428" width="6" style="2" bestFit="1" customWidth="1"/>
    <col min="5429" max="5429" width="38.28515625" style="2" bestFit="1" customWidth="1"/>
    <col min="5430" max="5430" width="6" style="2" bestFit="1" customWidth="1"/>
    <col min="5431" max="5431" width="38.28515625" style="2" bestFit="1" customWidth="1"/>
    <col min="5432" max="5432" width="6" style="2" bestFit="1" customWidth="1"/>
    <col min="5433" max="5433" width="38.28515625" style="2" bestFit="1" customWidth="1"/>
    <col min="5434" max="5434" width="6" style="2" bestFit="1" customWidth="1"/>
    <col min="5435" max="5435" width="38.28515625" style="2" bestFit="1" customWidth="1"/>
    <col min="5436" max="5436" width="6" style="2" bestFit="1" customWidth="1"/>
    <col min="5437" max="5437" width="38.28515625" style="2" bestFit="1" customWidth="1"/>
    <col min="5438" max="5438" width="6" style="2" bestFit="1" customWidth="1"/>
    <col min="5439" max="5439" width="38.28515625" style="2" bestFit="1" customWidth="1"/>
    <col min="5440" max="5440" width="6" style="2" bestFit="1" customWidth="1"/>
    <col min="5441" max="5441" width="38.28515625" style="2" bestFit="1" customWidth="1"/>
    <col min="5442" max="5442" width="6" style="2" bestFit="1" customWidth="1"/>
    <col min="5443" max="5443" width="38.28515625" style="2" bestFit="1" customWidth="1"/>
    <col min="5444" max="5444" width="6" style="2" bestFit="1" customWidth="1"/>
    <col min="5445" max="5445" width="38.28515625" style="2" bestFit="1" customWidth="1"/>
    <col min="5446" max="5446" width="6" style="2" bestFit="1" customWidth="1"/>
    <col min="5447" max="5447" width="38.28515625" style="2" bestFit="1" customWidth="1"/>
    <col min="5448" max="5448" width="6" style="2" bestFit="1" customWidth="1"/>
    <col min="5449" max="5449" width="38.28515625" style="2" bestFit="1" customWidth="1"/>
    <col min="5450" max="5450" width="6" style="2" bestFit="1" customWidth="1"/>
    <col min="5451" max="5451" width="38.28515625" style="2" bestFit="1" customWidth="1"/>
    <col min="5452" max="5452" width="6" style="2" bestFit="1" customWidth="1"/>
    <col min="5453" max="5453" width="38.28515625" style="2" bestFit="1" customWidth="1"/>
    <col min="5454" max="5454" width="6" style="2" bestFit="1" customWidth="1"/>
    <col min="5455" max="5455" width="38.28515625" style="2" bestFit="1" customWidth="1"/>
    <col min="5456" max="5456" width="6" style="2" bestFit="1" customWidth="1"/>
    <col min="5457" max="5457" width="38.28515625" style="2" bestFit="1" customWidth="1"/>
    <col min="5458" max="5458" width="6" style="2" bestFit="1" customWidth="1"/>
    <col min="5459" max="5459" width="38.28515625" style="2" bestFit="1" customWidth="1"/>
    <col min="5460" max="5460" width="6" style="2" bestFit="1" customWidth="1"/>
    <col min="5461" max="5461" width="38.28515625" style="2" bestFit="1" customWidth="1"/>
    <col min="5462" max="5462" width="6" style="2" bestFit="1" customWidth="1"/>
    <col min="5463" max="5463" width="38.28515625" style="2" bestFit="1" customWidth="1"/>
    <col min="5464" max="5464" width="6" style="2" bestFit="1" customWidth="1"/>
    <col min="5465" max="5465" width="38.28515625" style="2" bestFit="1" customWidth="1"/>
    <col min="5466" max="5466" width="6" style="2" bestFit="1" customWidth="1"/>
    <col min="5467" max="5467" width="38.28515625" style="2" bestFit="1" customWidth="1"/>
    <col min="5468" max="5468" width="6" style="2" bestFit="1" customWidth="1"/>
    <col min="5469" max="5469" width="38.28515625" style="2" bestFit="1" customWidth="1"/>
    <col min="5470" max="5470" width="6" style="2" bestFit="1" customWidth="1"/>
    <col min="5471" max="5471" width="38.28515625" style="2" bestFit="1" customWidth="1"/>
    <col min="5472" max="5472" width="6" style="2" bestFit="1" customWidth="1"/>
    <col min="5473" max="5473" width="38.28515625" style="2" bestFit="1" customWidth="1"/>
    <col min="5474" max="5474" width="6" style="2" bestFit="1" customWidth="1"/>
    <col min="5475" max="5475" width="38.28515625" style="2" bestFit="1" customWidth="1"/>
    <col min="5476" max="5476" width="6" style="2" bestFit="1" customWidth="1"/>
    <col min="5477" max="5477" width="38.28515625" style="2" bestFit="1" customWidth="1"/>
    <col min="5478" max="5478" width="6" style="2" bestFit="1" customWidth="1"/>
    <col min="5479" max="5479" width="38.28515625" style="2" bestFit="1" customWidth="1"/>
    <col min="5480" max="5480" width="6" style="2" bestFit="1" customWidth="1"/>
    <col min="5481" max="5481" width="38.28515625" style="2" bestFit="1" customWidth="1"/>
    <col min="5482" max="5482" width="6" style="2" bestFit="1" customWidth="1"/>
    <col min="5483" max="5483" width="38.28515625" style="2" bestFit="1" customWidth="1"/>
    <col min="5484" max="5484" width="6" style="2" bestFit="1" customWidth="1"/>
    <col min="5485" max="5485" width="38.28515625" style="2" bestFit="1" customWidth="1"/>
    <col min="5486" max="5486" width="6" style="2" bestFit="1" customWidth="1"/>
    <col min="5487" max="5487" width="38.28515625" style="2" bestFit="1" customWidth="1"/>
    <col min="5488" max="5488" width="6" style="2" bestFit="1" customWidth="1"/>
    <col min="5489" max="5489" width="38.28515625" style="2" bestFit="1" customWidth="1"/>
    <col min="5490" max="5490" width="6" style="2" bestFit="1" customWidth="1"/>
    <col min="5491" max="5491" width="38.28515625" style="2" bestFit="1" customWidth="1"/>
    <col min="5492" max="5492" width="6" style="2" bestFit="1" customWidth="1"/>
    <col min="5493" max="5493" width="38.28515625" style="2" bestFit="1" customWidth="1"/>
    <col min="5494" max="5494" width="6" style="2" bestFit="1" customWidth="1"/>
    <col min="5495" max="5495" width="38.28515625" style="2" bestFit="1" customWidth="1"/>
    <col min="5496" max="5496" width="6" style="2" bestFit="1" customWidth="1"/>
    <col min="5497" max="5497" width="38.28515625" style="2" bestFit="1" customWidth="1"/>
    <col min="5498" max="5498" width="6" style="2" bestFit="1" customWidth="1"/>
    <col min="5499" max="5499" width="38.28515625" style="2" bestFit="1" customWidth="1"/>
    <col min="5500" max="5500" width="6" style="2" bestFit="1" customWidth="1"/>
    <col min="5501" max="5501" width="38.28515625" style="2" bestFit="1" customWidth="1"/>
    <col min="5502" max="5502" width="6" style="2" bestFit="1" customWidth="1"/>
    <col min="5503" max="5503" width="38.28515625" style="2" bestFit="1" customWidth="1"/>
    <col min="5504" max="5504" width="6" style="2" bestFit="1" customWidth="1"/>
    <col min="5505" max="5505" width="38.28515625" style="2" bestFit="1" customWidth="1"/>
    <col min="5506" max="5506" width="6" style="2" bestFit="1" customWidth="1"/>
    <col min="5507" max="5507" width="38.28515625" style="2" bestFit="1" customWidth="1"/>
    <col min="5508" max="5508" width="6" style="2" bestFit="1" customWidth="1"/>
    <col min="5509" max="5509" width="38.28515625" style="2" bestFit="1" customWidth="1"/>
    <col min="5510" max="5510" width="6" style="2" bestFit="1" customWidth="1"/>
    <col min="5511" max="5511" width="38.28515625" style="2" bestFit="1" customWidth="1"/>
    <col min="5512" max="5512" width="6" style="2" bestFit="1" customWidth="1"/>
    <col min="5513" max="5513" width="38.28515625" style="2" bestFit="1" customWidth="1"/>
    <col min="5514" max="5514" width="6" style="2" bestFit="1" customWidth="1"/>
    <col min="5515" max="5515" width="38.28515625" style="2" bestFit="1" customWidth="1"/>
    <col min="5516" max="5516" width="6" style="2" bestFit="1" customWidth="1"/>
    <col min="5517" max="5517" width="38.28515625" style="2" bestFit="1" customWidth="1"/>
    <col min="5518" max="5518" width="6" style="2" bestFit="1" customWidth="1"/>
    <col min="5519" max="5519" width="38.28515625" style="2" bestFit="1" customWidth="1"/>
    <col min="5520" max="5520" width="6" style="2" bestFit="1" customWidth="1"/>
    <col min="5521" max="5521" width="38.28515625" style="2" bestFit="1" customWidth="1"/>
    <col min="5522" max="5522" width="6" style="2" bestFit="1" customWidth="1"/>
    <col min="5523" max="5523" width="38.28515625" style="2" bestFit="1" customWidth="1"/>
    <col min="5524" max="5524" width="6" style="2" bestFit="1" customWidth="1"/>
    <col min="5525" max="5525" width="38.28515625" style="2" bestFit="1" customWidth="1"/>
    <col min="5526" max="5526" width="6" style="2" bestFit="1" customWidth="1"/>
    <col min="5527" max="5527" width="38.28515625" style="2" bestFit="1" customWidth="1"/>
    <col min="5528" max="5528" width="6" style="2" bestFit="1" customWidth="1"/>
    <col min="5529" max="5529" width="38.28515625" style="2" bestFit="1" customWidth="1"/>
    <col min="5530" max="5530" width="6" style="2" bestFit="1" customWidth="1"/>
    <col min="5531" max="5531" width="38.28515625" style="2" bestFit="1" customWidth="1"/>
    <col min="5532" max="5532" width="6" style="2" bestFit="1" customWidth="1"/>
    <col min="5533" max="5533" width="38.28515625" style="2" bestFit="1" customWidth="1"/>
    <col min="5534" max="5534" width="6" style="2" bestFit="1" customWidth="1"/>
    <col min="5535" max="5535" width="38.28515625" style="2" bestFit="1" customWidth="1"/>
    <col min="5536" max="5536" width="6" style="2" bestFit="1" customWidth="1"/>
    <col min="5537" max="5537" width="38.28515625" style="2" bestFit="1" customWidth="1"/>
    <col min="5538" max="5538" width="6" style="2" bestFit="1" customWidth="1"/>
    <col min="5539" max="5539" width="38.28515625" style="2" bestFit="1" customWidth="1"/>
    <col min="5540" max="5540" width="6" style="2" bestFit="1" customWidth="1"/>
    <col min="5541" max="5541" width="38.28515625" style="2" bestFit="1" customWidth="1"/>
    <col min="5542" max="5542" width="6" style="2" bestFit="1" customWidth="1"/>
    <col min="5543" max="5543" width="38.28515625" style="2" bestFit="1" customWidth="1"/>
    <col min="5544" max="5544" width="6" style="2" bestFit="1" customWidth="1"/>
    <col min="5545" max="5545" width="38.28515625" style="2" bestFit="1" customWidth="1"/>
    <col min="5546" max="5546" width="6" style="2" bestFit="1" customWidth="1"/>
    <col min="5547" max="5547" width="38.28515625" style="2" bestFit="1" customWidth="1"/>
    <col min="5548" max="5548" width="6" style="2" bestFit="1" customWidth="1"/>
    <col min="5549" max="5549" width="38.28515625" style="2" bestFit="1" customWidth="1"/>
    <col min="5550" max="5550" width="6" style="2" bestFit="1" customWidth="1"/>
    <col min="5551" max="5551" width="38.28515625" style="2" bestFit="1" customWidth="1"/>
    <col min="5552" max="5552" width="6" style="2" bestFit="1" customWidth="1"/>
    <col min="5553" max="5553" width="38.28515625" style="2" bestFit="1" customWidth="1"/>
    <col min="5554" max="5554" width="6" style="2" bestFit="1" customWidth="1"/>
    <col min="5555" max="5555" width="38.28515625" style="2" bestFit="1" customWidth="1"/>
    <col min="5556" max="5556" width="6" style="2" bestFit="1" customWidth="1"/>
    <col min="5557" max="5557" width="38.28515625" style="2" bestFit="1" customWidth="1"/>
    <col min="5558" max="5558" width="6" style="2" bestFit="1" customWidth="1"/>
    <col min="5559" max="5559" width="38.28515625" style="2" bestFit="1" customWidth="1"/>
    <col min="5560" max="5560" width="6" style="2" bestFit="1" customWidth="1"/>
    <col min="5561" max="5561" width="38.28515625" style="2" bestFit="1" customWidth="1"/>
    <col min="5562" max="5562" width="6" style="2" bestFit="1" customWidth="1"/>
    <col min="5563" max="5563" width="38.28515625" style="2" bestFit="1" customWidth="1"/>
    <col min="5564" max="5564" width="6" style="2" bestFit="1" customWidth="1"/>
    <col min="5565" max="5565" width="38.28515625" style="2" bestFit="1" customWidth="1"/>
    <col min="5566" max="5566" width="6" style="2" bestFit="1" customWidth="1"/>
    <col min="5567" max="5567" width="38.28515625" style="2" bestFit="1" customWidth="1"/>
    <col min="5568" max="5568" width="6" style="2" bestFit="1" customWidth="1"/>
    <col min="5569" max="5569" width="38.28515625" style="2" bestFit="1" customWidth="1"/>
    <col min="5570" max="5570" width="6" style="2" bestFit="1" customWidth="1"/>
    <col min="5571" max="5571" width="38.28515625" style="2" bestFit="1" customWidth="1"/>
    <col min="5572" max="5572" width="6" style="2" bestFit="1" customWidth="1"/>
    <col min="5573" max="5573" width="38.28515625" style="2" bestFit="1" customWidth="1"/>
    <col min="5574" max="5574" width="6" style="2" bestFit="1" customWidth="1"/>
    <col min="5575" max="5575" width="38.28515625" style="2" bestFit="1" customWidth="1"/>
    <col min="5576" max="5576" width="6" style="2" bestFit="1" customWidth="1"/>
    <col min="5577" max="5577" width="38.28515625" style="2" bestFit="1" customWidth="1"/>
    <col min="5578" max="5578" width="6" style="2" bestFit="1" customWidth="1"/>
    <col min="5579" max="5579" width="38.28515625" style="2" bestFit="1" customWidth="1"/>
    <col min="5580" max="5580" width="6" style="2" bestFit="1" customWidth="1"/>
    <col min="5581" max="5581" width="38.28515625" style="2" bestFit="1" customWidth="1"/>
    <col min="5582" max="5582" width="6" style="2" bestFit="1" customWidth="1"/>
    <col min="5583" max="5583" width="38.28515625" style="2" bestFit="1" customWidth="1"/>
    <col min="5584" max="5584" width="6" style="2" bestFit="1" customWidth="1"/>
    <col min="5585" max="5585" width="38.28515625" style="2" bestFit="1" customWidth="1"/>
    <col min="5586" max="5586" width="6" style="2" bestFit="1" customWidth="1"/>
    <col min="5587" max="5587" width="38.28515625" style="2" bestFit="1" customWidth="1"/>
    <col min="5588" max="5588" width="6" style="2" bestFit="1" customWidth="1"/>
    <col min="5589" max="5589" width="38.28515625" style="2" bestFit="1" customWidth="1"/>
    <col min="5590" max="5590" width="6" style="2" bestFit="1" customWidth="1"/>
    <col min="5591" max="5591" width="38.28515625" style="2" bestFit="1" customWidth="1"/>
    <col min="5592" max="5592" width="6" style="2" bestFit="1" customWidth="1"/>
    <col min="5593" max="5593" width="38.28515625" style="2" bestFit="1" customWidth="1"/>
    <col min="5594" max="5594" width="6" style="2" bestFit="1" customWidth="1"/>
    <col min="5595" max="5595" width="38.28515625" style="2" bestFit="1" customWidth="1"/>
    <col min="5596" max="5596" width="6" style="2" bestFit="1" customWidth="1"/>
    <col min="5597" max="5597" width="38.28515625" style="2" bestFit="1" customWidth="1"/>
    <col min="5598" max="5598" width="6" style="2" bestFit="1" customWidth="1"/>
    <col min="5599" max="5599" width="38.28515625" style="2" bestFit="1" customWidth="1"/>
    <col min="5600" max="5600" width="6" style="2" bestFit="1" customWidth="1"/>
    <col min="5601" max="5601" width="38.28515625" style="2" bestFit="1" customWidth="1"/>
    <col min="5602" max="5602" width="6" style="2" bestFit="1" customWidth="1"/>
    <col min="5603" max="5603" width="38.28515625" style="2" bestFit="1" customWidth="1"/>
    <col min="5604" max="5604" width="6" style="2" bestFit="1" customWidth="1"/>
    <col min="5605" max="5605" width="38.28515625" style="2" bestFit="1" customWidth="1"/>
    <col min="5606" max="5606" width="6" style="2" bestFit="1" customWidth="1"/>
    <col min="5607" max="5607" width="38.28515625" style="2" bestFit="1" customWidth="1"/>
    <col min="5608" max="5608" width="6" style="2" bestFit="1" customWidth="1"/>
    <col min="5609" max="5609" width="38.28515625" style="2" bestFit="1" customWidth="1"/>
    <col min="5610" max="5610" width="6" style="2" bestFit="1" customWidth="1"/>
    <col min="5611" max="5611" width="38.28515625" style="2" bestFit="1" customWidth="1"/>
    <col min="5612" max="5612" width="6" style="2" bestFit="1" customWidth="1"/>
    <col min="5613" max="5613" width="38.28515625" style="2" bestFit="1" customWidth="1"/>
    <col min="5614" max="5614" width="6" style="2" bestFit="1" customWidth="1"/>
    <col min="5615" max="5615" width="38.28515625" style="2" bestFit="1" customWidth="1"/>
    <col min="5616" max="5616" width="6" style="2" bestFit="1" customWidth="1"/>
    <col min="5617" max="5617" width="38.28515625" style="2" bestFit="1" customWidth="1"/>
    <col min="5618" max="5618" width="6" style="2" bestFit="1" customWidth="1"/>
    <col min="5619" max="5619" width="38.28515625" style="2" bestFit="1" customWidth="1"/>
    <col min="5620" max="5620" width="6" style="2" bestFit="1" customWidth="1"/>
    <col min="5621" max="5621" width="38.28515625" style="2" bestFit="1" customWidth="1"/>
    <col min="5622" max="5622" width="6" style="2" bestFit="1" customWidth="1"/>
    <col min="5623" max="5623" width="38.28515625" style="2" bestFit="1" customWidth="1"/>
    <col min="5624" max="5624" width="6" style="2" bestFit="1" customWidth="1"/>
    <col min="5625" max="5625" width="38.28515625" style="2" bestFit="1" customWidth="1"/>
    <col min="5626" max="5626" width="6" style="2" bestFit="1" customWidth="1"/>
    <col min="5627" max="5627" width="38.28515625" style="2" bestFit="1" customWidth="1"/>
    <col min="5628" max="5628" width="6" style="2" bestFit="1" customWidth="1"/>
    <col min="5629" max="5629" width="38.28515625" style="2" bestFit="1" customWidth="1"/>
    <col min="5630" max="5630" width="6" style="2" bestFit="1" customWidth="1"/>
    <col min="5631" max="5631" width="38.28515625" style="2" bestFit="1" customWidth="1"/>
    <col min="5632" max="5632" width="6" style="2" bestFit="1" customWidth="1"/>
    <col min="5633" max="5633" width="38.28515625" style="2" bestFit="1" customWidth="1"/>
    <col min="5634" max="5634" width="6" style="2" bestFit="1" customWidth="1"/>
    <col min="5635" max="5635" width="38.28515625" style="2" bestFit="1" customWidth="1"/>
    <col min="5636" max="5636" width="6" style="2" bestFit="1" customWidth="1"/>
    <col min="5637" max="5637" width="38.28515625" style="2" bestFit="1" customWidth="1"/>
    <col min="5638" max="5638" width="6" style="2" bestFit="1" customWidth="1"/>
    <col min="5639" max="5639" width="38.28515625" style="2" bestFit="1" customWidth="1"/>
    <col min="5640" max="5640" width="6" style="2" bestFit="1" customWidth="1"/>
    <col min="5641" max="5641" width="38.28515625" style="2" bestFit="1" customWidth="1"/>
    <col min="5642" max="5642" width="6" style="2" bestFit="1" customWidth="1"/>
    <col min="5643" max="5643" width="38.28515625" style="2" bestFit="1" customWidth="1"/>
    <col min="5644" max="5644" width="6" style="2" bestFit="1" customWidth="1"/>
    <col min="5645" max="5645" width="38.28515625" style="2" bestFit="1" customWidth="1"/>
    <col min="5646" max="5646" width="6" style="2" bestFit="1" customWidth="1"/>
    <col min="5647" max="5647" width="38.28515625" style="2" bestFit="1" customWidth="1"/>
    <col min="5648" max="5648" width="6" style="2" bestFit="1" customWidth="1"/>
    <col min="5649" max="5649" width="38.28515625" style="2" bestFit="1" customWidth="1"/>
    <col min="5650" max="5650" width="6" style="2" bestFit="1" customWidth="1"/>
    <col min="5651" max="5651" width="38.28515625" style="2" bestFit="1" customWidth="1"/>
    <col min="5652" max="5652" width="6" style="2" bestFit="1" customWidth="1"/>
    <col min="5653" max="5653" width="38.28515625" style="2" bestFit="1" customWidth="1"/>
    <col min="5654" max="5654" width="6" style="2" bestFit="1" customWidth="1"/>
    <col min="5655" max="5655" width="38.28515625" style="2" bestFit="1" customWidth="1"/>
    <col min="5656" max="5656" width="6" style="2" bestFit="1" customWidth="1"/>
    <col min="5657" max="5657" width="38.28515625" style="2" bestFit="1" customWidth="1"/>
    <col min="5658" max="5658" width="6" style="2" bestFit="1" customWidth="1"/>
    <col min="5659" max="5659" width="38.28515625" style="2" bestFit="1" customWidth="1"/>
    <col min="5660" max="5660" width="6" style="2" bestFit="1" customWidth="1"/>
    <col min="5661" max="5661" width="38.28515625" style="2" bestFit="1" customWidth="1"/>
    <col min="5662" max="5662" width="6" style="2" bestFit="1" customWidth="1"/>
    <col min="5663" max="5663" width="38.28515625" style="2" bestFit="1" customWidth="1"/>
    <col min="5664" max="5664" width="6" style="2" bestFit="1" customWidth="1"/>
    <col min="5665" max="5665" width="38.28515625" style="2" bestFit="1" customWidth="1"/>
    <col min="5666" max="5666" width="6" style="2" bestFit="1" customWidth="1"/>
    <col min="5667" max="5667" width="38.28515625" style="2" bestFit="1" customWidth="1"/>
    <col min="5668" max="5668" width="6" style="2" bestFit="1" customWidth="1"/>
    <col min="5669" max="5669" width="38.28515625" style="2" bestFit="1" customWidth="1"/>
    <col min="5670" max="5670" width="6" style="2" bestFit="1" customWidth="1"/>
    <col min="5671" max="5671" width="38.28515625" style="2" bestFit="1" customWidth="1"/>
    <col min="5672" max="5672" width="6" style="2" bestFit="1" customWidth="1"/>
    <col min="5673" max="5673" width="38.28515625" style="2" bestFit="1" customWidth="1"/>
    <col min="5674" max="5674" width="6" style="2" bestFit="1" customWidth="1"/>
    <col min="5675" max="5675" width="38.28515625" style="2" bestFit="1" customWidth="1"/>
    <col min="5676" max="5676" width="6" style="2" bestFit="1" customWidth="1"/>
    <col min="5677" max="5677" width="38.28515625" style="2" bestFit="1" customWidth="1"/>
    <col min="5678" max="5678" width="6" style="2" bestFit="1" customWidth="1"/>
    <col min="5679" max="5679" width="38.28515625" style="2" bestFit="1" customWidth="1"/>
    <col min="5680" max="5680" width="6" style="2" bestFit="1" customWidth="1"/>
    <col min="5681" max="5681" width="38.28515625" style="2" bestFit="1" customWidth="1"/>
    <col min="5682" max="5682" width="6" style="2" bestFit="1" customWidth="1"/>
    <col min="5683" max="5683" width="38.28515625" style="2" bestFit="1" customWidth="1"/>
    <col min="5684" max="5684" width="6" style="2" bestFit="1" customWidth="1"/>
    <col min="5685" max="5685" width="38.28515625" style="2" bestFit="1" customWidth="1"/>
    <col min="5686" max="5686" width="6" style="2" bestFit="1" customWidth="1"/>
    <col min="5687" max="5687" width="38.28515625" style="2" bestFit="1" customWidth="1"/>
    <col min="5688" max="5688" width="6" style="2" bestFit="1" customWidth="1"/>
    <col min="5689" max="5689" width="38.28515625" style="2" bestFit="1" customWidth="1"/>
    <col min="5690" max="5690" width="6" style="2" bestFit="1" customWidth="1"/>
    <col min="5691" max="5691" width="38.28515625" style="2" bestFit="1" customWidth="1"/>
    <col min="5692" max="5692" width="6" style="2" bestFit="1" customWidth="1"/>
    <col min="5693" max="5693" width="38.28515625" style="2" bestFit="1" customWidth="1"/>
    <col min="5694" max="5694" width="6" style="2" bestFit="1" customWidth="1"/>
    <col min="5695" max="5695" width="38.28515625" style="2" bestFit="1" customWidth="1"/>
    <col min="5696" max="5696" width="6" style="2" bestFit="1" customWidth="1"/>
    <col min="5697" max="5697" width="38.28515625" style="2" bestFit="1" customWidth="1"/>
    <col min="5698" max="5698" width="6" style="2" bestFit="1" customWidth="1"/>
    <col min="5699" max="5699" width="38.28515625" style="2" bestFit="1" customWidth="1"/>
    <col min="5700" max="5700" width="6" style="2" bestFit="1" customWidth="1"/>
    <col min="5701" max="5701" width="38.28515625" style="2" bestFit="1" customWidth="1"/>
    <col min="5702" max="5702" width="6" style="2" bestFit="1" customWidth="1"/>
    <col min="5703" max="5703" width="38.28515625" style="2" bestFit="1" customWidth="1"/>
    <col min="5704" max="5704" width="6" style="2" bestFit="1" customWidth="1"/>
    <col min="5705" max="5705" width="38.28515625" style="2" bestFit="1" customWidth="1"/>
    <col min="5706" max="5706" width="6" style="2" bestFit="1" customWidth="1"/>
    <col min="5707" max="5707" width="38.28515625" style="2" bestFit="1" customWidth="1"/>
    <col min="5708" max="5708" width="6" style="2" bestFit="1" customWidth="1"/>
    <col min="5709" max="5709" width="38.28515625" style="2" bestFit="1" customWidth="1"/>
    <col min="5710" max="5710" width="6" style="2" bestFit="1" customWidth="1"/>
    <col min="5711" max="5711" width="38.28515625" style="2" bestFit="1" customWidth="1"/>
    <col min="5712" max="5712" width="6" style="2" bestFit="1" customWidth="1"/>
    <col min="5713" max="5713" width="38.28515625" style="2" bestFit="1" customWidth="1"/>
    <col min="5714" max="5714" width="6" style="2" bestFit="1" customWidth="1"/>
    <col min="5715" max="5715" width="38.28515625" style="2" bestFit="1" customWidth="1"/>
    <col min="5716" max="5716" width="6" style="2" bestFit="1" customWidth="1"/>
    <col min="5717" max="5717" width="38.28515625" style="2" bestFit="1" customWidth="1"/>
    <col min="5718" max="5718" width="6" style="2" bestFit="1" customWidth="1"/>
    <col min="5719" max="5719" width="38.28515625" style="2" bestFit="1" customWidth="1"/>
    <col min="5720" max="5720" width="6" style="2" bestFit="1" customWidth="1"/>
    <col min="5721" max="5721" width="38.28515625" style="2" bestFit="1" customWidth="1"/>
    <col min="5722" max="5722" width="6" style="2" bestFit="1" customWidth="1"/>
    <col min="5723" max="5723" width="38.28515625" style="2" bestFit="1" customWidth="1"/>
    <col min="5724" max="5724" width="6" style="2" bestFit="1" customWidth="1"/>
    <col min="5725" max="5725" width="38.28515625" style="2" bestFit="1" customWidth="1"/>
    <col min="5726" max="5726" width="6" style="2" bestFit="1" customWidth="1"/>
    <col min="5727" max="5727" width="38.28515625" style="2" bestFit="1" customWidth="1"/>
    <col min="5728" max="5728" width="6" style="2" bestFit="1" customWidth="1"/>
    <col min="5729" max="5729" width="38.28515625" style="2" bestFit="1" customWidth="1"/>
    <col min="5730" max="5730" width="6" style="2" bestFit="1" customWidth="1"/>
    <col min="5731" max="5731" width="38.28515625" style="2" bestFit="1" customWidth="1"/>
    <col min="5732" max="5732" width="6" style="2" bestFit="1" customWidth="1"/>
    <col min="5733" max="5733" width="38.28515625" style="2" bestFit="1" customWidth="1"/>
    <col min="5734" max="5734" width="6" style="2" bestFit="1" customWidth="1"/>
    <col min="5735" max="5735" width="38.28515625" style="2" bestFit="1" customWidth="1"/>
    <col min="5736" max="5736" width="6" style="2" bestFit="1" customWidth="1"/>
    <col min="5737" max="5737" width="38.28515625" style="2" bestFit="1" customWidth="1"/>
    <col min="5738" max="5738" width="6" style="2" bestFit="1" customWidth="1"/>
    <col min="5739" max="5739" width="38.28515625" style="2" bestFit="1" customWidth="1"/>
    <col min="5740" max="5740" width="6" style="2" bestFit="1" customWidth="1"/>
    <col min="5741" max="5741" width="38.28515625" style="2" bestFit="1" customWidth="1"/>
    <col min="5742" max="5742" width="6" style="2" bestFit="1" customWidth="1"/>
    <col min="5743" max="5743" width="38.28515625" style="2" bestFit="1" customWidth="1"/>
    <col min="5744" max="5744" width="6" style="2" bestFit="1" customWidth="1"/>
    <col min="5745" max="5745" width="38.28515625" style="2" bestFit="1" customWidth="1"/>
    <col min="5746" max="5746" width="6" style="2" bestFit="1" customWidth="1"/>
    <col min="5747" max="5747" width="38.28515625" style="2" bestFit="1" customWidth="1"/>
    <col min="5748" max="5748" width="6" style="2" bestFit="1" customWidth="1"/>
    <col min="5749" max="5749" width="38.28515625" style="2" bestFit="1" customWidth="1"/>
    <col min="5750" max="5750" width="6" style="2" bestFit="1" customWidth="1"/>
    <col min="5751" max="5751" width="38.28515625" style="2" bestFit="1" customWidth="1"/>
    <col min="5752" max="5752" width="6" style="2" bestFit="1" customWidth="1"/>
    <col min="5753" max="5753" width="38.28515625" style="2" bestFit="1" customWidth="1"/>
    <col min="5754" max="5754" width="6" style="2" bestFit="1" customWidth="1"/>
    <col min="5755" max="5755" width="38.28515625" style="2" bestFit="1" customWidth="1"/>
    <col min="5756" max="5756" width="6" style="2" bestFit="1" customWidth="1"/>
    <col min="5757" max="5757" width="38.28515625" style="2" bestFit="1" customWidth="1"/>
    <col min="5758" max="5758" width="6" style="2" bestFit="1" customWidth="1"/>
    <col min="5759" max="5759" width="38.28515625" style="2" bestFit="1" customWidth="1"/>
    <col min="5760" max="5760" width="6" style="2" bestFit="1" customWidth="1"/>
    <col min="5761" max="5761" width="38.28515625" style="2" bestFit="1" customWidth="1"/>
    <col min="5762" max="5762" width="6" style="2" bestFit="1" customWidth="1"/>
    <col min="5763" max="5763" width="38.28515625" style="2" bestFit="1" customWidth="1"/>
    <col min="5764" max="5764" width="6" style="2" bestFit="1" customWidth="1"/>
    <col min="5765" max="5765" width="38.28515625" style="2" bestFit="1" customWidth="1"/>
    <col min="5766" max="5766" width="6" style="2" bestFit="1" customWidth="1"/>
    <col min="5767" max="5767" width="38.28515625" style="2" bestFit="1" customWidth="1"/>
    <col min="5768" max="5768" width="6" style="2" bestFit="1" customWidth="1"/>
    <col min="5769" max="5769" width="38.28515625" style="2" bestFit="1" customWidth="1"/>
    <col min="5770" max="5770" width="6" style="2" bestFit="1" customWidth="1"/>
    <col min="5771" max="5771" width="38.28515625" style="2" bestFit="1" customWidth="1"/>
    <col min="5772" max="5772" width="6" style="2" bestFit="1" customWidth="1"/>
    <col min="5773" max="5773" width="38.28515625" style="2" bestFit="1" customWidth="1"/>
    <col min="5774" max="5774" width="6" style="2" bestFit="1" customWidth="1"/>
    <col min="5775" max="5775" width="38.28515625" style="2" bestFit="1" customWidth="1"/>
    <col min="5776" max="5776" width="6" style="2" bestFit="1" customWidth="1"/>
    <col min="5777" max="5777" width="38.28515625" style="2" bestFit="1" customWidth="1"/>
    <col min="5778" max="5778" width="6" style="2" bestFit="1" customWidth="1"/>
    <col min="5779" max="5779" width="38.28515625" style="2" bestFit="1" customWidth="1"/>
    <col min="5780" max="5780" width="6" style="2" bestFit="1" customWidth="1"/>
    <col min="5781" max="5781" width="38.28515625" style="2" bestFit="1" customWidth="1"/>
    <col min="5782" max="5782" width="6" style="2" bestFit="1" customWidth="1"/>
    <col min="5783" max="5783" width="38.28515625" style="2" bestFit="1" customWidth="1"/>
    <col min="5784" max="5784" width="6" style="2" bestFit="1" customWidth="1"/>
    <col min="5785" max="5785" width="38.28515625" style="2" bestFit="1" customWidth="1"/>
    <col min="5786" max="5786" width="6" style="2" bestFit="1" customWidth="1"/>
    <col min="5787" max="5787" width="38.28515625" style="2" bestFit="1" customWidth="1"/>
    <col min="5788" max="5788" width="6" style="2" bestFit="1" customWidth="1"/>
    <col min="5789" max="5789" width="38.28515625" style="2" bestFit="1" customWidth="1"/>
    <col min="5790" max="5790" width="6" style="2" bestFit="1" customWidth="1"/>
    <col min="5791" max="5791" width="38.28515625" style="2" bestFit="1" customWidth="1"/>
    <col min="5792" max="5792" width="6" style="2" bestFit="1" customWidth="1"/>
    <col min="5793" max="5793" width="38.28515625" style="2" bestFit="1" customWidth="1"/>
    <col min="5794" max="5794" width="6" style="2" bestFit="1" customWidth="1"/>
    <col min="5795" max="5795" width="38.28515625" style="2" bestFit="1" customWidth="1"/>
    <col min="5796" max="5796" width="6" style="2" bestFit="1" customWidth="1"/>
    <col min="5797" max="5797" width="38.28515625" style="2" bestFit="1" customWidth="1"/>
    <col min="5798" max="5798" width="6" style="2" bestFit="1" customWidth="1"/>
    <col min="5799" max="5799" width="38.28515625" style="2" bestFit="1" customWidth="1"/>
    <col min="5800" max="5800" width="6" style="2" bestFit="1" customWidth="1"/>
    <col min="5801" max="5801" width="38.28515625" style="2" bestFit="1" customWidth="1"/>
    <col min="5802" max="5802" width="6" style="2" bestFit="1" customWidth="1"/>
    <col min="5803" max="5803" width="38.28515625" style="2" bestFit="1" customWidth="1"/>
    <col min="5804" max="5804" width="6" style="2" bestFit="1" customWidth="1"/>
    <col min="5805" max="5805" width="38.28515625" style="2" bestFit="1" customWidth="1"/>
    <col min="5806" max="5806" width="6" style="2" bestFit="1" customWidth="1"/>
    <col min="5807" max="5807" width="38.28515625" style="2" bestFit="1" customWidth="1"/>
    <col min="5808" max="5808" width="6" style="2" bestFit="1" customWidth="1"/>
    <col min="5809" max="5809" width="38.28515625" style="2" bestFit="1" customWidth="1"/>
    <col min="5810" max="5810" width="6" style="2" bestFit="1" customWidth="1"/>
    <col min="5811" max="5811" width="38.28515625" style="2" bestFit="1" customWidth="1"/>
    <col min="5812" max="5812" width="6" style="2" bestFit="1" customWidth="1"/>
    <col min="5813" max="5813" width="38.28515625" style="2" bestFit="1" customWidth="1"/>
    <col min="5814" max="5814" width="6" style="2" bestFit="1" customWidth="1"/>
    <col min="5815" max="5815" width="38.28515625" style="2" bestFit="1" customWidth="1"/>
    <col min="5816" max="5816" width="6" style="2" bestFit="1" customWidth="1"/>
    <col min="5817" max="5817" width="38.28515625" style="2" bestFit="1" customWidth="1"/>
    <col min="5818" max="5818" width="6" style="2" bestFit="1" customWidth="1"/>
    <col min="5819" max="5819" width="38.28515625" style="2" bestFit="1" customWidth="1"/>
    <col min="5820" max="5820" width="6" style="2" bestFit="1" customWidth="1"/>
    <col min="5821" max="5821" width="38.28515625" style="2" bestFit="1" customWidth="1"/>
    <col min="5822" max="5822" width="6" style="2" bestFit="1" customWidth="1"/>
    <col min="5823" max="5823" width="38.28515625" style="2" bestFit="1" customWidth="1"/>
    <col min="5824" max="5824" width="6" style="2" bestFit="1" customWidth="1"/>
    <col min="5825" max="5825" width="38.28515625" style="2" bestFit="1" customWidth="1"/>
    <col min="5826" max="5826" width="6" style="2" bestFit="1" customWidth="1"/>
    <col min="5827" max="5827" width="38.28515625" style="2" bestFit="1" customWidth="1"/>
    <col min="5828" max="5828" width="6" style="2" bestFit="1" customWidth="1"/>
    <col min="5829" max="5829" width="38.28515625" style="2" bestFit="1" customWidth="1"/>
    <col min="5830" max="5830" width="6" style="2" bestFit="1" customWidth="1"/>
    <col min="5831" max="5831" width="38.28515625" style="2" bestFit="1" customWidth="1"/>
    <col min="5832" max="5832" width="6" style="2" bestFit="1" customWidth="1"/>
    <col min="5833" max="5833" width="38.28515625" style="2" bestFit="1" customWidth="1"/>
    <col min="5834" max="5834" width="6" style="2" bestFit="1" customWidth="1"/>
    <col min="5835" max="5835" width="38.28515625" style="2" bestFit="1" customWidth="1"/>
    <col min="5836" max="5836" width="6" style="2" bestFit="1" customWidth="1"/>
    <col min="5837" max="5837" width="38.28515625" style="2" bestFit="1" customWidth="1"/>
    <col min="5838" max="5838" width="6" style="2" bestFit="1" customWidth="1"/>
    <col min="5839" max="5839" width="38.28515625" style="2" bestFit="1" customWidth="1"/>
    <col min="5840" max="5840" width="6" style="2" bestFit="1" customWidth="1"/>
    <col min="5841" max="5841" width="38.28515625" style="2" bestFit="1" customWidth="1"/>
    <col min="5842" max="5842" width="6" style="2" bestFit="1" customWidth="1"/>
    <col min="5843" max="5843" width="38.28515625" style="2" bestFit="1" customWidth="1"/>
    <col min="5844" max="5844" width="6" style="2" bestFit="1" customWidth="1"/>
    <col min="5845" max="5845" width="38.28515625" style="2" bestFit="1" customWidth="1"/>
    <col min="5846" max="5846" width="6" style="2" bestFit="1" customWidth="1"/>
    <col min="5847" max="5847" width="38.28515625" style="2" bestFit="1" customWidth="1"/>
    <col min="5848" max="5848" width="6" style="2" bestFit="1" customWidth="1"/>
    <col min="5849" max="5849" width="38.28515625" style="2" bestFit="1" customWidth="1"/>
    <col min="5850" max="5850" width="6" style="2" bestFit="1" customWidth="1"/>
    <col min="5851" max="5851" width="38.28515625" style="2" bestFit="1" customWidth="1"/>
    <col min="5852" max="5852" width="6" style="2" bestFit="1" customWidth="1"/>
    <col min="5853" max="5853" width="38.28515625" style="2" bestFit="1" customWidth="1"/>
    <col min="5854" max="5854" width="6" style="2" bestFit="1" customWidth="1"/>
    <col min="5855" max="5855" width="38.28515625" style="2" bestFit="1" customWidth="1"/>
    <col min="5856" max="5856" width="6" style="2" bestFit="1" customWidth="1"/>
    <col min="5857" max="5857" width="38.28515625" style="2" bestFit="1" customWidth="1"/>
    <col min="5858" max="5858" width="6" style="2" bestFit="1" customWidth="1"/>
    <col min="5859" max="5859" width="38.28515625" style="2" bestFit="1" customWidth="1"/>
    <col min="5860" max="5860" width="6" style="2" bestFit="1" customWidth="1"/>
    <col min="5861" max="5861" width="38.28515625" style="2" bestFit="1" customWidth="1"/>
    <col min="5862" max="5862" width="6" style="2" bestFit="1" customWidth="1"/>
    <col min="5863" max="5863" width="38.28515625" style="2" bestFit="1" customWidth="1"/>
    <col min="5864" max="5864" width="6" style="2" bestFit="1" customWidth="1"/>
    <col min="5865" max="5865" width="38.28515625" style="2" bestFit="1" customWidth="1"/>
    <col min="5866" max="5866" width="6" style="2" bestFit="1" customWidth="1"/>
    <col min="5867" max="5867" width="38.28515625" style="2" bestFit="1" customWidth="1"/>
    <col min="5868" max="5868" width="6" style="2" bestFit="1" customWidth="1"/>
    <col min="5869" max="5869" width="38.28515625" style="2" bestFit="1" customWidth="1"/>
    <col min="5870" max="5870" width="6" style="2" bestFit="1" customWidth="1"/>
    <col min="5871" max="5871" width="38.28515625" style="2" bestFit="1" customWidth="1"/>
    <col min="5872" max="5872" width="6" style="2" bestFit="1" customWidth="1"/>
    <col min="5873" max="5873" width="38.28515625" style="2" bestFit="1" customWidth="1"/>
    <col min="5874" max="5874" width="6" style="2" bestFit="1" customWidth="1"/>
    <col min="5875" max="5875" width="38.28515625" style="2" bestFit="1" customWidth="1"/>
    <col min="5876" max="5876" width="6" style="2" bestFit="1" customWidth="1"/>
    <col min="5877" max="5877" width="38.28515625" style="2" bestFit="1" customWidth="1"/>
    <col min="5878" max="5878" width="6" style="2" bestFit="1" customWidth="1"/>
    <col min="5879" max="5879" width="38.28515625" style="2" bestFit="1" customWidth="1"/>
    <col min="5880" max="5880" width="6" style="2" bestFit="1" customWidth="1"/>
    <col min="5881" max="5881" width="38.28515625" style="2" bestFit="1" customWidth="1"/>
    <col min="5882" max="5882" width="6" style="2" bestFit="1" customWidth="1"/>
    <col min="5883" max="5883" width="38.28515625" style="2" bestFit="1" customWidth="1"/>
    <col min="5884" max="5884" width="6" style="2" bestFit="1" customWidth="1"/>
    <col min="5885" max="5885" width="38.28515625" style="2" bestFit="1" customWidth="1"/>
    <col min="5886" max="5886" width="6" style="2" bestFit="1" customWidth="1"/>
    <col min="5887" max="5887" width="38.28515625" style="2" bestFit="1" customWidth="1"/>
    <col min="5888" max="5888" width="6" style="2" bestFit="1" customWidth="1"/>
    <col min="5889" max="5889" width="38.28515625" style="2" bestFit="1" customWidth="1"/>
    <col min="5890" max="5890" width="6" style="2" bestFit="1" customWidth="1"/>
    <col min="5891" max="5891" width="38.28515625" style="2" bestFit="1" customWidth="1"/>
    <col min="5892" max="5892" width="6" style="2" bestFit="1" customWidth="1"/>
    <col min="5893" max="5893" width="38.28515625" style="2" bestFit="1" customWidth="1"/>
    <col min="5894" max="5894" width="6" style="2" bestFit="1" customWidth="1"/>
    <col min="5895" max="5895" width="38.28515625" style="2" bestFit="1" customWidth="1"/>
    <col min="5896" max="5896" width="6" style="2" bestFit="1" customWidth="1"/>
    <col min="5897" max="5897" width="38.28515625" style="2" bestFit="1" customWidth="1"/>
    <col min="5898" max="5898" width="6" style="2" bestFit="1" customWidth="1"/>
    <col min="5899" max="5899" width="38.28515625" style="2" bestFit="1" customWidth="1"/>
    <col min="5900" max="5900" width="6" style="2" bestFit="1" customWidth="1"/>
    <col min="5901" max="5901" width="38.28515625" style="2" bestFit="1" customWidth="1"/>
    <col min="5902" max="5902" width="6" style="2" bestFit="1" customWidth="1"/>
    <col min="5903" max="5903" width="38.28515625" style="2" bestFit="1" customWidth="1"/>
    <col min="5904" max="5904" width="6" style="2" bestFit="1" customWidth="1"/>
    <col min="5905" max="5905" width="38.28515625" style="2" bestFit="1" customWidth="1"/>
    <col min="5906" max="5906" width="6" style="2" bestFit="1" customWidth="1"/>
    <col min="5907" max="5907" width="38.28515625" style="2" bestFit="1" customWidth="1"/>
    <col min="5908" max="5908" width="6" style="2" bestFit="1" customWidth="1"/>
    <col min="5909" max="5909" width="38.28515625" style="2" bestFit="1" customWidth="1"/>
    <col min="5910" max="5910" width="6" style="2" bestFit="1" customWidth="1"/>
    <col min="5911" max="5911" width="38.28515625" style="2" bestFit="1" customWidth="1"/>
    <col min="5912" max="5912" width="6" style="2" bestFit="1" customWidth="1"/>
    <col min="5913" max="5913" width="38.28515625" style="2" bestFit="1" customWidth="1"/>
    <col min="5914" max="5914" width="6" style="2" bestFit="1" customWidth="1"/>
    <col min="5915" max="5915" width="38.28515625" style="2" bestFit="1" customWidth="1"/>
    <col min="5916" max="5916" width="6" style="2" bestFit="1" customWidth="1"/>
    <col min="5917" max="5917" width="38.28515625" style="2" bestFit="1" customWidth="1"/>
    <col min="5918" max="5918" width="6" style="2" bestFit="1" customWidth="1"/>
    <col min="5919" max="5919" width="38.28515625" style="2" bestFit="1" customWidth="1"/>
    <col min="5920" max="5920" width="6" style="2" bestFit="1" customWidth="1"/>
    <col min="5921" max="5921" width="38.28515625" style="2" bestFit="1" customWidth="1"/>
    <col min="5922" max="5922" width="6" style="2" bestFit="1" customWidth="1"/>
    <col min="5923" max="5923" width="38.28515625" style="2" bestFit="1" customWidth="1"/>
    <col min="5924" max="5924" width="6" style="2" bestFit="1" customWidth="1"/>
    <col min="5925" max="5925" width="38.28515625" style="2" bestFit="1" customWidth="1"/>
    <col min="5926" max="5926" width="6" style="2" bestFit="1" customWidth="1"/>
    <col min="5927" max="5927" width="38.28515625" style="2" bestFit="1" customWidth="1"/>
    <col min="5928" max="5928" width="6" style="2" bestFit="1" customWidth="1"/>
    <col min="5929" max="5929" width="38.28515625" style="2" bestFit="1" customWidth="1"/>
    <col min="5930" max="5930" width="6" style="2" bestFit="1" customWidth="1"/>
    <col min="5931" max="5931" width="38.28515625" style="2" bestFit="1" customWidth="1"/>
    <col min="5932" max="5932" width="6" style="2" bestFit="1" customWidth="1"/>
    <col min="5933" max="5933" width="38.28515625" style="2" bestFit="1" customWidth="1"/>
    <col min="5934" max="5934" width="6" style="2" bestFit="1" customWidth="1"/>
    <col min="5935" max="5935" width="38.28515625" style="2" bestFit="1" customWidth="1"/>
    <col min="5936" max="5936" width="6" style="2" bestFit="1" customWidth="1"/>
    <col min="5937" max="5937" width="38.28515625" style="2" bestFit="1" customWidth="1"/>
    <col min="5938" max="5938" width="6" style="2" bestFit="1" customWidth="1"/>
    <col min="5939" max="5939" width="38.28515625" style="2" bestFit="1" customWidth="1"/>
    <col min="5940" max="5940" width="6" style="2" bestFit="1" customWidth="1"/>
    <col min="5941" max="5941" width="38.28515625" style="2" bestFit="1" customWidth="1"/>
    <col min="5942" max="5942" width="6" style="2" bestFit="1" customWidth="1"/>
    <col min="5943" max="5943" width="38.28515625" style="2" bestFit="1" customWidth="1"/>
    <col min="5944" max="5944" width="6" style="2" bestFit="1" customWidth="1"/>
    <col min="5945" max="5945" width="38.28515625" style="2" bestFit="1" customWidth="1"/>
    <col min="5946" max="5946" width="6" style="2" bestFit="1" customWidth="1"/>
    <col min="5947" max="5947" width="38.28515625" style="2" bestFit="1" customWidth="1"/>
    <col min="5948" max="5948" width="6" style="2" bestFit="1" customWidth="1"/>
    <col min="5949" max="5949" width="38.28515625" style="2" bestFit="1" customWidth="1"/>
    <col min="5950" max="5950" width="6" style="2" bestFit="1" customWidth="1"/>
    <col min="5951" max="5951" width="38.28515625" style="2" bestFit="1" customWidth="1"/>
    <col min="5952" max="5952" width="6" style="2" bestFit="1" customWidth="1"/>
    <col min="5953" max="5953" width="38.28515625" style="2" bestFit="1" customWidth="1"/>
    <col min="5954" max="5954" width="6" style="2" bestFit="1" customWidth="1"/>
    <col min="5955" max="5955" width="38.28515625" style="2" bestFit="1" customWidth="1"/>
    <col min="5956" max="5956" width="6" style="2" bestFit="1" customWidth="1"/>
    <col min="5957" max="5957" width="38.28515625" style="2" bestFit="1" customWidth="1"/>
    <col min="5958" max="5958" width="6" style="2" bestFit="1" customWidth="1"/>
    <col min="5959" max="5959" width="38.28515625" style="2" bestFit="1" customWidth="1"/>
    <col min="5960" max="5960" width="6" style="2" bestFit="1" customWidth="1"/>
    <col min="5961" max="5961" width="38.28515625" style="2" bestFit="1" customWidth="1"/>
    <col min="5962" max="5962" width="6" style="2" bestFit="1" customWidth="1"/>
    <col min="5963" max="5963" width="38.28515625" style="2" bestFit="1" customWidth="1"/>
    <col min="5964" max="5964" width="6" style="2" bestFit="1" customWidth="1"/>
    <col min="5965" max="5965" width="38.28515625" style="2" bestFit="1" customWidth="1"/>
    <col min="5966" max="5966" width="6" style="2" bestFit="1" customWidth="1"/>
    <col min="5967" max="5967" width="38.28515625" style="2" bestFit="1" customWidth="1"/>
    <col min="5968" max="5968" width="6" style="2" bestFit="1" customWidth="1"/>
    <col min="5969" max="5969" width="38.28515625" style="2" bestFit="1" customWidth="1"/>
    <col min="5970" max="5970" width="6" style="2" bestFit="1" customWidth="1"/>
    <col min="5971" max="5971" width="38.28515625" style="2" bestFit="1" customWidth="1"/>
    <col min="5972" max="5972" width="6" style="2" bestFit="1" customWidth="1"/>
    <col min="5973" max="5973" width="38.28515625" style="2" bestFit="1" customWidth="1"/>
    <col min="5974" max="5974" width="6" style="2" bestFit="1" customWidth="1"/>
    <col min="5975" max="5975" width="38.28515625" style="2" bestFit="1" customWidth="1"/>
    <col min="5976" max="5976" width="6" style="2" bestFit="1" customWidth="1"/>
    <col min="5977" max="5977" width="38.28515625" style="2" bestFit="1" customWidth="1"/>
    <col min="5978" max="5978" width="6" style="2" bestFit="1" customWidth="1"/>
    <col min="5979" max="5979" width="38.28515625" style="2" bestFit="1" customWidth="1"/>
    <col min="5980" max="5980" width="6" style="2" bestFit="1" customWidth="1"/>
    <col min="5981" max="5981" width="38.28515625" style="2" bestFit="1" customWidth="1"/>
    <col min="5982" max="5982" width="6" style="2" bestFit="1" customWidth="1"/>
    <col min="5983" max="5983" width="38.28515625" style="2" bestFit="1" customWidth="1"/>
    <col min="5984" max="5984" width="6" style="2" bestFit="1" customWidth="1"/>
    <col min="5985" max="5985" width="38.28515625" style="2" bestFit="1" customWidth="1"/>
    <col min="5986" max="5986" width="6" style="2" bestFit="1" customWidth="1"/>
    <col min="5987" max="5987" width="38.28515625" style="2" bestFit="1" customWidth="1"/>
    <col min="5988" max="5988" width="6" style="2" bestFit="1" customWidth="1"/>
    <col min="5989" max="5989" width="38.28515625" style="2" bestFit="1" customWidth="1"/>
    <col min="5990" max="5990" width="6" style="2" bestFit="1" customWidth="1"/>
    <col min="5991" max="5991" width="38.28515625" style="2" bestFit="1" customWidth="1"/>
    <col min="5992" max="5992" width="6" style="2" bestFit="1" customWidth="1"/>
    <col min="5993" max="5993" width="38.28515625" style="2" bestFit="1" customWidth="1"/>
    <col min="5994" max="5994" width="6" style="2" bestFit="1" customWidth="1"/>
    <col min="5995" max="5995" width="38.28515625" style="2" bestFit="1" customWidth="1"/>
    <col min="5996" max="5996" width="6" style="2" bestFit="1" customWidth="1"/>
    <col min="5997" max="5997" width="38.28515625" style="2" bestFit="1" customWidth="1"/>
    <col min="5998" max="5998" width="6" style="2" bestFit="1" customWidth="1"/>
    <col min="5999" max="5999" width="38.28515625" style="2" bestFit="1" customWidth="1"/>
    <col min="6000" max="6000" width="6" style="2" bestFit="1" customWidth="1"/>
    <col min="6001" max="6001" width="38.28515625" style="2" bestFit="1" customWidth="1"/>
    <col min="6002" max="6002" width="6" style="2" bestFit="1" customWidth="1"/>
    <col min="6003" max="6003" width="38.28515625" style="2" bestFit="1" customWidth="1"/>
    <col min="6004" max="6004" width="6" style="2" bestFit="1" customWidth="1"/>
    <col min="6005" max="6005" width="38.28515625" style="2" bestFit="1" customWidth="1"/>
    <col min="6006" max="6006" width="6" style="2" bestFit="1" customWidth="1"/>
    <col min="6007" max="6007" width="38.28515625" style="2" bestFit="1" customWidth="1"/>
    <col min="6008" max="6008" width="6" style="2" bestFit="1" customWidth="1"/>
    <col min="6009" max="6009" width="38.28515625" style="2" bestFit="1" customWidth="1"/>
    <col min="6010" max="6010" width="6" style="2" bestFit="1" customWidth="1"/>
    <col min="6011" max="6011" width="38.28515625" style="2" bestFit="1" customWidth="1"/>
    <col min="6012" max="6012" width="6" style="2" bestFit="1" customWidth="1"/>
    <col min="6013" max="6013" width="38.28515625" style="2" bestFit="1" customWidth="1"/>
    <col min="6014" max="6014" width="6" style="2" bestFit="1" customWidth="1"/>
    <col min="6015" max="6015" width="38.28515625" style="2" bestFit="1" customWidth="1"/>
    <col min="6016" max="6016" width="6" style="2" bestFit="1" customWidth="1"/>
    <col min="6017" max="6017" width="38.28515625" style="2" bestFit="1" customWidth="1"/>
    <col min="6018" max="6018" width="6" style="2" bestFit="1" customWidth="1"/>
    <col min="6019" max="6019" width="38.28515625" style="2" bestFit="1" customWidth="1"/>
    <col min="6020" max="6020" width="6" style="2" bestFit="1" customWidth="1"/>
    <col min="6021" max="6021" width="38.28515625" style="2" bestFit="1" customWidth="1"/>
    <col min="6022" max="6022" width="6" style="2" bestFit="1" customWidth="1"/>
    <col min="6023" max="6023" width="38.28515625" style="2" bestFit="1" customWidth="1"/>
    <col min="6024" max="6024" width="6" style="2" bestFit="1" customWidth="1"/>
    <col min="6025" max="6025" width="38.28515625" style="2" bestFit="1" customWidth="1"/>
    <col min="6026" max="6026" width="6" style="2" bestFit="1" customWidth="1"/>
    <col min="6027" max="6027" width="38.28515625" style="2" bestFit="1" customWidth="1"/>
    <col min="6028" max="6028" width="6" style="2" bestFit="1" customWidth="1"/>
    <col min="6029" max="6029" width="38.28515625" style="2" bestFit="1" customWidth="1"/>
    <col min="6030" max="6030" width="6" style="2" bestFit="1" customWidth="1"/>
    <col min="6031" max="6031" width="38.28515625" style="2" bestFit="1" customWidth="1"/>
    <col min="6032" max="6032" width="6" style="2" bestFit="1" customWidth="1"/>
    <col min="6033" max="6033" width="38.28515625" style="2" bestFit="1" customWidth="1"/>
    <col min="6034" max="6034" width="6" style="2" bestFit="1" customWidth="1"/>
    <col min="6035" max="6035" width="38.28515625" style="2" bestFit="1" customWidth="1"/>
    <col min="6036" max="6036" width="6" style="2" bestFit="1" customWidth="1"/>
    <col min="6037" max="6037" width="38.28515625" style="2" bestFit="1" customWidth="1"/>
    <col min="6038" max="6038" width="6" style="2" bestFit="1" customWidth="1"/>
    <col min="6039" max="6039" width="38.28515625" style="2" bestFit="1" customWidth="1"/>
    <col min="6040" max="6040" width="6" style="2" bestFit="1" customWidth="1"/>
    <col min="6041" max="6041" width="38.28515625" style="2" bestFit="1" customWidth="1"/>
    <col min="6042" max="6042" width="6" style="2" bestFit="1" customWidth="1"/>
    <col min="6043" max="6043" width="38.28515625" style="2" bestFit="1" customWidth="1"/>
    <col min="6044" max="6044" width="6" style="2" bestFit="1" customWidth="1"/>
    <col min="6045" max="6045" width="38.28515625" style="2" bestFit="1" customWidth="1"/>
    <col min="6046" max="6046" width="6" style="2" bestFit="1" customWidth="1"/>
    <col min="6047" max="6047" width="38.28515625" style="2" bestFit="1" customWidth="1"/>
    <col min="6048" max="6048" width="6" style="2" bestFit="1" customWidth="1"/>
    <col min="6049" max="6049" width="38.28515625" style="2" bestFit="1" customWidth="1"/>
    <col min="6050" max="6050" width="6" style="2" bestFit="1" customWidth="1"/>
    <col min="6051" max="6051" width="38.28515625" style="2" bestFit="1" customWidth="1"/>
    <col min="6052" max="6052" width="6" style="2" bestFit="1" customWidth="1"/>
    <col min="6053" max="6053" width="38.28515625" style="2" bestFit="1" customWidth="1"/>
    <col min="6054" max="6054" width="6" style="2" bestFit="1" customWidth="1"/>
    <col min="6055" max="6055" width="38.28515625" style="2" bestFit="1" customWidth="1"/>
    <col min="6056" max="6056" width="6" style="2" bestFit="1" customWidth="1"/>
    <col min="6057" max="6057" width="38.28515625" style="2" bestFit="1" customWidth="1"/>
    <col min="6058" max="6058" width="6" style="2" bestFit="1" customWidth="1"/>
    <col min="6059" max="6059" width="38.28515625" style="2" bestFit="1" customWidth="1"/>
    <col min="6060" max="6060" width="6" style="2" bestFit="1" customWidth="1"/>
    <col min="6061" max="6061" width="38.28515625" style="2" bestFit="1" customWidth="1"/>
    <col min="6062" max="6062" width="6" style="2" bestFit="1" customWidth="1"/>
    <col min="6063" max="6063" width="38.28515625" style="2" bestFit="1" customWidth="1"/>
    <col min="6064" max="6064" width="6" style="2" bestFit="1" customWidth="1"/>
    <col min="6065" max="6065" width="38.28515625" style="2" bestFit="1" customWidth="1"/>
    <col min="6066" max="6066" width="6" style="2" bestFit="1" customWidth="1"/>
    <col min="6067" max="6067" width="38.28515625" style="2" bestFit="1" customWidth="1"/>
    <col min="6068" max="6068" width="6" style="2" bestFit="1" customWidth="1"/>
    <col min="6069" max="6069" width="38.28515625" style="2" bestFit="1" customWidth="1"/>
    <col min="6070" max="6070" width="6" style="2" bestFit="1" customWidth="1"/>
    <col min="6071" max="6071" width="38.28515625" style="2" bestFit="1" customWidth="1"/>
    <col min="6072" max="6072" width="6" style="2" bestFit="1" customWidth="1"/>
    <col min="6073" max="6073" width="38.28515625" style="2" bestFit="1" customWidth="1"/>
    <col min="6074" max="6074" width="6" style="2" bestFit="1" customWidth="1"/>
    <col min="6075" max="6075" width="38.28515625" style="2" bestFit="1" customWidth="1"/>
    <col min="6076" max="6076" width="6" style="2" bestFit="1" customWidth="1"/>
    <col min="6077" max="6077" width="38.28515625" style="2" bestFit="1" customWidth="1"/>
    <col min="6078" max="6078" width="6" style="2" bestFit="1" customWidth="1"/>
    <col min="6079" max="6079" width="38.28515625" style="2" bestFit="1" customWidth="1"/>
    <col min="6080" max="6080" width="6" style="2" bestFit="1" customWidth="1"/>
    <col min="6081" max="6081" width="38.28515625" style="2" bestFit="1" customWidth="1"/>
    <col min="6082" max="6082" width="6" style="2" bestFit="1" customWidth="1"/>
    <col min="6083" max="6083" width="38.28515625" style="2" bestFit="1" customWidth="1"/>
    <col min="6084" max="6084" width="6" style="2" bestFit="1" customWidth="1"/>
    <col min="6085" max="6085" width="38.28515625" style="2" bestFit="1" customWidth="1"/>
    <col min="6086" max="6086" width="6" style="2" bestFit="1" customWidth="1"/>
    <col min="6087" max="6087" width="38.28515625" style="2" bestFit="1" customWidth="1"/>
    <col min="6088" max="6088" width="6" style="2" bestFit="1" customWidth="1"/>
    <col min="6089" max="6089" width="38.28515625" style="2" bestFit="1" customWidth="1"/>
    <col min="6090" max="6090" width="6" style="2" bestFit="1" customWidth="1"/>
    <col min="6091" max="6091" width="38.28515625" style="2" bestFit="1" customWidth="1"/>
    <col min="6092" max="6092" width="6" style="2" bestFit="1" customWidth="1"/>
    <col min="6093" max="6093" width="38.28515625" style="2" bestFit="1" customWidth="1"/>
    <col min="6094" max="6094" width="6" style="2" bestFit="1" customWidth="1"/>
    <col min="6095" max="6095" width="38.28515625" style="2" bestFit="1" customWidth="1"/>
    <col min="6096" max="6096" width="6" style="2" bestFit="1" customWidth="1"/>
    <col min="6097" max="6097" width="38.28515625" style="2" bestFit="1" customWidth="1"/>
    <col min="6098" max="6098" width="6" style="2" bestFit="1" customWidth="1"/>
    <col min="6099" max="6099" width="38.28515625" style="2" bestFit="1" customWidth="1"/>
    <col min="6100" max="6100" width="6" style="2" bestFit="1" customWidth="1"/>
    <col min="6101" max="6101" width="38.28515625" style="2" bestFit="1" customWidth="1"/>
    <col min="6102" max="6102" width="6" style="2" bestFit="1" customWidth="1"/>
    <col min="6103" max="6103" width="38.28515625" style="2" bestFit="1" customWidth="1"/>
    <col min="6104" max="6104" width="6" style="2" bestFit="1" customWidth="1"/>
    <col min="6105" max="6105" width="38.28515625" style="2" bestFit="1" customWidth="1"/>
    <col min="6106" max="6106" width="6" style="2" bestFit="1" customWidth="1"/>
    <col min="6107" max="6107" width="38.28515625" style="2" bestFit="1" customWidth="1"/>
    <col min="6108" max="6108" width="6" style="2" bestFit="1" customWidth="1"/>
    <col min="6109" max="6109" width="38.28515625" style="2" bestFit="1" customWidth="1"/>
    <col min="6110" max="6110" width="6" style="2" bestFit="1" customWidth="1"/>
    <col min="6111" max="6111" width="38.28515625" style="2" bestFit="1" customWidth="1"/>
    <col min="6112" max="6112" width="6" style="2" bestFit="1" customWidth="1"/>
    <col min="6113" max="6113" width="38.28515625" style="2" bestFit="1" customWidth="1"/>
    <col min="6114" max="6114" width="6" style="2" bestFit="1" customWidth="1"/>
    <col min="6115" max="6115" width="38.28515625" style="2" bestFit="1" customWidth="1"/>
    <col min="6116" max="6116" width="6" style="2" bestFit="1" customWidth="1"/>
    <col min="6117" max="6117" width="38.28515625" style="2" bestFit="1" customWidth="1"/>
    <col min="6118" max="6118" width="6" style="2" bestFit="1" customWidth="1"/>
    <col min="6119" max="6119" width="38.28515625" style="2" bestFit="1" customWidth="1"/>
    <col min="6120" max="6120" width="6" style="2" bestFit="1" customWidth="1"/>
    <col min="6121" max="6121" width="38.28515625" style="2" bestFit="1" customWidth="1"/>
    <col min="6122" max="6122" width="6" style="2" bestFit="1" customWidth="1"/>
    <col min="6123" max="6123" width="38.28515625" style="2" bestFit="1" customWidth="1"/>
    <col min="6124" max="6124" width="6" style="2" bestFit="1" customWidth="1"/>
    <col min="6125" max="6125" width="38.28515625" style="2" bestFit="1" customWidth="1"/>
    <col min="6126" max="6126" width="6" style="2" bestFit="1" customWidth="1"/>
    <col min="6127" max="6127" width="38.28515625" style="2" bestFit="1" customWidth="1"/>
    <col min="6128" max="6128" width="6" style="2" bestFit="1" customWidth="1"/>
    <col min="6129" max="6129" width="38.28515625" style="2" bestFit="1" customWidth="1"/>
    <col min="6130" max="6130" width="6" style="2" bestFit="1" customWidth="1"/>
    <col min="6131" max="6131" width="38.28515625" style="2" bestFit="1" customWidth="1"/>
    <col min="6132" max="6132" width="6" style="2" bestFit="1" customWidth="1"/>
    <col min="6133" max="6133" width="38.28515625" style="2" bestFit="1" customWidth="1"/>
    <col min="6134" max="6134" width="6" style="2" bestFit="1" customWidth="1"/>
    <col min="6135" max="6135" width="38.28515625" style="2" bestFit="1" customWidth="1"/>
    <col min="6136" max="6136" width="6" style="2" bestFit="1" customWidth="1"/>
    <col min="6137" max="6137" width="38.28515625" style="2" bestFit="1" customWidth="1"/>
    <col min="6138" max="6138" width="6" style="2" bestFit="1" customWidth="1"/>
    <col min="6139" max="6139" width="38.28515625" style="2" bestFit="1" customWidth="1"/>
    <col min="6140" max="6140" width="6" style="2" bestFit="1" customWidth="1"/>
    <col min="6141" max="6141" width="38.28515625" style="2" bestFit="1" customWidth="1"/>
    <col min="6142" max="6142" width="6" style="2" bestFit="1" customWidth="1"/>
    <col min="6143" max="6143" width="38.28515625" style="2" bestFit="1" customWidth="1"/>
    <col min="6144" max="6144" width="6" style="2" bestFit="1" customWidth="1"/>
    <col min="6145" max="6145" width="38.28515625" style="2" bestFit="1" customWidth="1"/>
    <col min="6146" max="6146" width="6" style="2" bestFit="1" customWidth="1"/>
    <col min="6147" max="6147" width="38.28515625" style="2" bestFit="1" customWidth="1"/>
    <col min="6148" max="6148" width="6" style="2" bestFit="1" customWidth="1"/>
    <col min="6149" max="6149" width="38.28515625" style="2" bestFit="1" customWidth="1"/>
    <col min="6150" max="6150" width="6" style="2" bestFit="1" customWidth="1"/>
    <col min="6151" max="6151" width="38.28515625" style="2" bestFit="1" customWidth="1"/>
    <col min="6152" max="6152" width="6" style="2" bestFit="1" customWidth="1"/>
    <col min="6153" max="6153" width="38.28515625" style="2" bestFit="1" customWidth="1"/>
    <col min="6154" max="6154" width="6" style="2" bestFit="1" customWidth="1"/>
    <col min="6155" max="6155" width="38.28515625" style="2" bestFit="1" customWidth="1"/>
    <col min="6156" max="6156" width="6" style="2" bestFit="1" customWidth="1"/>
    <col min="6157" max="6157" width="38.28515625" style="2" bestFit="1" customWidth="1"/>
    <col min="6158" max="6158" width="6" style="2" bestFit="1" customWidth="1"/>
    <col min="6159" max="6159" width="38.28515625" style="2" bestFit="1" customWidth="1"/>
    <col min="6160" max="6160" width="6" style="2" bestFit="1" customWidth="1"/>
    <col min="6161" max="6161" width="38.28515625" style="2" bestFit="1" customWidth="1"/>
    <col min="6162" max="6162" width="6" style="2" bestFit="1" customWidth="1"/>
    <col min="6163" max="6163" width="38.28515625" style="2" bestFit="1" customWidth="1"/>
    <col min="6164" max="6164" width="6" style="2" bestFit="1" customWidth="1"/>
    <col min="6165" max="6165" width="38.28515625" style="2" bestFit="1" customWidth="1"/>
    <col min="6166" max="6166" width="6" style="2" bestFit="1" customWidth="1"/>
    <col min="6167" max="6167" width="38.28515625" style="2" bestFit="1" customWidth="1"/>
    <col min="6168" max="6168" width="6" style="2" bestFit="1" customWidth="1"/>
    <col min="6169" max="6169" width="38.28515625" style="2" bestFit="1" customWidth="1"/>
    <col min="6170" max="6170" width="6" style="2" bestFit="1" customWidth="1"/>
    <col min="6171" max="6171" width="38.28515625" style="2" bestFit="1" customWidth="1"/>
    <col min="6172" max="6172" width="6" style="2" bestFit="1" customWidth="1"/>
    <col min="6173" max="6173" width="38.28515625" style="2" bestFit="1" customWidth="1"/>
    <col min="6174" max="6174" width="6" style="2" bestFit="1" customWidth="1"/>
    <col min="6175" max="6175" width="38.28515625" style="2" bestFit="1" customWidth="1"/>
    <col min="6176" max="6176" width="6" style="2" bestFit="1" customWidth="1"/>
    <col min="6177" max="6177" width="38.28515625" style="2" bestFit="1" customWidth="1"/>
    <col min="6178" max="6178" width="6" style="2" bestFit="1" customWidth="1"/>
    <col min="6179" max="6179" width="38.28515625" style="2" bestFit="1" customWidth="1"/>
    <col min="6180" max="6180" width="6" style="2" bestFit="1" customWidth="1"/>
    <col min="6181" max="6181" width="38.28515625" style="2" bestFit="1" customWidth="1"/>
    <col min="6182" max="6182" width="6" style="2" bestFit="1" customWidth="1"/>
    <col min="6183" max="6183" width="38.28515625" style="2" bestFit="1" customWidth="1"/>
    <col min="6184" max="6184" width="6" style="2" bestFit="1" customWidth="1"/>
    <col min="6185" max="6185" width="38.28515625" style="2" bestFit="1" customWidth="1"/>
    <col min="6186" max="6186" width="6" style="2" bestFit="1" customWidth="1"/>
    <col min="6187" max="6187" width="38.28515625" style="2" bestFit="1" customWidth="1"/>
    <col min="6188" max="6188" width="6" style="2" bestFit="1" customWidth="1"/>
    <col min="6189" max="6189" width="38.28515625" style="2" bestFit="1" customWidth="1"/>
    <col min="6190" max="6190" width="6" style="2" bestFit="1" customWidth="1"/>
    <col min="6191" max="6191" width="38.28515625" style="2" bestFit="1" customWidth="1"/>
    <col min="6192" max="6192" width="6" style="2" bestFit="1" customWidth="1"/>
    <col min="6193" max="6193" width="38.28515625" style="2" bestFit="1" customWidth="1"/>
    <col min="6194" max="6194" width="6" style="2" bestFit="1" customWidth="1"/>
    <col min="6195" max="6195" width="38.28515625" style="2" bestFit="1" customWidth="1"/>
    <col min="6196" max="6196" width="6" style="2" bestFit="1" customWidth="1"/>
    <col min="6197" max="6197" width="38.28515625" style="2" bestFit="1" customWidth="1"/>
    <col min="6198" max="6198" width="6" style="2" bestFit="1" customWidth="1"/>
    <col min="6199" max="6199" width="38.28515625" style="2" bestFit="1" customWidth="1"/>
    <col min="6200" max="6200" width="6" style="2" bestFit="1" customWidth="1"/>
    <col min="6201" max="6201" width="38.28515625" style="2" bestFit="1" customWidth="1"/>
    <col min="6202" max="6202" width="6" style="2" bestFit="1" customWidth="1"/>
    <col min="6203" max="6203" width="38.28515625" style="2" bestFit="1" customWidth="1"/>
    <col min="6204" max="6204" width="6" style="2" bestFit="1" customWidth="1"/>
    <col min="6205" max="6205" width="38.28515625" style="2" bestFit="1" customWidth="1"/>
    <col min="6206" max="6206" width="6" style="2" bestFit="1" customWidth="1"/>
    <col min="6207" max="6207" width="38.28515625" style="2" bestFit="1" customWidth="1"/>
    <col min="6208" max="6208" width="6" style="2" bestFit="1" customWidth="1"/>
    <col min="6209" max="6209" width="38.28515625" style="2" bestFit="1" customWidth="1"/>
    <col min="6210" max="6210" width="6" style="2" bestFit="1" customWidth="1"/>
    <col min="6211" max="6211" width="38.28515625" style="2" bestFit="1" customWidth="1"/>
    <col min="6212" max="6212" width="6" style="2" bestFit="1" customWidth="1"/>
    <col min="6213" max="6213" width="38.28515625" style="2" bestFit="1" customWidth="1"/>
    <col min="6214" max="6214" width="6" style="2" bestFit="1" customWidth="1"/>
    <col min="6215" max="6215" width="38.28515625" style="2" bestFit="1" customWidth="1"/>
    <col min="6216" max="6216" width="6" style="2" bestFit="1" customWidth="1"/>
    <col min="6217" max="6217" width="38.28515625" style="2" bestFit="1" customWidth="1"/>
    <col min="6218" max="6218" width="6" style="2" bestFit="1" customWidth="1"/>
    <col min="6219" max="6219" width="38.28515625" style="2" bestFit="1" customWidth="1"/>
    <col min="6220" max="6220" width="6" style="2" bestFit="1" customWidth="1"/>
    <col min="6221" max="6221" width="38.28515625" style="2" bestFit="1" customWidth="1"/>
    <col min="6222" max="6222" width="6" style="2" bestFit="1" customWidth="1"/>
    <col min="6223" max="6223" width="38.28515625" style="2" bestFit="1" customWidth="1"/>
    <col min="6224" max="6224" width="6" style="2" bestFit="1" customWidth="1"/>
    <col min="6225" max="6225" width="38.28515625" style="2" bestFit="1" customWidth="1"/>
    <col min="6226" max="6226" width="6" style="2" bestFit="1" customWidth="1"/>
    <col min="6227" max="6227" width="38.28515625" style="2" bestFit="1" customWidth="1"/>
    <col min="6228" max="6228" width="6" style="2" bestFit="1" customWidth="1"/>
    <col min="6229" max="6229" width="38.28515625" style="2" bestFit="1" customWidth="1"/>
    <col min="6230" max="6230" width="6" style="2" bestFit="1" customWidth="1"/>
    <col min="6231" max="6231" width="38.28515625" style="2" bestFit="1" customWidth="1"/>
    <col min="6232" max="6232" width="6" style="2" bestFit="1" customWidth="1"/>
    <col min="6233" max="6233" width="38.28515625" style="2" bestFit="1" customWidth="1"/>
    <col min="6234" max="6234" width="6" style="2" bestFit="1" customWidth="1"/>
    <col min="6235" max="6235" width="38.28515625" style="2" bestFit="1" customWidth="1"/>
    <col min="6236" max="6236" width="6" style="2" bestFit="1" customWidth="1"/>
    <col min="6237" max="6237" width="38.28515625" style="2" bestFit="1" customWidth="1"/>
    <col min="6238" max="6238" width="6" style="2" bestFit="1" customWidth="1"/>
    <col min="6239" max="6239" width="38.28515625" style="2" bestFit="1" customWidth="1"/>
    <col min="6240" max="6240" width="6" style="2" bestFit="1" customWidth="1"/>
    <col min="6241" max="6241" width="38.28515625" style="2" bestFit="1" customWidth="1"/>
    <col min="6242" max="6242" width="6" style="2" bestFit="1" customWidth="1"/>
    <col min="6243" max="6243" width="38.28515625" style="2" bestFit="1" customWidth="1"/>
    <col min="6244" max="6244" width="6" style="2" bestFit="1" customWidth="1"/>
    <col min="6245" max="6245" width="38.28515625" style="2" bestFit="1" customWidth="1"/>
    <col min="6246" max="6246" width="6" style="2" bestFit="1" customWidth="1"/>
    <col min="6247" max="6247" width="38.28515625" style="2" bestFit="1" customWidth="1"/>
    <col min="6248" max="6248" width="6" style="2" bestFit="1" customWidth="1"/>
    <col min="6249" max="6249" width="38.28515625" style="2" bestFit="1" customWidth="1"/>
    <col min="6250" max="6250" width="6" style="2" bestFit="1" customWidth="1"/>
    <col min="6251" max="6251" width="38.28515625" style="2" bestFit="1" customWidth="1"/>
    <col min="6252" max="6252" width="6" style="2" bestFit="1" customWidth="1"/>
    <col min="6253" max="6253" width="38.28515625" style="2" bestFit="1" customWidth="1"/>
    <col min="6254" max="6254" width="6" style="2" bestFit="1" customWidth="1"/>
    <col min="6255" max="6255" width="38.28515625" style="2" bestFit="1" customWidth="1"/>
    <col min="6256" max="6256" width="6" style="2" bestFit="1" customWidth="1"/>
    <col min="6257" max="6257" width="38.28515625" style="2" bestFit="1" customWidth="1"/>
    <col min="6258" max="6258" width="6" style="2" bestFit="1" customWidth="1"/>
    <col min="6259" max="6259" width="38.28515625" style="2" bestFit="1" customWidth="1"/>
    <col min="6260" max="6260" width="6" style="2" bestFit="1" customWidth="1"/>
    <col min="6261" max="6261" width="38.28515625" style="2" bestFit="1" customWidth="1"/>
    <col min="6262" max="6262" width="6" style="2" bestFit="1" customWidth="1"/>
    <col min="6263" max="6263" width="38.28515625" style="2" bestFit="1" customWidth="1"/>
    <col min="6264" max="6264" width="6" style="2" bestFit="1" customWidth="1"/>
    <col min="6265" max="6265" width="38.28515625" style="2" bestFit="1" customWidth="1"/>
    <col min="6266" max="6266" width="6" style="2" bestFit="1" customWidth="1"/>
    <col min="6267" max="6267" width="38.28515625" style="2" bestFit="1" customWidth="1"/>
    <col min="6268" max="6268" width="6" style="2" bestFit="1" customWidth="1"/>
    <col min="6269" max="6269" width="38.28515625" style="2" bestFit="1" customWidth="1"/>
    <col min="6270" max="6270" width="6" style="2" bestFit="1" customWidth="1"/>
    <col min="6271" max="6271" width="38.28515625" style="2" bestFit="1" customWidth="1"/>
    <col min="6272" max="6272" width="6" style="2" bestFit="1" customWidth="1"/>
    <col min="6273" max="6273" width="38.28515625" style="2" bestFit="1" customWidth="1"/>
    <col min="6274" max="6274" width="6" style="2" bestFit="1" customWidth="1"/>
    <col min="6275" max="6275" width="38.28515625" style="2" bestFit="1" customWidth="1"/>
    <col min="6276" max="6276" width="6" style="2" bestFit="1" customWidth="1"/>
    <col min="6277" max="6277" width="38.28515625" style="2" bestFit="1" customWidth="1"/>
    <col min="6278" max="6278" width="6" style="2" bestFit="1" customWidth="1"/>
    <col min="6279" max="6279" width="38.28515625" style="2" bestFit="1" customWidth="1"/>
    <col min="6280" max="6280" width="6" style="2" bestFit="1" customWidth="1"/>
    <col min="6281" max="6281" width="38.28515625" style="2" bestFit="1" customWidth="1"/>
    <col min="6282" max="6282" width="6" style="2" bestFit="1" customWidth="1"/>
    <col min="6283" max="6283" width="38.28515625" style="2" bestFit="1" customWidth="1"/>
    <col min="6284" max="6284" width="6" style="2" bestFit="1" customWidth="1"/>
    <col min="6285" max="6285" width="38.28515625" style="2" bestFit="1" customWidth="1"/>
    <col min="6286" max="6286" width="6" style="2" bestFit="1" customWidth="1"/>
    <col min="6287" max="6287" width="38.28515625" style="2" bestFit="1" customWidth="1"/>
    <col min="6288" max="6288" width="6" style="2" bestFit="1" customWidth="1"/>
    <col min="6289" max="6289" width="38.28515625" style="2" bestFit="1" customWidth="1"/>
    <col min="6290" max="6290" width="6" style="2" bestFit="1" customWidth="1"/>
    <col min="6291" max="6291" width="38.28515625" style="2" bestFit="1" customWidth="1"/>
    <col min="6292" max="6292" width="6" style="2" bestFit="1" customWidth="1"/>
    <col min="6293" max="6293" width="38.28515625" style="2" bestFit="1" customWidth="1"/>
    <col min="6294" max="6294" width="6" style="2" bestFit="1" customWidth="1"/>
    <col min="6295" max="6295" width="38.28515625" style="2" bestFit="1" customWidth="1"/>
    <col min="6296" max="6296" width="6" style="2" bestFit="1" customWidth="1"/>
    <col min="6297" max="6297" width="38.28515625" style="2" bestFit="1" customWidth="1"/>
    <col min="6298" max="6298" width="6" style="2" bestFit="1" customWidth="1"/>
    <col min="6299" max="6299" width="38.28515625" style="2" bestFit="1" customWidth="1"/>
    <col min="6300" max="6300" width="6" style="2" bestFit="1" customWidth="1"/>
    <col min="6301" max="6301" width="38.28515625" style="2" bestFit="1" customWidth="1"/>
    <col min="6302" max="6302" width="6" style="2" bestFit="1" customWidth="1"/>
    <col min="6303" max="6303" width="38.28515625" style="2" bestFit="1" customWidth="1"/>
    <col min="6304" max="6304" width="6" style="2" bestFit="1" customWidth="1"/>
    <col min="6305" max="6305" width="38.28515625" style="2" bestFit="1" customWidth="1"/>
    <col min="6306" max="6306" width="6" style="2" bestFit="1" customWidth="1"/>
    <col min="6307" max="6307" width="38.28515625" style="2" bestFit="1" customWidth="1"/>
    <col min="6308" max="6308" width="6" style="2" bestFit="1" customWidth="1"/>
    <col min="6309" max="6309" width="38.28515625" style="2" bestFit="1" customWidth="1"/>
    <col min="6310" max="6310" width="6" style="2" bestFit="1" customWidth="1"/>
    <col min="6311" max="6311" width="38.28515625" style="2" bestFit="1" customWidth="1"/>
    <col min="6312" max="6312" width="6" style="2" bestFit="1" customWidth="1"/>
    <col min="6313" max="6313" width="38.28515625" style="2" bestFit="1" customWidth="1"/>
    <col min="6314" max="6314" width="6" style="2" bestFit="1" customWidth="1"/>
    <col min="6315" max="6315" width="38.28515625" style="2" bestFit="1" customWidth="1"/>
    <col min="6316" max="6316" width="6" style="2" bestFit="1" customWidth="1"/>
    <col min="6317" max="6317" width="38.28515625" style="2" bestFit="1" customWidth="1"/>
    <col min="6318" max="6318" width="6" style="2" bestFit="1" customWidth="1"/>
    <col min="6319" max="6319" width="38.28515625" style="2" bestFit="1" customWidth="1"/>
    <col min="6320" max="6320" width="6" style="2" bestFit="1" customWidth="1"/>
    <col min="6321" max="6321" width="38.28515625" style="2" bestFit="1" customWidth="1"/>
    <col min="6322" max="6322" width="6" style="2" bestFit="1" customWidth="1"/>
    <col min="6323" max="6323" width="38.28515625" style="2" bestFit="1" customWidth="1"/>
    <col min="6324" max="6324" width="6" style="2" bestFit="1" customWidth="1"/>
    <col min="6325" max="6325" width="38.28515625" style="2" bestFit="1" customWidth="1"/>
    <col min="6326" max="6326" width="6" style="2" bestFit="1" customWidth="1"/>
    <col min="6327" max="6327" width="38.28515625" style="2" bestFit="1" customWidth="1"/>
    <col min="6328" max="6328" width="6" style="2" bestFit="1" customWidth="1"/>
    <col min="6329" max="6329" width="38.28515625" style="2" bestFit="1" customWidth="1"/>
    <col min="6330" max="6330" width="6" style="2" bestFit="1" customWidth="1"/>
    <col min="6331" max="6331" width="38.28515625" style="2" bestFit="1" customWidth="1"/>
    <col min="6332" max="6332" width="6" style="2" bestFit="1" customWidth="1"/>
    <col min="6333" max="6333" width="38.28515625" style="2" bestFit="1" customWidth="1"/>
    <col min="6334" max="6334" width="6" style="2" bestFit="1" customWidth="1"/>
    <col min="6335" max="6335" width="38.28515625" style="2" bestFit="1" customWidth="1"/>
    <col min="6336" max="6336" width="6" style="2" bestFit="1" customWidth="1"/>
    <col min="6337" max="6337" width="38.28515625" style="2" bestFit="1" customWidth="1"/>
    <col min="6338" max="6338" width="6" style="2" bestFit="1" customWidth="1"/>
    <col min="6339" max="6339" width="38.28515625" style="2" bestFit="1" customWidth="1"/>
    <col min="6340" max="6340" width="6" style="2" bestFit="1" customWidth="1"/>
    <col min="6341" max="6341" width="38.28515625" style="2" bestFit="1" customWidth="1"/>
    <col min="6342" max="6342" width="6" style="2" bestFit="1" customWidth="1"/>
    <col min="6343" max="6343" width="38.28515625" style="2" bestFit="1" customWidth="1"/>
    <col min="6344" max="6344" width="6" style="2" bestFit="1" customWidth="1"/>
    <col min="6345" max="6345" width="38.28515625" style="2" bestFit="1" customWidth="1"/>
    <col min="6346" max="6346" width="6" style="2" bestFit="1" customWidth="1"/>
    <col min="6347" max="6347" width="38.28515625" style="2" bestFit="1" customWidth="1"/>
    <col min="6348" max="6348" width="6" style="2" bestFit="1" customWidth="1"/>
    <col min="6349" max="6349" width="38.28515625" style="2" bestFit="1" customWidth="1"/>
    <col min="6350" max="6350" width="6" style="2" bestFit="1" customWidth="1"/>
    <col min="6351" max="6351" width="38.28515625" style="2" bestFit="1" customWidth="1"/>
    <col min="6352" max="6352" width="6" style="2" bestFit="1" customWidth="1"/>
    <col min="6353" max="6353" width="38.28515625" style="2" bestFit="1" customWidth="1"/>
    <col min="6354" max="6354" width="6" style="2" bestFit="1" customWidth="1"/>
    <col min="6355" max="6355" width="38.28515625" style="2" bestFit="1" customWidth="1"/>
    <col min="6356" max="6356" width="6" style="2" bestFit="1" customWidth="1"/>
    <col min="6357" max="6357" width="38.28515625" style="2" bestFit="1" customWidth="1"/>
    <col min="6358" max="6358" width="6" style="2" bestFit="1" customWidth="1"/>
    <col min="6359" max="6359" width="38.28515625" style="2" bestFit="1" customWidth="1"/>
    <col min="6360" max="6360" width="6" style="2" bestFit="1" customWidth="1"/>
    <col min="6361" max="6361" width="38.28515625" style="2" bestFit="1" customWidth="1"/>
    <col min="6362" max="6362" width="6" style="2" bestFit="1" customWidth="1"/>
    <col min="6363" max="6363" width="38.28515625" style="2" bestFit="1" customWidth="1"/>
    <col min="6364" max="6364" width="6" style="2" bestFit="1" customWidth="1"/>
    <col min="6365" max="6365" width="38.28515625" style="2" bestFit="1" customWidth="1"/>
    <col min="6366" max="6366" width="6" style="2" bestFit="1" customWidth="1"/>
    <col min="6367" max="6367" width="38.28515625" style="2" bestFit="1" customWidth="1"/>
    <col min="6368" max="6368" width="6" style="2" bestFit="1" customWidth="1"/>
    <col min="6369" max="6369" width="38.28515625" style="2" bestFit="1" customWidth="1"/>
    <col min="6370" max="6370" width="6" style="2" bestFit="1" customWidth="1"/>
    <col min="6371" max="6371" width="38.28515625" style="2" bestFit="1" customWidth="1"/>
    <col min="6372" max="6372" width="6" style="2" bestFit="1" customWidth="1"/>
    <col min="6373" max="6373" width="38.28515625" style="2" bestFit="1" customWidth="1"/>
    <col min="6374" max="6374" width="6" style="2" bestFit="1" customWidth="1"/>
    <col min="6375" max="6375" width="38.28515625" style="2" bestFit="1" customWidth="1"/>
    <col min="6376" max="6376" width="6" style="2" bestFit="1" customWidth="1"/>
    <col min="6377" max="6377" width="38.28515625" style="2" bestFit="1" customWidth="1"/>
    <col min="6378" max="6378" width="6" style="2" bestFit="1" customWidth="1"/>
    <col min="6379" max="6379" width="38.28515625" style="2" bestFit="1" customWidth="1"/>
    <col min="6380" max="6380" width="6" style="2" bestFit="1" customWidth="1"/>
    <col min="6381" max="6381" width="38.28515625" style="2" bestFit="1" customWidth="1"/>
    <col min="6382" max="6382" width="6" style="2" bestFit="1" customWidth="1"/>
    <col min="6383" max="6383" width="38.28515625" style="2" bestFit="1" customWidth="1"/>
    <col min="6384" max="6384" width="6" style="2" bestFit="1" customWidth="1"/>
    <col min="6385" max="6385" width="38.28515625" style="2" bestFit="1" customWidth="1"/>
    <col min="6386" max="6386" width="6" style="2" bestFit="1" customWidth="1"/>
    <col min="6387" max="6387" width="38.28515625" style="2" bestFit="1" customWidth="1"/>
    <col min="6388" max="6388" width="6" style="2" bestFit="1" customWidth="1"/>
    <col min="6389" max="6389" width="38.28515625" style="2" bestFit="1" customWidth="1"/>
    <col min="6390" max="6390" width="6" style="2" bestFit="1" customWidth="1"/>
    <col min="6391" max="6391" width="38.28515625" style="2" bestFit="1" customWidth="1"/>
    <col min="6392" max="6392" width="6" style="2" bestFit="1" customWidth="1"/>
    <col min="6393" max="6393" width="38.28515625" style="2" bestFit="1" customWidth="1"/>
    <col min="6394" max="6394" width="6" style="2" bestFit="1" customWidth="1"/>
    <col min="6395" max="6395" width="38.28515625" style="2" bestFit="1" customWidth="1"/>
    <col min="6396" max="6396" width="6" style="2" bestFit="1" customWidth="1"/>
    <col min="6397" max="6397" width="38.28515625" style="2" bestFit="1" customWidth="1"/>
    <col min="6398" max="6398" width="6" style="2" bestFit="1" customWidth="1"/>
    <col min="6399" max="6399" width="38.28515625" style="2" bestFit="1" customWidth="1"/>
    <col min="6400" max="6400" width="6" style="2" bestFit="1" customWidth="1"/>
    <col min="6401" max="6401" width="38.28515625" style="2" bestFit="1" customWidth="1"/>
    <col min="6402" max="6402" width="6" style="2" bestFit="1" customWidth="1"/>
    <col min="6403" max="6403" width="38.28515625" style="2" bestFit="1" customWidth="1"/>
    <col min="6404" max="6404" width="6" style="2" bestFit="1" customWidth="1"/>
    <col min="6405" max="6405" width="38.28515625" style="2" bestFit="1" customWidth="1"/>
    <col min="6406" max="6406" width="6" style="2" bestFit="1" customWidth="1"/>
    <col min="6407" max="6407" width="38.28515625" style="2" bestFit="1" customWidth="1"/>
    <col min="6408" max="6408" width="6" style="2" bestFit="1" customWidth="1"/>
    <col min="6409" max="6409" width="38.28515625" style="2" bestFit="1" customWidth="1"/>
    <col min="6410" max="6410" width="6" style="2" bestFit="1" customWidth="1"/>
    <col min="6411" max="6411" width="38.28515625" style="2" bestFit="1" customWidth="1"/>
    <col min="6412" max="6412" width="6" style="2" bestFit="1" customWidth="1"/>
    <col min="6413" max="6413" width="38.28515625" style="2" bestFit="1" customWidth="1"/>
    <col min="6414" max="6414" width="6" style="2" bestFit="1" customWidth="1"/>
    <col min="6415" max="6415" width="38.28515625" style="2" bestFit="1" customWidth="1"/>
    <col min="6416" max="6416" width="6" style="2" bestFit="1" customWidth="1"/>
    <col min="6417" max="6417" width="38.28515625" style="2" bestFit="1" customWidth="1"/>
    <col min="6418" max="6418" width="6" style="2" bestFit="1" customWidth="1"/>
    <col min="6419" max="6419" width="38.28515625" style="2" bestFit="1" customWidth="1"/>
    <col min="6420" max="6420" width="6" style="2" bestFit="1" customWidth="1"/>
    <col min="6421" max="6421" width="38.28515625" style="2" bestFit="1" customWidth="1"/>
    <col min="6422" max="6422" width="6" style="2" bestFit="1" customWidth="1"/>
    <col min="6423" max="6423" width="38.28515625" style="2" bestFit="1" customWidth="1"/>
    <col min="6424" max="6424" width="6" style="2" bestFit="1" customWidth="1"/>
    <col min="6425" max="6425" width="38.28515625" style="2" bestFit="1" customWidth="1"/>
    <col min="6426" max="6426" width="6" style="2" bestFit="1" customWidth="1"/>
    <col min="6427" max="6427" width="38.28515625" style="2" bestFit="1" customWidth="1"/>
    <col min="6428" max="6428" width="6" style="2" bestFit="1" customWidth="1"/>
    <col min="6429" max="6429" width="38.28515625" style="2" bestFit="1" customWidth="1"/>
    <col min="6430" max="6430" width="6" style="2" bestFit="1" customWidth="1"/>
    <col min="6431" max="6431" width="38.28515625" style="2" bestFit="1" customWidth="1"/>
    <col min="6432" max="6432" width="6" style="2" bestFit="1" customWidth="1"/>
    <col min="6433" max="6433" width="38.28515625" style="2" bestFit="1" customWidth="1"/>
    <col min="6434" max="6434" width="6" style="2" bestFit="1" customWidth="1"/>
    <col min="6435" max="6435" width="38.28515625" style="2" bestFit="1" customWidth="1"/>
    <col min="6436" max="6436" width="6" style="2" bestFit="1" customWidth="1"/>
    <col min="6437" max="6437" width="38.28515625" style="2" bestFit="1" customWidth="1"/>
    <col min="6438" max="6438" width="6" style="2" bestFit="1" customWidth="1"/>
    <col min="6439" max="6439" width="38.28515625" style="2" bestFit="1" customWidth="1"/>
    <col min="6440" max="6440" width="6" style="2" bestFit="1" customWidth="1"/>
    <col min="6441" max="6441" width="38.28515625" style="2" bestFit="1" customWidth="1"/>
    <col min="6442" max="6442" width="6" style="2" bestFit="1" customWidth="1"/>
    <col min="6443" max="6443" width="38.28515625" style="2" bestFit="1" customWidth="1"/>
    <col min="6444" max="6444" width="6" style="2" bestFit="1" customWidth="1"/>
    <col min="6445" max="6445" width="38.28515625" style="2" bestFit="1" customWidth="1"/>
    <col min="6446" max="6446" width="6" style="2" bestFit="1" customWidth="1"/>
    <col min="6447" max="6447" width="38.28515625" style="2" bestFit="1" customWidth="1"/>
    <col min="6448" max="6448" width="6" style="2" bestFit="1" customWidth="1"/>
    <col min="6449" max="6449" width="38.28515625" style="2" bestFit="1" customWidth="1"/>
    <col min="6450" max="6450" width="6" style="2" bestFit="1" customWidth="1"/>
    <col min="6451" max="6451" width="38.28515625" style="2" bestFit="1" customWidth="1"/>
    <col min="6452" max="6452" width="6" style="2" bestFit="1" customWidth="1"/>
    <col min="6453" max="6453" width="38.28515625" style="2" bestFit="1" customWidth="1"/>
    <col min="6454" max="6454" width="6" style="2" bestFit="1" customWidth="1"/>
    <col min="6455" max="6455" width="38.28515625" style="2" bestFit="1" customWidth="1"/>
    <col min="6456" max="6456" width="6" style="2" bestFit="1" customWidth="1"/>
    <col min="6457" max="6457" width="38.28515625" style="2" bestFit="1" customWidth="1"/>
    <col min="6458" max="6458" width="6" style="2" bestFit="1" customWidth="1"/>
    <col min="6459" max="6459" width="38.28515625" style="2" bestFit="1" customWidth="1"/>
    <col min="6460" max="6460" width="6" style="2" bestFit="1" customWidth="1"/>
    <col min="6461" max="6461" width="38.28515625" style="2" bestFit="1" customWidth="1"/>
    <col min="6462" max="6462" width="6" style="2" bestFit="1" customWidth="1"/>
    <col min="6463" max="6463" width="38.28515625" style="2" bestFit="1" customWidth="1"/>
    <col min="6464" max="6464" width="6" style="2" bestFit="1" customWidth="1"/>
    <col min="6465" max="6465" width="38.28515625" style="2" bestFit="1" customWidth="1"/>
    <col min="6466" max="6466" width="6" style="2" bestFit="1" customWidth="1"/>
    <col min="6467" max="6467" width="38.28515625" style="2" bestFit="1" customWidth="1"/>
    <col min="6468" max="6468" width="6" style="2" bestFit="1" customWidth="1"/>
    <col min="6469" max="6469" width="38.28515625" style="2" bestFit="1" customWidth="1"/>
    <col min="6470" max="6470" width="6" style="2" bestFit="1" customWidth="1"/>
    <col min="6471" max="6471" width="38.28515625" style="2" bestFit="1" customWidth="1"/>
    <col min="6472" max="6472" width="6" style="2" bestFit="1" customWidth="1"/>
    <col min="6473" max="6473" width="38.28515625" style="2" bestFit="1" customWidth="1"/>
    <col min="6474" max="6474" width="6" style="2" bestFit="1" customWidth="1"/>
    <col min="6475" max="6475" width="38.28515625" style="2" bestFit="1" customWidth="1"/>
    <col min="6476" max="6476" width="6" style="2" bestFit="1" customWidth="1"/>
    <col min="6477" max="6477" width="38.28515625" style="2" bestFit="1" customWidth="1"/>
    <col min="6478" max="6478" width="6" style="2" bestFit="1" customWidth="1"/>
    <col min="6479" max="6479" width="38.28515625" style="2" bestFit="1" customWidth="1"/>
    <col min="6480" max="6480" width="6" style="2" bestFit="1" customWidth="1"/>
    <col min="6481" max="6481" width="38.28515625" style="2" bestFit="1" customWidth="1"/>
    <col min="6482" max="6482" width="6" style="2" bestFit="1" customWidth="1"/>
    <col min="6483" max="6483" width="38.28515625" style="2" bestFit="1" customWidth="1"/>
    <col min="6484" max="6484" width="6" style="2" bestFit="1" customWidth="1"/>
    <col min="6485" max="6485" width="38.28515625" style="2" bestFit="1" customWidth="1"/>
    <col min="6486" max="6486" width="6" style="2" bestFit="1" customWidth="1"/>
    <col min="6487" max="6487" width="38.28515625" style="2" bestFit="1" customWidth="1"/>
    <col min="6488" max="6488" width="6" style="2" bestFit="1" customWidth="1"/>
    <col min="6489" max="6489" width="38.28515625" style="2" bestFit="1" customWidth="1"/>
    <col min="6490" max="6490" width="6" style="2" bestFit="1" customWidth="1"/>
    <col min="6491" max="6491" width="38.28515625" style="2" bestFit="1" customWidth="1"/>
    <col min="6492" max="6492" width="6" style="2" bestFit="1" customWidth="1"/>
    <col min="6493" max="6493" width="38.28515625" style="2" bestFit="1" customWidth="1"/>
    <col min="6494" max="6494" width="6" style="2" bestFit="1" customWidth="1"/>
    <col min="6495" max="6495" width="38.28515625" style="2" bestFit="1" customWidth="1"/>
    <col min="6496" max="6496" width="6" style="2" bestFit="1" customWidth="1"/>
    <col min="6497" max="6497" width="38.28515625" style="2" bestFit="1" customWidth="1"/>
    <col min="6498" max="6498" width="6" style="2" bestFit="1" customWidth="1"/>
    <col min="6499" max="6499" width="38.28515625" style="2" bestFit="1" customWidth="1"/>
    <col min="6500" max="6500" width="6" style="2" bestFit="1" customWidth="1"/>
    <col min="6501" max="6501" width="38.28515625" style="2" bestFit="1" customWidth="1"/>
    <col min="6502" max="6502" width="6" style="2" bestFit="1" customWidth="1"/>
    <col min="6503" max="6503" width="38.28515625" style="2" bestFit="1" customWidth="1"/>
    <col min="6504" max="6504" width="6" style="2" bestFit="1" customWidth="1"/>
    <col min="6505" max="6505" width="38.28515625" style="2" bestFit="1" customWidth="1"/>
    <col min="6506" max="6506" width="6" style="2" bestFit="1" customWidth="1"/>
    <col min="6507" max="6507" width="38.28515625" style="2" bestFit="1" customWidth="1"/>
    <col min="6508" max="6508" width="6" style="2" bestFit="1" customWidth="1"/>
    <col min="6509" max="6509" width="38.28515625" style="2" bestFit="1" customWidth="1"/>
    <col min="6510" max="6510" width="6" style="2" bestFit="1" customWidth="1"/>
    <col min="6511" max="6511" width="38.28515625" style="2" bestFit="1" customWidth="1"/>
    <col min="6512" max="6512" width="6" style="2" bestFit="1" customWidth="1"/>
    <col min="6513" max="6513" width="38.28515625" style="2" bestFit="1" customWidth="1"/>
    <col min="6514" max="6514" width="6" style="2" bestFit="1" customWidth="1"/>
    <col min="6515" max="6515" width="38.28515625" style="2" bestFit="1" customWidth="1"/>
    <col min="6516" max="6516" width="6" style="2" bestFit="1" customWidth="1"/>
    <col min="6517" max="6517" width="38.28515625" style="2" bestFit="1" customWidth="1"/>
    <col min="6518" max="6518" width="6" style="2" bestFit="1" customWidth="1"/>
    <col min="6519" max="6519" width="38.28515625" style="2" bestFit="1" customWidth="1"/>
    <col min="6520" max="6520" width="6" style="2" bestFit="1" customWidth="1"/>
    <col min="6521" max="6521" width="38.28515625" style="2" bestFit="1" customWidth="1"/>
    <col min="6522" max="6522" width="6" style="2" bestFit="1" customWidth="1"/>
    <col min="6523" max="6523" width="38.28515625" style="2" bestFit="1" customWidth="1"/>
    <col min="6524" max="6524" width="6" style="2" bestFit="1" customWidth="1"/>
    <col min="6525" max="6525" width="38.28515625" style="2" bestFit="1" customWidth="1"/>
    <col min="6526" max="6526" width="6" style="2" bestFit="1" customWidth="1"/>
    <col min="6527" max="6527" width="38.28515625" style="2" bestFit="1" customWidth="1"/>
    <col min="6528" max="6528" width="6" style="2" bestFit="1" customWidth="1"/>
    <col min="6529" max="6529" width="38.28515625" style="2" bestFit="1" customWidth="1"/>
    <col min="6530" max="6530" width="6" style="2" bestFit="1" customWidth="1"/>
    <col min="6531" max="6531" width="38.28515625" style="2" bestFit="1" customWidth="1"/>
    <col min="6532" max="6532" width="6" style="2" bestFit="1" customWidth="1"/>
    <col min="6533" max="6533" width="38.28515625" style="2" bestFit="1" customWidth="1"/>
    <col min="6534" max="6534" width="6" style="2" bestFit="1" customWidth="1"/>
    <col min="6535" max="6535" width="38.28515625" style="2" bestFit="1" customWidth="1"/>
    <col min="6536" max="6536" width="6" style="2" bestFit="1" customWidth="1"/>
    <col min="6537" max="6537" width="38.28515625" style="2" bestFit="1" customWidth="1"/>
    <col min="6538" max="6538" width="6" style="2" bestFit="1" customWidth="1"/>
    <col min="6539" max="6539" width="38.28515625" style="2" bestFit="1" customWidth="1"/>
    <col min="6540" max="6540" width="6" style="2" bestFit="1" customWidth="1"/>
    <col min="6541" max="6541" width="38.28515625" style="2" bestFit="1" customWidth="1"/>
    <col min="6542" max="6542" width="6" style="2" bestFit="1" customWidth="1"/>
    <col min="6543" max="6543" width="38.28515625" style="2" bestFit="1" customWidth="1"/>
    <col min="6544" max="6544" width="6" style="2" bestFit="1" customWidth="1"/>
    <col min="6545" max="6545" width="38.28515625" style="2" bestFit="1" customWidth="1"/>
    <col min="6546" max="6546" width="6" style="2" bestFit="1" customWidth="1"/>
    <col min="6547" max="6547" width="38.28515625" style="2" bestFit="1" customWidth="1"/>
    <col min="6548" max="6548" width="6" style="2" bestFit="1" customWidth="1"/>
    <col min="6549" max="6549" width="38.28515625" style="2" bestFit="1" customWidth="1"/>
    <col min="6550" max="6550" width="6" style="2" bestFit="1" customWidth="1"/>
    <col min="6551" max="6551" width="38.28515625" style="2" bestFit="1" customWidth="1"/>
    <col min="6552" max="6552" width="6" style="2" bestFit="1" customWidth="1"/>
    <col min="6553" max="6553" width="38.28515625" style="2" bestFit="1" customWidth="1"/>
    <col min="6554" max="6554" width="6" style="2" bestFit="1" customWidth="1"/>
    <col min="6555" max="6555" width="38.28515625" style="2" bestFit="1" customWidth="1"/>
    <col min="6556" max="6556" width="6" style="2" bestFit="1" customWidth="1"/>
    <col min="6557" max="6557" width="38.28515625" style="2" bestFit="1" customWidth="1"/>
    <col min="6558" max="6558" width="6" style="2" bestFit="1" customWidth="1"/>
    <col min="6559" max="6559" width="38.28515625" style="2" bestFit="1" customWidth="1"/>
    <col min="6560" max="6560" width="6" style="2" bestFit="1" customWidth="1"/>
    <col min="6561" max="6561" width="38.28515625" style="2" bestFit="1" customWidth="1"/>
    <col min="6562" max="6562" width="6" style="2" bestFit="1" customWidth="1"/>
    <col min="6563" max="6563" width="38.28515625" style="2" bestFit="1" customWidth="1"/>
    <col min="6564" max="6564" width="6" style="2" bestFit="1" customWidth="1"/>
    <col min="6565" max="6565" width="38.28515625" style="2" bestFit="1" customWidth="1"/>
    <col min="6566" max="6566" width="6" style="2" bestFit="1" customWidth="1"/>
    <col min="6567" max="6567" width="38.28515625" style="2" bestFit="1" customWidth="1"/>
    <col min="6568" max="6568" width="6" style="2" bestFit="1" customWidth="1"/>
    <col min="6569" max="6569" width="38.28515625" style="2" bestFit="1" customWidth="1"/>
    <col min="6570" max="6570" width="6" style="2" bestFit="1" customWidth="1"/>
    <col min="6571" max="6571" width="38.28515625" style="2" bestFit="1" customWidth="1"/>
    <col min="6572" max="6572" width="6" style="2" bestFit="1" customWidth="1"/>
    <col min="6573" max="6573" width="38.28515625" style="2" bestFit="1" customWidth="1"/>
    <col min="6574" max="6574" width="6" style="2" bestFit="1" customWidth="1"/>
    <col min="6575" max="6575" width="38.28515625" style="2" bestFit="1" customWidth="1"/>
    <col min="6576" max="6576" width="6" style="2" bestFit="1" customWidth="1"/>
    <col min="6577" max="6577" width="38.28515625" style="2" bestFit="1" customWidth="1"/>
    <col min="6578" max="6578" width="6" style="2" bestFit="1" customWidth="1"/>
    <col min="6579" max="6579" width="38.28515625" style="2" bestFit="1" customWidth="1"/>
    <col min="6580" max="6580" width="6" style="2" bestFit="1" customWidth="1"/>
    <col min="6581" max="6581" width="38.28515625" style="2" bestFit="1" customWidth="1"/>
    <col min="6582" max="6582" width="6" style="2" bestFit="1" customWidth="1"/>
    <col min="6583" max="6583" width="38.28515625" style="2" bestFit="1" customWidth="1"/>
    <col min="6584" max="6584" width="6" style="2" bestFit="1" customWidth="1"/>
    <col min="6585" max="6585" width="38.28515625" style="2" bestFit="1" customWidth="1"/>
    <col min="6586" max="6586" width="6" style="2" bestFit="1" customWidth="1"/>
    <col min="6587" max="6587" width="38.28515625" style="2" bestFit="1" customWidth="1"/>
    <col min="6588" max="6588" width="6" style="2" bestFit="1" customWidth="1"/>
    <col min="6589" max="6589" width="38.28515625" style="2" bestFit="1" customWidth="1"/>
    <col min="6590" max="6590" width="6" style="2" bestFit="1" customWidth="1"/>
    <col min="6591" max="6591" width="38.28515625" style="2" bestFit="1" customWidth="1"/>
    <col min="6592" max="6592" width="6" style="2" bestFit="1" customWidth="1"/>
    <col min="6593" max="6593" width="38.28515625" style="2" bestFit="1" customWidth="1"/>
    <col min="6594" max="6594" width="6" style="2" bestFit="1" customWidth="1"/>
    <col min="6595" max="6595" width="38.28515625" style="2" bestFit="1" customWidth="1"/>
    <col min="6596" max="6596" width="6" style="2" bestFit="1" customWidth="1"/>
    <col min="6597" max="6597" width="38.28515625" style="2" bestFit="1" customWidth="1"/>
    <col min="6598" max="6598" width="6" style="2" bestFit="1" customWidth="1"/>
    <col min="6599" max="6599" width="38.28515625" style="2" bestFit="1" customWidth="1"/>
    <col min="6600" max="6600" width="6" style="2" bestFit="1" customWidth="1"/>
    <col min="6601" max="6601" width="38.28515625" style="2" bestFit="1" customWidth="1"/>
    <col min="6602" max="6602" width="6" style="2" bestFit="1" customWidth="1"/>
    <col min="6603" max="6603" width="38.28515625" style="2" bestFit="1" customWidth="1"/>
    <col min="6604" max="6604" width="6" style="2" bestFit="1" customWidth="1"/>
    <col min="6605" max="6605" width="38.28515625" style="2" bestFit="1" customWidth="1"/>
    <col min="6606" max="6606" width="6" style="2" bestFit="1" customWidth="1"/>
    <col min="6607" max="6607" width="38.28515625" style="2" bestFit="1" customWidth="1"/>
    <col min="6608" max="6608" width="6" style="2" bestFit="1" customWidth="1"/>
    <col min="6609" max="6609" width="38.28515625" style="2" bestFit="1" customWidth="1"/>
    <col min="6610" max="6610" width="6" style="2" bestFit="1" customWidth="1"/>
    <col min="6611" max="6611" width="38.28515625" style="2" bestFit="1" customWidth="1"/>
    <col min="6612" max="6612" width="6" style="2" bestFit="1" customWidth="1"/>
    <col min="6613" max="6613" width="38.28515625" style="2" bestFit="1" customWidth="1"/>
    <col min="6614" max="6614" width="6" style="2" bestFit="1" customWidth="1"/>
    <col min="6615" max="6615" width="38.28515625" style="2" bestFit="1" customWidth="1"/>
    <col min="6616" max="6616" width="6" style="2" bestFit="1" customWidth="1"/>
    <col min="6617" max="6617" width="38.28515625" style="2" bestFit="1" customWidth="1"/>
    <col min="6618" max="6618" width="6" style="2" bestFit="1" customWidth="1"/>
    <col min="6619" max="6619" width="38.28515625" style="2" bestFit="1" customWidth="1"/>
    <col min="6620" max="6620" width="6" style="2" bestFit="1" customWidth="1"/>
    <col min="6621" max="6621" width="38.28515625" style="2" bestFit="1" customWidth="1"/>
    <col min="6622" max="6622" width="6" style="2" bestFit="1" customWidth="1"/>
    <col min="6623" max="6623" width="38.28515625" style="2" bestFit="1" customWidth="1"/>
    <col min="6624" max="6624" width="6" style="2" bestFit="1" customWidth="1"/>
    <col min="6625" max="6625" width="38.28515625" style="2" bestFit="1" customWidth="1"/>
    <col min="6626" max="6626" width="6" style="2" bestFit="1" customWidth="1"/>
    <col min="6627" max="6627" width="38.28515625" style="2" bestFit="1" customWidth="1"/>
    <col min="6628" max="6628" width="6" style="2" bestFit="1" customWidth="1"/>
    <col min="6629" max="6629" width="38.28515625" style="2" bestFit="1" customWidth="1"/>
    <col min="6630" max="6630" width="6" style="2" bestFit="1" customWidth="1"/>
    <col min="6631" max="6631" width="38.28515625" style="2" bestFit="1" customWidth="1"/>
    <col min="6632" max="6632" width="6" style="2" bestFit="1" customWidth="1"/>
    <col min="6633" max="6633" width="38.28515625" style="2" bestFit="1" customWidth="1"/>
    <col min="6634" max="6634" width="6" style="2" bestFit="1" customWidth="1"/>
    <col min="6635" max="6635" width="38.28515625" style="2" bestFit="1" customWidth="1"/>
    <col min="6636" max="6636" width="6" style="2" bestFit="1" customWidth="1"/>
    <col min="6637" max="6637" width="38.28515625" style="2" bestFit="1" customWidth="1"/>
    <col min="6638" max="6638" width="6" style="2" bestFit="1" customWidth="1"/>
    <col min="6639" max="6639" width="38.28515625" style="2" bestFit="1" customWidth="1"/>
    <col min="6640" max="6640" width="6" style="2" bestFit="1" customWidth="1"/>
    <col min="6641" max="6641" width="38.28515625" style="2" bestFit="1" customWidth="1"/>
    <col min="6642" max="6642" width="6" style="2" bestFit="1" customWidth="1"/>
    <col min="6643" max="6643" width="38.28515625" style="2" bestFit="1" customWidth="1"/>
    <col min="6644" max="6644" width="6" style="2" bestFit="1" customWidth="1"/>
    <col min="6645" max="6645" width="38.28515625" style="2" bestFit="1" customWidth="1"/>
    <col min="6646" max="6646" width="6" style="2" bestFit="1" customWidth="1"/>
    <col min="6647" max="6647" width="38.28515625" style="2" bestFit="1" customWidth="1"/>
    <col min="6648" max="6648" width="6" style="2" bestFit="1" customWidth="1"/>
    <col min="6649" max="6649" width="38.28515625" style="2" bestFit="1" customWidth="1"/>
    <col min="6650" max="6650" width="6" style="2" bestFit="1" customWidth="1"/>
    <col min="6651" max="6651" width="38.28515625" style="2" bestFit="1" customWidth="1"/>
    <col min="6652" max="6652" width="6" style="2" bestFit="1" customWidth="1"/>
    <col min="6653" max="6653" width="38.28515625" style="2" bestFit="1" customWidth="1"/>
    <col min="6654" max="6654" width="6" style="2" bestFit="1" customWidth="1"/>
    <col min="6655" max="6655" width="38.28515625" style="2" bestFit="1" customWidth="1"/>
    <col min="6656" max="6656" width="6" style="2" bestFit="1" customWidth="1"/>
    <col min="6657" max="6657" width="38.28515625" style="2" bestFit="1" customWidth="1"/>
    <col min="6658" max="6658" width="6" style="2" bestFit="1" customWidth="1"/>
    <col min="6659" max="6659" width="38.28515625" style="2" bestFit="1" customWidth="1"/>
    <col min="6660" max="6660" width="6" style="2" bestFit="1" customWidth="1"/>
    <col min="6661" max="6661" width="38.28515625" style="2" bestFit="1" customWidth="1"/>
    <col min="6662" max="6662" width="6" style="2" bestFit="1" customWidth="1"/>
    <col min="6663" max="6663" width="38.28515625" style="2" bestFit="1" customWidth="1"/>
    <col min="6664" max="6664" width="6" style="2" bestFit="1" customWidth="1"/>
    <col min="6665" max="6665" width="38.28515625" style="2" bestFit="1" customWidth="1"/>
    <col min="6666" max="6666" width="6" style="2" bestFit="1" customWidth="1"/>
    <col min="6667" max="6667" width="38.28515625" style="2" bestFit="1" customWidth="1"/>
    <col min="6668" max="6668" width="6" style="2" bestFit="1" customWidth="1"/>
    <col min="6669" max="6669" width="38.28515625" style="2" bestFit="1" customWidth="1"/>
    <col min="6670" max="6670" width="6" style="2" bestFit="1" customWidth="1"/>
    <col min="6671" max="6671" width="38.28515625" style="2" bestFit="1" customWidth="1"/>
    <col min="6672" max="6672" width="6" style="2" bestFit="1" customWidth="1"/>
    <col min="6673" max="6673" width="38.28515625" style="2" bestFit="1" customWidth="1"/>
    <col min="6674" max="6674" width="6" style="2" bestFit="1" customWidth="1"/>
    <col min="6675" max="6675" width="38.28515625" style="2" bestFit="1" customWidth="1"/>
    <col min="6676" max="6676" width="6" style="2" bestFit="1" customWidth="1"/>
    <col min="6677" max="6677" width="38.28515625" style="2" bestFit="1" customWidth="1"/>
    <col min="6678" max="6678" width="6" style="2" bestFit="1" customWidth="1"/>
    <col min="6679" max="6679" width="38.28515625" style="2" bestFit="1" customWidth="1"/>
    <col min="6680" max="6680" width="6" style="2" bestFit="1" customWidth="1"/>
    <col min="6681" max="6681" width="38.28515625" style="2" bestFit="1" customWidth="1"/>
    <col min="6682" max="6682" width="6" style="2" bestFit="1" customWidth="1"/>
    <col min="6683" max="6683" width="38.28515625" style="2" bestFit="1" customWidth="1"/>
    <col min="6684" max="6684" width="6" style="2" bestFit="1" customWidth="1"/>
    <col min="6685" max="6685" width="38.28515625" style="2" bestFit="1" customWidth="1"/>
    <col min="6686" max="6686" width="6" style="2" bestFit="1" customWidth="1"/>
    <col min="6687" max="6687" width="38.28515625" style="2" bestFit="1" customWidth="1"/>
    <col min="6688" max="6688" width="6" style="2" bestFit="1" customWidth="1"/>
    <col min="6689" max="6689" width="38.28515625" style="2" bestFit="1" customWidth="1"/>
    <col min="6690" max="6690" width="6" style="2" bestFit="1" customWidth="1"/>
    <col min="6691" max="6691" width="38.28515625" style="2" bestFit="1" customWidth="1"/>
    <col min="6692" max="6692" width="6" style="2" bestFit="1" customWidth="1"/>
    <col min="6693" max="6693" width="38.28515625" style="2" bestFit="1" customWidth="1"/>
    <col min="6694" max="6694" width="6" style="2" bestFit="1" customWidth="1"/>
    <col min="6695" max="6695" width="38.28515625" style="2" bestFit="1" customWidth="1"/>
    <col min="6696" max="6696" width="6" style="2" bestFit="1" customWidth="1"/>
    <col min="6697" max="6697" width="38.28515625" style="2" bestFit="1" customWidth="1"/>
    <col min="6698" max="6698" width="6" style="2" bestFit="1" customWidth="1"/>
    <col min="6699" max="6699" width="38.28515625" style="2" bestFit="1" customWidth="1"/>
    <col min="6700" max="6700" width="6" style="2" bestFit="1" customWidth="1"/>
    <col min="6701" max="6701" width="38.28515625" style="2" bestFit="1" customWidth="1"/>
    <col min="6702" max="6702" width="6" style="2" bestFit="1" customWidth="1"/>
    <col min="6703" max="6703" width="38.28515625" style="2" bestFit="1" customWidth="1"/>
    <col min="6704" max="6704" width="6" style="2" bestFit="1" customWidth="1"/>
    <col min="6705" max="6705" width="38.28515625" style="2" bestFit="1" customWidth="1"/>
    <col min="6706" max="6706" width="6" style="2" bestFit="1" customWidth="1"/>
    <col min="6707" max="6707" width="38.28515625" style="2" bestFit="1" customWidth="1"/>
    <col min="6708" max="6708" width="6" style="2" bestFit="1" customWidth="1"/>
    <col min="6709" max="6709" width="38.28515625" style="2" bestFit="1" customWidth="1"/>
    <col min="6710" max="6710" width="6" style="2" bestFit="1" customWidth="1"/>
    <col min="6711" max="6711" width="38.28515625" style="2" bestFit="1" customWidth="1"/>
    <col min="6712" max="6712" width="6" style="2" bestFit="1" customWidth="1"/>
    <col min="6713" max="6713" width="38.28515625" style="2" bestFit="1" customWidth="1"/>
    <col min="6714" max="6714" width="6" style="2" bestFit="1" customWidth="1"/>
    <col min="6715" max="6715" width="38.28515625" style="2" bestFit="1" customWidth="1"/>
    <col min="6716" max="6716" width="6" style="2" bestFit="1" customWidth="1"/>
    <col min="6717" max="6717" width="38.28515625" style="2" bestFit="1" customWidth="1"/>
    <col min="6718" max="6718" width="6" style="2" bestFit="1" customWidth="1"/>
    <col min="6719" max="6719" width="38.28515625" style="2" bestFit="1" customWidth="1"/>
    <col min="6720" max="6720" width="6" style="2" bestFit="1" customWidth="1"/>
    <col min="6721" max="6721" width="38.28515625" style="2" bestFit="1" customWidth="1"/>
    <col min="6722" max="6722" width="6" style="2" bestFit="1" customWidth="1"/>
    <col min="6723" max="6723" width="38.28515625" style="2" bestFit="1" customWidth="1"/>
    <col min="6724" max="6724" width="6" style="2" bestFit="1" customWidth="1"/>
    <col min="6725" max="6725" width="38.28515625" style="2" bestFit="1" customWidth="1"/>
    <col min="6726" max="6726" width="6" style="2" bestFit="1" customWidth="1"/>
    <col min="6727" max="6727" width="38.28515625" style="2" bestFit="1" customWidth="1"/>
    <col min="6728" max="6728" width="6" style="2" bestFit="1" customWidth="1"/>
    <col min="6729" max="6729" width="38.28515625" style="2" bestFit="1" customWidth="1"/>
    <col min="6730" max="6730" width="6" style="2" bestFit="1" customWidth="1"/>
    <col min="6731" max="6731" width="38.28515625" style="2" bestFit="1" customWidth="1"/>
    <col min="6732" max="6732" width="6" style="2" bestFit="1" customWidth="1"/>
    <col min="6733" max="6733" width="38.28515625" style="2" bestFit="1" customWidth="1"/>
    <col min="6734" max="6734" width="6" style="2" bestFit="1" customWidth="1"/>
    <col min="6735" max="6735" width="38.28515625" style="2" bestFit="1" customWidth="1"/>
    <col min="6736" max="6736" width="6" style="2" bestFit="1" customWidth="1"/>
    <col min="6737" max="6737" width="38.28515625" style="2" bestFit="1" customWidth="1"/>
    <col min="6738" max="6738" width="6" style="2" bestFit="1" customWidth="1"/>
    <col min="6739" max="6739" width="38.28515625" style="2" bestFit="1" customWidth="1"/>
    <col min="6740" max="6740" width="6" style="2" bestFit="1" customWidth="1"/>
    <col min="6741" max="6741" width="38.28515625" style="2" bestFit="1" customWidth="1"/>
    <col min="6742" max="6742" width="6" style="2" bestFit="1" customWidth="1"/>
    <col min="6743" max="6743" width="38.28515625" style="2" bestFit="1" customWidth="1"/>
    <col min="6744" max="6744" width="6" style="2" bestFit="1" customWidth="1"/>
    <col min="6745" max="6745" width="38.28515625" style="2" bestFit="1" customWidth="1"/>
    <col min="6746" max="6746" width="6" style="2" bestFit="1" customWidth="1"/>
    <col min="6747" max="6747" width="38.28515625" style="2" bestFit="1" customWidth="1"/>
    <col min="6748" max="6748" width="6" style="2" bestFit="1" customWidth="1"/>
    <col min="6749" max="6749" width="38.28515625" style="2" bestFit="1" customWidth="1"/>
    <col min="6750" max="6750" width="6" style="2" bestFit="1" customWidth="1"/>
    <col min="6751" max="6751" width="38.28515625" style="2" bestFit="1" customWidth="1"/>
    <col min="6752" max="6752" width="6" style="2" bestFit="1" customWidth="1"/>
    <col min="6753" max="6753" width="38.28515625" style="2" bestFit="1" customWidth="1"/>
    <col min="6754" max="6754" width="6" style="2" bestFit="1" customWidth="1"/>
    <col min="6755" max="6755" width="38.28515625" style="2" bestFit="1" customWidth="1"/>
    <col min="6756" max="6756" width="6" style="2" bestFit="1" customWidth="1"/>
    <col min="6757" max="6757" width="38.28515625" style="2" bestFit="1" customWidth="1"/>
    <col min="6758" max="6758" width="6" style="2" bestFit="1" customWidth="1"/>
    <col min="6759" max="6759" width="38.28515625" style="2" bestFit="1" customWidth="1"/>
    <col min="6760" max="6760" width="6" style="2" bestFit="1" customWidth="1"/>
    <col min="6761" max="6761" width="38.28515625" style="2" bestFit="1" customWidth="1"/>
    <col min="6762" max="6762" width="6" style="2" bestFit="1" customWidth="1"/>
    <col min="6763" max="6763" width="38.28515625" style="2" bestFit="1" customWidth="1"/>
    <col min="6764" max="6764" width="6" style="2" bestFit="1" customWidth="1"/>
    <col min="6765" max="6765" width="38.28515625" style="2" bestFit="1" customWidth="1"/>
    <col min="6766" max="6766" width="6" style="2" bestFit="1" customWidth="1"/>
    <col min="6767" max="6767" width="38.28515625" style="2" bestFit="1" customWidth="1"/>
    <col min="6768" max="6768" width="6" style="2" bestFit="1" customWidth="1"/>
    <col min="6769" max="6769" width="38.28515625" style="2" bestFit="1" customWidth="1"/>
    <col min="6770" max="6770" width="6" style="2" bestFit="1" customWidth="1"/>
    <col min="6771" max="6771" width="38.28515625" style="2" bestFit="1" customWidth="1"/>
    <col min="6772" max="6772" width="6" style="2" bestFit="1" customWidth="1"/>
    <col min="6773" max="6773" width="38.28515625" style="2" bestFit="1" customWidth="1"/>
    <col min="6774" max="6774" width="6" style="2" bestFit="1" customWidth="1"/>
    <col min="6775" max="6775" width="38.28515625" style="2" bestFit="1" customWidth="1"/>
    <col min="6776" max="6776" width="6" style="2" bestFit="1" customWidth="1"/>
    <col min="6777" max="6777" width="38.28515625" style="2" bestFit="1" customWidth="1"/>
    <col min="6778" max="6778" width="6" style="2" bestFit="1" customWidth="1"/>
    <col min="6779" max="6779" width="38.28515625" style="2" bestFit="1" customWidth="1"/>
    <col min="6780" max="6780" width="6" style="2" bestFit="1" customWidth="1"/>
    <col min="6781" max="6781" width="38.28515625" style="2" bestFit="1" customWidth="1"/>
    <col min="6782" max="6782" width="6" style="2" bestFit="1" customWidth="1"/>
    <col min="6783" max="6783" width="38.28515625" style="2" bestFit="1" customWidth="1"/>
    <col min="6784" max="6784" width="6" style="2" bestFit="1" customWidth="1"/>
    <col min="6785" max="6785" width="38.28515625" style="2" bestFit="1" customWidth="1"/>
    <col min="6786" max="6786" width="6" style="2" bestFit="1" customWidth="1"/>
    <col min="6787" max="6787" width="38.28515625" style="2" bestFit="1" customWidth="1"/>
    <col min="6788" max="6788" width="6" style="2" bestFit="1" customWidth="1"/>
    <col min="6789" max="6789" width="38.28515625" style="2" bestFit="1" customWidth="1"/>
    <col min="6790" max="6790" width="6" style="2" bestFit="1" customWidth="1"/>
    <col min="6791" max="6791" width="38.28515625" style="2" bestFit="1" customWidth="1"/>
    <col min="6792" max="6792" width="6" style="2" bestFit="1" customWidth="1"/>
    <col min="6793" max="6793" width="38.28515625" style="2" bestFit="1" customWidth="1"/>
    <col min="6794" max="6794" width="6" style="2" bestFit="1" customWidth="1"/>
    <col min="6795" max="6795" width="38.28515625" style="2" bestFit="1" customWidth="1"/>
    <col min="6796" max="6796" width="6" style="2" bestFit="1" customWidth="1"/>
    <col min="6797" max="6797" width="38.28515625" style="2" bestFit="1" customWidth="1"/>
    <col min="6798" max="6798" width="6" style="2" bestFit="1" customWidth="1"/>
    <col min="6799" max="6799" width="38.28515625" style="2" bestFit="1" customWidth="1"/>
    <col min="6800" max="6800" width="6" style="2" bestFit="1" customWidth="1"/>
    <col min="6801" max="6801" width="38.28515625" style="2" bestFit="1" customWidth="1"/>
    <col min="6802" max="6802" width="6" style="2" bestFit="1" customWidth="1"/>
    <col min="6803" max="6803" width="38.28515625" style="2" bestFit="1" customWidth="1"/>
    <col min="6804" max="6804" width="6" style="2" bestFit="1" customWidth="1"/>
    <col min="6805" max="6805" width="38.28515625" style="2" bestFit="1" customWidth="1"/>
    <col min="6806" max="6806" width="6" style="2" bestFit="1" customWidth="1"/>
    <col min="6807" max="6807" width="38.28515625" style="2" bestFit="1" customWidth="1"/>
    <col min="6808" max="6808" width="6" style="2" bestFit="1" customWidth="1"/>
    <col min="6809" max="6809" width="38.28515625" style="2" bestFit="1" customWidth="1"/>
    <col min="6810" max="6810" width="6" style="2" bestFit="1" customWidth="1"/>
    <col min="6811" max="6811" width="38.28515625" style="2" bestFit="1" customWidth="1"/>
    <col min="6812" max="6812" width="6" style="2" bestFit="1" customWidth="1"/>
    <col min="6813" max="6813" width="38.28515625" style="2" bestFit="1" customWidth="1"/>
    <col min="6814" max="6814" width="6" style="2" bestFit="1" customWidth="1"/>
    <col min="6815" max="6815" width="38.28515625" style="2" bestFit="1" customWidth="1"/>
    <col min="6816" max="6816" width="6" style="2" bestFit="1" customWidth="1"/>
    <col min="6817" max="6817" width="38.28515625" style="2" bestFit="1" customWidth="1"/>
    <col min="6818" max="6818" width="6" style="2" bestFit="1" customWidth="1"/>
    <col min="6819" max="6819" width="38.28515625" style="2" bestFit="1" customWidth="1"/>
    <col min="6820" max="6820" width="6" style="2" bestFit="1" customWidth="1"/>
    <col min="6821" max="6821" width="38.28515625" style="2" bestFit="1" customWidth="1"/>
    <col min="6822" max="6822" width="6" style="2" bestFit="1" customWidth="1"/>
    <col min="6823" max="6823" width="38.28515625" style="2" bestFit="1" customWidth="1"/>
    <col min="6824" max="6824" width="6" style="2" bestFit="1" customWidth="1"/>
    <col min="6825" max="6825" width="38.28515625" style="2" bestFit="1" customWidth="1"/>
    <col min="6826" max="6826" width="6" style="2" bestFit="1" customWidth="1"/>
    <col min="6827" max="6827" width="38.28515625" style="2" bestFit="1" customWidth="1"/>
    <col min="6828" max="6828" width="6" style="2" bestFit="1" customWidth="1"/>
    <col min="6829" max="6829" width="38.28515625" style="2" bestFit="1" customWidth="1"/>
    <col min="6830" max="6830" width="6" style="2" bestFit="1" customWidth="1"/>
    <col min="6831" max="6831" width="38.28515625" style="2" bestFit="1" customWidth="1"/>
    <col min="6832" max="6832" width="6" style="2" bestFit="1" customWidth="1"/>
    <col min="6833" max="6833" width="38.28515625" style="2" bestFit="1" customWidth="1"/>
    <col min="6834" max="6834" width="6" style="2" bestFit="1" customWidth="1"/>
    <col min="6835" max="6835" width="38.28515625" style="2" bestFit="1" customWidth="1"/>
    <col min="6836" max="6836" width="6" style="2" bestFit="1" customWidth="1"/>
    <col min="6837" max="6837" width="38.28515625" style="2" bestFit="1" customWidth="1"/>
    <col min="6838" max="6838" width="6" style="2" bestFit="1" customWidth="1"/>
    <col min="6839" max="6839" width="38.28515625" style="2" bestFit="1" customWidth="1"/>
    <col min="6840" max="6840" width="6" style="2" bestFit="1" customWidth="1"/>
    <col min="6841" max="6841" width="38.28515625" style="2" bestFit="1" customWidth="1"/>
    <col min="6842" max="6842" width="6" style="2" bestFit="1" customWidth="1"/>
    <col min="6843" max="6843" width="38.28515625" style="2" bestFit="1" customWidth="1"/>
    <col min="6844" max="6844" width="6" style="2" bestFit="1" customWidth="1"/>
    <col min="6845" max="6845" width="38.28515625" style="2" bestFit="1" customWidth="1"/>
    <col min="6846" max="6846" width="6" style="2" bestFit="1" customWidth="1"/>
    <col min="6847" max="6847" width="38.28515625" style="2" bestFit="1" customWidth="1"/>
    <col min="6848" max="6848" width="6" style="2" bestFit="1" customWidth="1"/>
    <col min="6849" max="6849" width="38.28515625" style="2" bestFit="1" customWidth="1"/>
    <col min="6850" max="6850" width="6" style="2" bestFit="1" customWidth="1"/>
    <col min="6851" max="6851" width="38.28515625" style="2" bestFit="1" customWidth="1"/>
    <col min="6852" max="6852" width="6" style="2" bestFit="1" customWidth="1"/>
    <col min="6853" max="6853" width="38.28515625" style="2" bestFit="1" customWidth="1"/>
    <col min="6854" max="6854" width="6" style="2" bestFit="1" customWidth="1"/>
    <col min="6855" max="6855" width="38.28515625" style="2" bestFit="1" customWidth="1"/>
    <col min="6856" max="6856" width="6" style="2" bestFit="1" customWidth="1"/>
    <col min="6857" max="6857" width="38.28515625" style="2" bestFit="1" customWidth="1"/>
    <col min="6858" max="6858" width="6" style="2" bestFit="1" customWidth="1"/>
    <col min="6859" max="6859" width="38.28515625" style="2" bestFit="1" customWidth="1"/>
    <col min="6860" max="6860" width="6" style="2" bestFit="1" customWidth="1"/>
    <col min="6861" max="6861" width="38.28515625" style="2" bestFit="1" customWidth="1"/>
    <col min="6862" max="6862" width="6" style="2" bestFit="1" customWidth="1"/>
    <col min="6863" max="6863" width="38.28515625" style="2" bestFit="1" customWidth="1"/>
    <col min="6864" max="6864" width="6" style="2" bestFit="1" customWidth="1"/>
    <col min="6865" max="6865" width="38.28515625" style="2" bestFit="1" customWidth="1"/>
    <col min="6866" max="6866" width="6" style="2" bestFit="1" customWidth="1"/>
    <col min="6867" max="6867" width="38.28515625" style="2" bestFit="1" customWidth="1"/>
    <col min="6868" max="6868" width="6" style="2" bestFit="1" customWidth="1"/>
    <col min="6869" max="6869" width="38.28515625" style="2" bestFit="1" customWidth="1"/>
    <col min="6870" max="6870" width="6" style="2" bestFit="1" customWidth="1"/>
    <col min="6871" max="6871" width="38.28515625" style="2" bestFit="1" customWidth="1"/>
    <col min="6872" max="6872" width="6" style="2" bestFit="1" customWidth="1"/>
    <col min="6873" max="6873" width="38.28515625" style="2" bestFit="1" customWidth="1"/>
    <col min="6874" max="6874" width="6" style="2" bestFit="1" customWidth="1"/>
    <col min="6875" max="6875" width="38.28515625" style="2" bestFit="1" customWidth="1"/>
    <col min="6876" max="6876" width="6" style="2" bestFit="1" customWidth="1"/>
    <col min="6877" max="6877" width="38.28515625" style="2" bestFit="1" customWidth="1"/>
    <col min="6878" max="6878" width="6" style="2" bestFit="1" customWidth="1"/>
    <col min="6879" max="6879" width="38.28515625" style="2" bestFit="1" customWidth="1"/>
    <col min="6880" max="6880" width="6" style="2" bestFit="1" customWidth="1"/>
    <col min="6881" max="6881" width="38.28515625" style="2" bestFit="1" customWidth="1"/>
    <col min="6882" max="6882" width="6" style="2" bestFit="1" customWidth="1"/>
    <col min="6883" max="6883" width="38.28515625" style="2" bestFit="1" customWidth="1"/>
    <col min="6884" max="6884" width="6" style="2" bestFit="1" customWidth="1"/>
    <col min="6885" max="6885" width="38.28515625" style="2" bestFit="1" customWidth="1"/>
    <col min="6886" max="6886" width="6" style="2" bestFit="1" customWidth="1"/>
    <col min="6887" max="6887" width="38.28515625" style="2" bestFit="1" customWidth="1"/>
    <col min="6888" max="6888" width="6" style="2" bestFit="1" customWidth="1"/>
    <col min="6889" max="6889" width="38.28515625" style="2" bestFit="1" customWidth="1"/>
    <col min="6890" max="6890" width="6" style="2" bestFit="1" customWidth="1"/>
    <col min="6891" max="6891" width="38.28515625" style="2" bestFit="1" customWidth="1"/>
    <col min="6892" max="6892" width="6" style="2" bestFit="1" customWidth="1"/>
    <col min="6893" max="6893" width="38.28515625" style="2" bestFit="1" customWidth="1"/>
    <col min="6894" max="6894" width="6" style="2" bestFit="1" customWidth="1"/>
    <col min="6895" max="6895" width="38.28515625" style="2" bestFit="1" customWidth="1"/>
    <col min="6896" max="6896" width="6" style="2" bestFit="1" customWidth="1"/>
    <col min="6897" max="6897" width="38.28515625" style="2" bestFit="1" customWidth="1"/>
    <col min="6898" max="6898" width="6" style="2" bestFit="1" customWidth="1"/>
    <col min="6899" max="6899" width="38.28515625" style="2" bestFit="1" customWidth="1"/>
    <col min="6900" max="6900" width="6" style="2" bestFit="1" customWidth="1"/>
    <col min="6901" max="6901" width="38.28515625" style="2" bestFit="1" customWidth="1"/>
    <col min="6902" max="6902" width="6" style="2" bestFit="1" customWidth="1"/>
    <col min="6903" max="6903" width="38.28515625" style="2" bestFit="1" customWidth="1"/>
    <col min="6904" max="6904" width="6" style="2" bestFit="1" customWidth="1"/>
    <col min="6905" max="6905" width="38.28515625" style="2" bestFit="1" customWidth="1"/>
    <col min="6906" max="6906" width="6" style="2" bestFit="1" customWidth="1"/>
    <col min="6907" max="6907" width="38.28515625" style="2" bestFit="1" customWidth="1"/>
    <col min="6908" max="6908" width="6" style="2" bestFit="1" customWidth="1"/>
    <col min="6909" max="6909" width="38.28515625" style="2" bestFit="1" customWidth="1"/>
    <col min="6910" max="6910" width="6" style="2" bestFit="1" customWidth="1"/>
    <col min="6911" max="6911" width="38.28515625" style="2" bestFit="1" customWidth="1"/>
    <col min="6912" max="6912" width="6" style="2" bestFit="1" customWidth="1"/>
    <col min="6913" max="6913" width="38.28515625" style="2" bestFit="1" customWidth="1"/>
    <col min="6914" max="6914" width="6" style="2" bestFit="1" customWidth="1"/>
    <col min="6915" max="6915" width="38.28515625" style="2" bestFit="1" customWidth="1"/>
    <col min="6916" max="6916" width="6" style="2" bestFit="1" customWidth="1"/>
    <col min="6917" max="6917" width="38.28515625" style="2" bestFit="1" customWidth="1"/>
    <col min="6918" max="6918" width="6" style="2" bestFit="1" customWidth="1"/>
    <col min="6919" max="6919" width="38.28515625" style="2" bestFit="1" customWidth="1"/>
    <col min="6920" max="6920" width="6" style="2" bestFit="1" customWidth="1"/>
    <col min="6921" max="6921" width="38.28515625" style="2" bestFit="1" customWidth="1"/>
    <col min="6922" max="6922" width="6" style="2" bestFit="1" customWidth="1"/>
    <col min="6923" max="6923" width="38.28515625" style="2" bestFit="1" customWidth="1"/>
    <col min="6924" max="6924" width="6" style="2" bestFit="1" customWidth="1"/>
    <col min="6925" max="6925" width="38.28515625" style="2" bestFit="1" customWidth="1"/>
    <col min="6926" max="6926" width="6" style="2" bestFit="1" customWidth="1"/>
    <col min="6927" max="6927" width="38.28515625" style="2" bestFit="1" customWidth="1"/>
    <col min="6928" max="6928" width="6" style="2" bestFit="1" customWidth="1"/>
    <col min="6929" max="6929" width="38.28515625" style="2" bestFit="1" customWidth="1"/>
    <col min="6930" max="6930" width="6" style="2" bestFit="1" customWidth="1"/>
    <col min="6931" max="6931" width="38.28515625" style="2" bestFit="1" customWidth="1"/>
    <col min="6932" max="6932" width="6" style="2" bestFit="1" customWidth="1"/>
    <col min="6933" max="6933" width="38.28515625" style="2" bestFit="1" customWidth="1"/>
    <col min="6934" max="6934" width="6" style="2" bestFit="1" customWidth="1"/>
    <col min="6935" max="6935" width="38.28515625" style="2" bestFit="1" customWidth="1"/>
    <col min="6936" max="6936" width="6" style="2" bestFit="1" customWidth="1"/>
    <col min="6937" max="6937" width="38.28515625" style="2" bestFit="1" customWidth="1"/>
    <col min="6938" max="6938" width="6" style="2" bestFit="1" customWidth="1"/>
    <col min="6939" max="6939" width="38.28515625" style="2" bestFit="1" customWidth="1"/>
    <col min="6940" max="6940" width="6" style="2" bestFit="1" customWidth="1"/>
    <col min="6941" max="6941" width="38.28515625" style="2" bestFit="1" customWidth="1"/>
    <col min="6942" max="6942" width="6" style="2" bestFit="1" customWidth="1"/>
    <col min="6943" max="6943" width="38.28515625" style="2" bestFit="1" customWidth="1"/>
    <col min="6944" max="6944" width="6" style="2" bestFit="1" customWidth="1"/>
    <col min="6945" max="6945" width="38.28515625" style="2" bestFit="1" customWidth="1"/>
    <col min="6946" max="6946" width="6" style="2" bestFit="1" customWidth="1"/>
    <col min="6947" max="6947" width="38.28515625" style="2" bestFit="1" customWidth="1"/>
    <col min="6948" max="6948" width="6" style="2" bestFit="1" customWidth="1"/>
    <col min="6949" max="6949" width="38.28515625" style="2" bestFit="1" customWidth="1"/>
    <col min="6950" max="6950" width="6" style="2" bestFit="1" customWidth="1"/>
    <col min="6951" max="6951" width="38.28515625" style="2" bestFit="1" customWidth="1"/>
    <col min="6952" max="6952" width="6" style="2" bestFit="1" customWidth="1"/>
    <col min="6953" max="6953" width="38.28515625" style="2" bestFit="1" customWidth="1"/>
    <col min="6954" max="6954" width="6" style="2" bestFit="1" customWidth="1"/>
    <col min="6955" max="6955" width="38.28515625" style="2" bestFit="1" customWidth="1"/>
    <col min="6956" max="6956" width="6" style="2" bestFit="1" customWidth="1"/>
    <col min="6957" max="6957" width="38.28515625" style="2" bestFit="1" customWidth="1"/>
    <col min="6958" max="6958" width="6" style="2" bestFit="1" customWidth="1"/>
    <col min="6959" max="6959" width="38.28515625" style="2" bestFit="1" customWidth="1"/>
    <col min="6960" max="6960" width="6" style="2" bestFit="1" customWidth="1"/>
    <col min="6961" max="6961" width="38.28515625" style="2" bestFit="1" customWidth="1"/>
    <col min="6962" max="6962" width="6" style="2" bestFit="1" customWidth="1"/>
    <col min="6963" max="6963" width="38.28515625" style="2" bestFit="1" customWidth="1"/>
    <col min="6964" max="6964" width="6" style="2" bestFit="1" customWidth="1"/>
    <col min="6965" max="6965" width="38.28515625" style="2" bestFit="1" customWidth="1"/>
    <col min="6966" max="6966" width="6" style="2" bestFit="1" customWidth="1"/>
    <col min="6967" max="6967" width="38.28515625" style="2" bestFit="1" customWidth="1"/>
    <col min="6968" max="6968" width="6" style="2" bestFit="1" customWidth="1"/>
    <col min="6969" max="6969" width="38.28515625" style="2" bestFit="1" customWidth="1"/>
    <col min="6970" max="6970" width="6" style="2" bestFit="1" customWidth="1"/>
    <col min="6971" max="6971" width="38.28515625" style="2" bestFit="1" customWidth="1"/>
    <col min="6972" max="6972" width="6" style="2" bestFit="1" customWidth="1"/>
    <col min="6973" max="6973" width="38.28515625" style="2" bestFit="1" customWidth="1"/>
    <col min="6974" max="6974" width="6" style="2" bestFit="1" customWidth="1"/>
    <col min="6975" max="6975" width="38.28515625" style="2" bestFit="1" customWidth="1"/>
    <col min="6976" max="6976" width="6" style="2" bestFit="1" customWidth="1"/>
    <col min="6977" max="6977" width="38.28515625" style="2" bestFit="1" customWidth="1"/>
    <col min="6978" max="6978" width="6" style="2" bestFit="1" customWidth="1"/>
    <col min="6979" max="6979" width="38.28515625" style="2" bestFit="1" customWidth="1"/>
    <col min="6980" max="6980" width="6" style="2" bestFit="1" customWidth="1"/>
    <col min="6981" max="6981" width="38.28515625" style="2" bestFit="1" customWidth="1"/>
    <col min="6982" max="6982" width="6" style="2" bestFit="1" customWidth="1"/>
    <col min="6983" max="6983" width="38.28515625" style="2" bestFit="1" customWidth="1"/>
    <col min="6984" max="6984" width="6" style="2" bestFit="1" customWidth="1"/>
    <col min="6985" max="6985" width="38.28515625" style="2" bestFit="1" customWidth="1"/>
    <col min="6986" max="6986" width="6" style="2" bestFit="1" customWidth="1"/>
    <col min="6987" max="6987" width="38.28515625" style="2" bestFit="1" customWidth="1"/>
    <col min="6988" max="6988" width="6" style="2" bestFit="1" customWidth="1"/>
    <col min="6989" max="6989" width="38.28515625" style="2" bestFit="1" customWidth="1"/>
    <col min="6990" max="6990" width="6" style="2" bestFit="1" customWidth="1"/>
    <col min="6991" max="6991" width="38.28515625" style="2" bestFit="1" customWidth="1"/>
    <col min="6992" max="6992" width="6" style="2" bestFit="1" customWidth="1"/>
    <col min="6993" max="6993" width="38.28515625" style="2" bestFit="1" customWidth="1"/>
    <col min="6994" max="6994" width="6" style="2" bestFit="1" customWidth="1"/>
    <col min="6995" max="6995" width="38.28515625" style="2" bestFit="1" customWidth="1"/>
    <col min="6996" max="6996" width="6" style="2" bestFit="1" customWidth="1"/>
    <col min="6997" max="6997" width="38.28515625" style="2" bestFit="1" customWidth="1"/>
    <col min="6998" max="6998" width="6" style="2" bestFit="1" customWidth="1"/>
    <col min="6999" max="6999" width="38.28515625" style="2" bestFit="1" customWidth="1"/>
    <col min="7000" max="7000" width="6" style="2" bestFit="1" customWidth="1"/>
    <col min="7001" max="7001" width="38.28515625" style="2" bestFit="1" customWidth="1"/>
    <col min="7002" max="7002" width="6" style="2" bestFit="1" customWidth="1"/>
    <col min="7003" max="7003" width="38.28515625" style="2" bestFit="1" customWidth="1"/>
    <col min="7004" max="7004" width="6" style="2" bestFit="1" customWidth="1"/>
    <col min="7005" max="7005" width="38.28515625" style="2" bestFit="1" customWidth="1"/>
    <col min="7006" max="7006" width="6" style="2" bestFit="1" customWidth="1"/>
    <col min="7007" max="7007" width="38.28515625" style="2" bestFit="1" customWidth="1"/>
    <col min="7008" max="7008" width="6" style="2" bestFit="1" customWidth="1"/>
    <col min="7009" max="7009" width="38.28515625" style="2" bestFit="1" customWidth="1"/>
    <col min="7010" max="7010" width="6" style="2" bestFit="1" customWidth="1"/>
    <col min="7011" max="7011" width="38.28515625" style="2" bestFit="1" customWidth="1"/>
    <col min="7012" max="7012" width="6" style="2" bestFit="1" customWidth="1"/>
    <col min="7013" max="7013" width="38.28515625" style="2" bestFit="1" customWidth="1"/>
    <col min="7014" max="7014" width="6" style="2" bestFit="1" customWidth="1"/>
    <col min="7015" max="7015" width="38.28515625" style="2" bestFit="1" customWidth="1"/>
    <col min="7016" max="7016" width="6" style="2" bestFit="1" customWidth="1"/>
    <col min="7017" max="7017" width="38.28515625" style="2" bestFit="1" customWidth="1"/>
    <col min="7018" max="7018" width="6" style="2" bestFit="1" customWidth="1"/>
    <col min="7019" max="7019" width="38.28515625" style="2" bestFit="1" customWidth="1"/>
    <col min="7020" max="7020" width="6" style="2" bestFit="1" customWidth="1"/>
    <col min="7021" max="7021" width="38.28515625" style="2" bestFit="1" customWidth="1"/>
    <col min="7022" max="7022" width="6" style="2" bestFit="1" customWidth="1"/>
    <col min="7023" max="7023" width="38.28515625" style="2" bestFit="1" customWidth="1"/>
    <col min="7024" max="7024" width="6" style="2" bestFit="1" customWidth="1"/>
    <col min="7025" max="7025" width="38.28515625" style="2" bestFit="1" customWidth="1"/>
    <col min="7026" max="7026" width="6" style="2" bestFit="1" customWidth="1"/>
    <col min="7027" max="7027" width="38.28515625" style="2" bestFit="1" customWidth="1"/>
    <col min="7028" max="7028" width="6" style="2" bestFit="1" customWidth="1"/>
    <col min="7029" max="7029" width="38.28515625" style="2" bestFit="1" customWidth="1"/>
    <col min="7030" max="7030" width="6" style="2" bestFit="1" customWidth="1"/>
    <col min="7031" max="7031" width="38.28515625" style="2" bestFit="1" customWidth="1"/>
    <col min="7032" max="7032" width="6" style="2" bestFit="1" customWidth="1"/>
    <col min="7033" max="7033" width="38.28515625" style="2" bestFit="1" customWidth="1"/>
    <col min="7034" max="7034" width="6" style="2" bestFit="1" customWidth="1"/>
    <col min="7035" max="7035" width="38.28515625" style="2" bestFit="1" customWidth="1"/>
    <col min="7036" max="7036" width="6" style="2" bestFit="1" customWidth="1"/>
    <col min="7037" max="7037" width="38.28515625" style="2" bestFit="1" customWidth="1"/>
    <col min="7038" max="7038" width="6" style="2" bestFit="1" customWidth="1"/>
    <col min="7039" max="7039" width="38.28515625" style="2" bestFit="1" customWidth="1"/>
    <col min="7040" max="7040" width="6" style="2" bestFit="1" customWidth="1"/>
    <col min="7041" max="7041" width="38.28515625" style="2" bestFit="1" customWidth="1"/>
    <col min="7042" max="7042" width="6" style="2" bestFit="1" customWidth="1"/>
    <col min="7043" max="7043" width="38.28515625" style="2" bestFit="1" customWidth="1"/>
    <col min="7044" max="7044" width="6" style="2" bestFit="1" customWidth="1"/>
    <col min="7045" max="7045" width="38.28515625" style="2" bestFit="1" customWidth="1"/>
    <col min="7046" max="7046" width="6" style="2" bestFit="1" customWidth="1"/>
    <col min="7047" max="7047" width="38.28515625" style="2" bestFit="1" customWidth="1"/>
    <col min="7048" max="7048" width="6" style="2" bestFit="1" customWidth="1"/>
    <col min="7049" max="7049" width="38.28515625" style="2" bestFit="1" customWidth="1"/>
    <col min="7050" max="7050" width="6" style="2" bestFit="1" customWidth="1"/>
    <col min="7051" max="7051" width="38.28515625" style="2" bestFit="1" customWidth="1"/>
    <col min="7052" max="7052" width="6" style="2" bestFit="1" customWidth="1"/>
    <col min="7053" max="7053" width="38.28515625" style="2" bestFit="1" customWidth="1"/>
    <col min="7054" max="7054" width="6" style="2" bestFit="1" customWidth="1"/>
    <col min="7055" max="7055" width="38.28515625" style="2" bestFit="1" customWidth="1"/>
    <col min="7056" max="7056" width="6" style="2" bestFit="1" customWidth="1"/>
    <col min="7057" max="7057" width="38.28515625" style="2" bestFit="1" customWidth="1"/>
    <col min="7058" max="7058" width="6" style="2" bestFit="1" customWidth="1"/>
    <col min="7059" max="7059" width="38.28515625" style="2" bestFit="1" customWidth="1"/>
    <col min="7060" max="7060" width="6" style="2" bestFit="1" customWidth="1"/>
    <col min="7061" max="7061" width="38.28515625" style="2" bestFit="1" customWidth="1"/>
    <col min="7062" max="7062" width="6" style="2" bestFit="1" customWidth="1"/>
    <col min="7063" max="7063" width="38.28515625" style="2" bestFit="1" customWidth="1"/>
    <col min="7064" max="7064" width="6" style="2" bestFit="1" customWidth="1"/>
    <col min="7065" max="7065" width="38.28515625" style="2" bestFit="1" customWidth="1"/>
    <col min="7066" max="7066" width="6" style="2" bestFit="1" customWidth="1"/>
    <col min="7067" max="7067" width="38.28515625" style="2" bestFit="1" customWidth="1"/>
    <col min="7068" max="7068" width="6" style="2" bestFit="1" customWidth="1"/>
    <col min="7069" max="7069" width="38.28515625" style="2" bestFit="1" customWidth="1"/>
    <col min="7070" max="7070" width="6" style="2" bestFit="1" customWidth="1"/>
    <col min="7071" max="7071" width="38.28515625" style="2" bestFit="1" customWidth="1"/>
    <col min="7072" max="7072" width="6" style="2" bestFit="1" customWidth="1"/>
    <col min="7073" max="7073" width="38.28515625" style="2" bestFit="1" customWidth="1"/>
    <col min="7074" max="7074" width="6" style="2" bestFit="1" customWidth="1"/>
    <col min="7075" max="7075" width="38.28515625" style="2" bestFit="1" customWidth="1"/>
    <col min="7076" max="7076" width="6" style="2" bestFit="1" customWidth="1"/>
    <col min="7077" max="7077" width="38.28515625" style="2" bestFit="1" customWidth="1"/>
    <col min="7078" max="7078" width="6" style="2" bestFit="1" customWidth="1"/>
    <col min="7079" max="7079" width="38.28515625" style="2" bestFit="1" customWidth="1"/>
    <col min="7080" max="7080" width="6" style="2" bestFit="1" customWidth="1"/>
    <col min="7081" max="7081" width="38.28515625" style="2" bestFit="1" customWidth="1"/>
    <col min="7082" max="7082" width="6" style="2" bestFit="1" customWidth="1"/>
    <col min="7083" max="7083" width="38.28515625" style="2" bestFit="1" customWidth="1"/>
    <col min="7084" max="7084" width="6" style="2" bestFit="1" customWidth="1"/>
    <col min="7085" max="7085" width="38.28515625" style="2" bestFit="1" customWidth="1"/>
    <col min="7086" max="7086" width="6" style="2" bestFit="1" customWidth="1"/>
    <col min="7087" max="7087" width="38.28515625" style="2" bestFit="1" customWidth="1"/>
    <col min="7088" max="7088" width="6" style="2" bestFit="1" customWidth="1"/>
    <col min="7089" max="7089" width="38.28515625" style="2" bestFit="1" customWidth="1"/>
    <col min="7090" max="7090" width="6" style="2" bestFit="1" customWidth="1"/>
    <col min="7091" max="7091" width="38.28515625" style="2" bestFit="1" customWidth="1"/>
    <col min="7092" max="7092" width="6" style="2" bestFit="1" customWidth="1"/>
    <col min="7093" max="7093" width="38.28515625" style="2" bestFit="1" customWidth="1"/>
    <col min="7094" max="7094" width="6" style="2" bestFit="1" customWidth="1"/>
    <col min="7095" max="7095" width="38.28515625" style="2" bestFit="1" customWidth="1"/>
    <col min="7096" max="7096" width="6" style="2" bestFit="1" customWidth="1"/>
    <col min="7097" max="7097" width="38.28515625" style="2" bestFit="1" customWidth="1"/>
    <col min="7098" max="7098" width="6" style="2" bestFit="1" customWidth="1"/>
    <col min="7099" max="7099" width="38.28515625" style="2" bestFit="1" customWidth="1"/>
    <col min="7100" max="7100" width="6" style="2" bestFit="1" customWidth="1"/>
    <col min="7101" max="7101" width="38.28515625" style="2" bestFit="1" customWidth="1"/>
    <col min="7102" max="7102" width="6" style="2" bestFit="1" customWidth="1"/>
    <col min="7103" max="7103" width="38.28515625" style="2" bestFit="1" customWidth="1"/>
    <col min="7104" max="7104" width="6" style="2" bestFit="1" customWidth="1"/>
    <col min="7105" max="7105" width="38.28515625" style="2" bestFit="1" customWidth="1"/>
    <col min="7106" max="7106" width="6" style="2" bestFit="1" customWidth="1"/>
    <col min="7107" max="7107" width="38.28515625" style="2" bestFit="1" customWidth="1"/>
    <col min="7108" max="7108" width="6" style="2" bestFit="1" customWidth="1"/>
    <col min="7109" max="7109" width="38.28515625" style="2" bestFit="1" customWidth="1"/>
    <col min="7110" max="7110" width="6" style="2" bestFit="1" customWidth="1"/>
    <col min="7111" max="7111" width="38.28515625" style="2" bestFit="1" customWidth="1"/>
    <col min="7112" max="7112" width="6" style="2" bestFit="1" customWidth="1"/>
    <col min="7113" max="7113" width="38.28515625" style="2" bestFit="1" customWidth="1"/>
    <col min="7114" max="7114" width="6" style="2" bestFit="1" customWidth="1"/>
    <col min="7115" max="7115" width="38.28515625" style="2" bestFit="1" customWidth="1"/>
    <col min="7116" max="7116" width="6" style="2" bestFit="1" customWidth="1"/>
    <col min="7117" max="7117" width="38.28515625" style="2" bestFit="1" customWidth="1"/>
    <col min="7118" max="7118" width="6" style="2" bestFit="1" customWidth="1"/>
    <col min="7119" max="7119" width="38.28515625" style="2" bestFit="1" customWidth="1"/>
    <col min="7120" max="7120" width="6" style="2" bestFit="1" customWidth="1"/>
    <col min="7121" max="7121" width="38.28515625" style="2" bestFit="1" customWidth="1"/>
    <col min="7122" max="7122" width="6" style="2" bestFit="1" customWidth="1"/>
    <col min="7123" max="7123" width="38.28515625" style="2" bestFit="1" customWidth="1"/>
    <col min="7124" max="7124" width="6" style="2" bestFit="1" customWidth="1"/>
    <col min="7125" max="7125" width="38.28515625" style="2" bestFit="1" customWidth="1"/>
    <col min="7126" max="7126" width="6" style="2" bestFit="1" customWidth="1"/>
    <col min="7127" max="7127" width="38.28515625" style="2" bestFit="1" customWidth="1"/>
    <col min="7128" max="7128" width="6" style="2" bestFit="1" customWidth="1"/>
    <col min="7129" max="7129" width="38.28515625" style="2" bestFit="1" customWidth="1"/>
    <col min="7130" max="7130" width="6" style="2" bestFit="1" customWidth="1"/>
    <col min="7131" max="7131" width="38.28515625" style="2" bestFit="1" customWidth="1"/>
    <col min="7132" max="7132" width="6" style="2" bestFit="1" customWidth="1"/>
    <col min="7133" max="7133" width="38.28515625" style="2" bestFit="1" customWidth="1"/>
    <col min="7134" max="7134" width="6" style="2" bestFit="1" customWidth="1"/>
    <col min="7135" max="7135" width="38.28515625" style="2" bestFit="1" customWidth="1"/>
    <col min="7136" max="7136" width="6" style="2" bestFit="1" customWidth="1"/>
    <col min="7137" max="7137" width="38.28515625" style="2" bestFit="1" customWidth="1"/>
    <col min="7138" max="7138" width="6" style="2" bestFit="1" customWidth="1"/>
    <col min="7139" max="7139" width="38.28515625" style="2" bestFit="1" customWidth="1"/>
    <col min="7140" max="7140" width="6" style="2" bestFit="1" customWidth="1"/>
    <col min="7141" max="7141" width="38.28515625" style="2" bestFit="1" customWidth="1"/>
    <col min="7142" max="7142" width="6" style="2" bestFit="1" customWidth="1"/>
    <col min="7143" max="7143" width="38.28515625" style="2" bestFit="1" customWidth="1"/>
    <col min="7144" max="7144" width="6" style="2" bestFit="1" customWidth="1"/>
    <col min="7145" max="7145" width="38.28515625" style="2" bestFit="1" customWidth="1"/>
    <col min="7146" max="7146" width="6" style="2" bestFit="1" customWidth="1"/>
    <col min="7147" max="7147" width="38.28515625" style="2" bestFit="1" customWidth="1"/>
    <col min="7148" max="7148" width="6" style="2" bestFit="1" customWidth="1"/>
    <col min="7149" max="7149" width="38.28515625" style="2" bestFit="1" customWidth="1"/>
    <col min="7150" max="7150" width="6" style="2" bestFit="1" customWidth="1"/>
    <col min="7151" max="7151" width="38.28515625" style="2" bestFit="1" customWidth="1"/>
    <col min="7152" max="7152" width="6" style="2" bestFit="1" customWidth="1"/>
    <col min="7153" max="7153" width="38.28515625" style="2" bestFit="1" customWidth="1"/>
    <col min="7154" max="7154" width="6" style="2" bestFit="1" customWidth="1"/>
    <col min="7155" max="7155" width="38.28515625" style="2" bestFit="1" customWidth="1"/>
    <col min="7156" max="7156" width="6" style="2" bestFit="1" customWidth="1"/>
    <col min="7157" max="7157" width="38.28515625" style="2" bestFit="1" customWidth="1"/>
    <col min="7158" max="7158" width="6" style="2" bestFit="1" customWidth="1"/>
    <col min="7159" max="7159" width="38.28515625" style="2" bestFit="1" customWidth="1"/>
    <col min="7160" max="7160" width="6" style="2" bestFit="1" customWidth="1"/>
    <col min="7161" max="7161" width="38.28515625" style="2" bestFit="1" customWidth="1"/>
    <col min="7162" max="7162" width="6" style="2" bestFit="1" customWidth="1"/>
    <col min="7163" max="7163" width="38.28515625" style="2" bestFit="1" customWidth="1"/>
    <col min="7164" max="7164" width="6" style="2" bestFit="1" customWidth="1"/>
    <col min="7165" max="7165" width="38.28515625" style="2" bestFit="1" customWidth="1"/>
    <col min="7166" max="7166" width="6" style="2" bestFit="1" customWidth="1"/>
    <col min="7167" max="7167" width="38.28515625" style="2" bestFit="1" customWidth="1"/>
    <col min="7168" max="7168" width="6" style="2" bestFit="1" customWidth="1"/>
    <col min="7169" max="7169" width="38.28515625" style="2" bestFit="1" customWidth="1"/>
    <col min="7170" max="7170" width="6" style="2" bestFit="1" customWidth="1"/>
    <col min="7171" max="7171" width="38.28515625" style="2" bestFit="1" customWidth="1"/>
    <col min="7172" max="7172" width="6" style="2" bestFit="1" customWidth="1"/>
    <col min="7173" max="7173" width="38.28515625" style="2" bestFit="1" customWidth="1"/>
    <col min="7174" max="7174" width="6" style="2" bestFit="1" customWidth="1"/>
    <col min="7175" max="7175" width="38.28515625" style="2" bestFit="1" customWidth="1"/>
    <col min="7176" max="7176" width="6" style="2" bestFit="1" customWidth="1"/>
    <col min="7177" max="7177" width="38.28515625" style="2" bestFit="1" customWidth="1"/>
    <col min="7178" max="7178" width="6" style="2" bestFit="1" customWidth="1"/>
    <col min="7179" max="7179" width="38.28515625" style="2" bestFit="1" customWidth="1"/>
    <col min="7180" max="7180" width="6" style="2" bestFit="1" customWidth="1"/>
    <col min="7181" max="7181" width="38.28515625" style="2" bestFit="1" customWidth="1"/>
    <col min="7182" max="7182" width="6" style="2" bestFit="1" customWidth="1"/>
    <col min="7183" max="7183" width="38.28515625" style="2" bestFit="1" customWidth="1"/>
    <col min="7184" max="7184" width="6" style="2" bestFit="1" customWidth="1"/>
    <col min="7185" max="7185" width="38.28515625" style="2" bestFit="1" customWidth="1"/>
    <col min="7186" max="7186" width="6" style="2" bestFit="1" customWidth="1"/>
    <col min="7187" max="7187" width="38.28515625" style="2" bestFit="1" customWidth="1"/>
    <col min="7188" max="7188" width="6" style="2" bestFit="1" customWidth="1"/>
    <col min="7189" max="7189" width="38.28515625" style="2" bestFit="1" customWidth="1"/>
    <col min="7190" max="7190" width="6" style="2" bestFit="1" customWidth="1"/>
    <col min="7191" max="7191" width="38.28515625" style="2" bestFit="1" customWidth="1"/>
    <col min="7192" max="7192" width="6" style="2" bestFit="1" customWidth="1"/>
    <col min="7193" max="7193" width="38.28515625" style="2" bestFit="1" customWidth="1"/>
    <col min="7194" max="7194" width="6" style="2" bestFit="1" customWidth="1"/>
    <col min="7195" max="7195" width="38.28515625" style="2" bestFit="1" customWidth="1"/>
    <col min="7196" max="7196" width="6" style="2" bestFit="1" customWidth="1"/>
    <col min="7197" max="7197" width="38.28515625" style="2" bestFit="1" customWidth="1"/>
    <col min="7198" max="7198" width="6" style="2" bestFit="1" customWidth="1"/>
    <col min="7199" max="7199" width="38.28515625" style="2" bestFit="1" customWidth="1"/>
    <col min="7200" max="7200" width="6" style="2" bestFit="1" customWidth="1"/>
    <col min="7201" max="7201" width="38.28515625" style="2" bestFit="1" customWidth="1"/>
    <col min="7202" max="7202" width="6" style="2" bestFit="1" customWidth="1"/>
    <col min="7203" max="7203" width="38.28515625" style="2" bestFit="1" customWidth="1"/>
    <col min="7204" max="7204" width="6" style="2" bestFit="1" customWidth="1"/>
    <col min="7205" max="7205" width="38.28515625" style="2" bestFit="1" customWidth="1"/>
    <col min="7206" max="7206" width="6" style="2" bestFit="1" customWidth="1"/>
    <col min="7207" max="7207" width="38.28515625" style="2" bestFit="1" customWidth="1"/>
    <col min="7208" max="7208" width="6" style="2" bestFit="1" customWidth="1"/>
    <col min="7209" max="7209" width="38.28515625" style="2" bestFit="1" customWidth="1"/>
    <col min="7210" max="7210" width="6" style="2" bestFit="1" customWidth="1"/>
    <col min="7211" max="7211" width="38.28515625" style="2" bestFit="1" customWidth="1"/>
    <col min="7212" max="7212" width="6" style="2" bestFit="1" customWidth="1"/>
    <col min="7213" max="7213" width="38.28515625" style="2" bestFit="1" customWidth="1"/>
    <col min="7214" max="7214" width="6" style="2" bestFit="1" customWidth="1"/>
    <col min="7215" max="7215" width="38.28515625" style="2" bestFit="1" customWidth="1"/>
    <col min="7216" max="7216" width="6" style="2" bestFit="1" customWidth="1"/>
    <col min="7217" max="7217" width="38.28515625" style="2" bestFit="1" customWidth="1"/>
    <col min="7218" max="7218" width="6" style="2" bestFit="1" customWidth="1"/>
    <col min="7219" max="7219" width="38.28515625" style="2" bestFit="1" customWidth="1"/>
    <col min="7220" max="7220" width="6" style="2" bestFit="1" customWidth="1"/>
    <col min="7221" max="7221" width="38.28515625" style="2" bestFit="1" customWidth="1"/>
    <col min="7222" max="7222" width="6" style="2" bestFit="1" customWidth="1"/>
    <col min="7223" max="7223" width="38.28515625" style="2" bestFit="1" customWidth="1"/>
    <col min="7224" max="7224" width="6" style="2" bestFit="1" customWidth="1"/>
    <col min="7225" max="7225" width="38.28515625" style="2" bestFit="1" customWidth="1"/>
    <col min="7226" max="7226" width="6" style="2" bestFit="1" customWidth="1"/>
    <col min="7227" max="7227" width="38.28515625" style="2" bestFit="1" customWidth="1"/>
    <col min="7228" max="7228" width="6" style="2" bestFit="1" customWidth="1"/>
    <col min="7229" max="7229" width="38.28515625" style="2" bestFit="1" customWidth="1"/>
    <col min="7230" max="7230" width="6" style="2" bestFit="1" customWidth="1"/>
    <col min="7231" max="7231" width="38.28515625" style="2" bestFit="1" customWidth="1"/>
    <col min="7232" max="7232" width="6" style="2" bestFit="1" customWidth="1"/>
    <col min="7233" max="7233" width="38.28515625" style="2" bestFit="1" customWidth="1"/>
    <col min="7234" max="7234" width="6" style="2" bestFit="1" customWidth="1"/>
    <col min="7235" max="7235" width="38.28515625" style="2" bestFit="1" customWidth="1"/>
    <col min="7236" max="7236" width="6" style="2" bestFit="1" customWidth="1"/>
    <col min="7237" max="7237" width="38.28515625" style="2" bestFit="1" customWidth="1"/>
    <col min="7238" max="7238" width="6" style="2" bestFit="1" customWidth="1"/>
    <col min="7239" max="7239" width="38.28515625" style="2" bestFit="1" customWidth="1"/>
    <col min="7240" max="7240" width="6" style="2" bestFit="1" customWidth="1"/>
    <col min="7241" max="7241" width="38.28515625" style="2" bestFit="1" customWidth="1"/>
    <col min="7242" max="7242" width="6" style="2" bestFit="1" customWidth="1"/>
    <col min="7243" max="7243" width="38.28515625" style="2" bestFit="1" customWidth="1"/>
    <col min="7244" max="7244" width="6" style="2" bestFit="1" customWidth="1"/>
    <col min="7245" max="7245" width="38.28515625" style="2" bestFit="1" customWidth="1"/>
    <col min="7246" max="7246" width="6" style="2" bestFit="1" customWidth="1"/>
    <col min="7247" max="7247" width="38.28515625" style="2" bestFit="1" customWidth="1"/>
    <col min="7248" max="7248" width="6" style="2" bestFit="1" customWidth="1"/>
    <col min="7249" max="7249" width="38.28515625" style="2" bestFit="1" customWidth="1"/>
    <col min="7250" max="7250" width="6" style="2" bestFit="1" customWidth="1"/>
    <col min="7251" max="7251" width="38.28515625" style="2" bestFit="1" customWidth="1"/>
    <col min="7252" max="7252" width="6" style="2" bestFit="1" customWidth="1"/>
    <col min="7253" max="7253" width="38.28515625" style="2" bestFit="1" customWidth="1"/>
    <col min="7254" max="7254" width="6" style="2" bestFit="1" customWidth="1"/>
    <col min="7255" max="7255" width="38.28515625" style="2" bestFit="1" customWidth="1"/>
    <col min="7256" max="7256" width="6" style="2" bestFit="1" customWidth="1"/>
    <col min="7257" max="7257" width="38.28515625" style="2" bestFit="1" customWidth="1"/>
    <col min="7258" max="7258" width="6" style="2" bestFit="1" customWidth="1"/>
    <col min="7259" max="7259" width="38.28515625" style="2" bestFit="1" customWidth="1"/>
    <col min="7260" max="7260" width="6" style="2" bestFit="1" customWidth="1"/>
    <col min="7261" max="7261" width="38.28515625" style="2" bestFit="1" customWidth="1"/>
    <col min="7262" max="7262" width="6" style="2" bestFit="1" customWidth="1"/>
    <col min="7263" max="7263" width="38.28515625" style="2" bestFit="1" customWidth="1"/>
    <col min="7264" max="7264" width="6" style="2" bestFit="1" customWidth="1"/>
    <col min="7265" max="7265" width="38.28515625" style="2" bestFit="1" customWidth="1"/>
    <col min="7266" max="7266" width="6" style="2" bestFit="1" customWidth="1"/>
    <col min="7267" max="7267" width="38.28515625" style="2" bestFit="1" customWidth="1"/>
    <col min="7268" max="7268" width="6" style="2" bestFit="1" customWidth="1"/>
    <col min="7269" max="7269" width="38.28515625" style="2" bestFit="1" customWidth="1"/>
    <col min="7270" max="7270" width="6" style="2" bestFit="1" customWidth="1"/>
    <col min="7271" max="7271" width="38.28515625" style="2" bestFit="1" customWidth="1"/>
    <col min="7272" max="7272" width="6" style="2" bestFit="1" customWidth="1"/>
    <col min="7273" max="7273" width="38.28515625" style="2" bestFit="1" customWidth="1"/>
    <col min="7274" max="7274" width="6" style="2" bestFit="1" customWidth="1"/>
    <col min="7275" max="7275" width="38.28515625" style="2" bestFit="1" customWidth="1"/>
    <col min="7276" max="7276" width="6" style="2" bestFit="1" customWidth="1"/>
    <col min="7277" max="7277" width="38.28515625" style="2" bestFit="1" customWidth="1"/>
    <col min="7278" max="7278" width="6" style="2" bestFit="1" customWidth="1"/>
    <col min="7279" max="7279" width="38.28515625" style="2" bestFit="1" customWidth="1"/>
    <col min="7280" max="7280" width="6" style="2" bestFit="1" customWidth="1"/>
    <col min="7281" max="7281" width="38.28515625" style="2" bestFit="1" customWidth="1"/>
    <col min="7282" max="7282" width="6" style="2" bestFit="1" customWidth="1"/>
    <col min="7283" max="7283" width="38.28515625" style="2" bestFit="1" customWidth="1"/>
    <col min="7284" max="7284" width="6" style="2" bestFit="1" customWidth="1"/>
    <col min="7285" max="7285" width="38.28515625" style="2" bestFit="1" customWidth="1"/>
    <col min="7286" max="7286" width="6" style="2" bestFit="1" customWidth="1"/>
    <col min="7287" max="7287" width="38.28515625" style="2" bestFit="1" customWidth="1"/>
    <col min="7288" max="7288" width="6" style="2" bestFit="1" customWidth="1"/>
    <col min="7289" max="7289" width="38.28515625" style="2" bestFit="1" customWidth="1"/>
    <col min="7290" max="7290" width="6" style="2" bestFit="1" customWidth="1"/>
    <col min="7291" max="7291" width="38.28515625" style="2" bestFit="1" customWidth="1"/>
    <col min="7292" max="7292" width="6" style="2" bestFit="1" customWidth="1"/>
    <col min="7293" max="7293" width="38.28515625" style="2" bestFit="1" customWidth="1"/>
    <col min="7294" max="7294" width="6" style="2" bestFit="1" customWidth="1"/>
    <col min="7295" max="7295" width="38.28515625" style="2" bestFit="1" customWidth="1"/>
    <col min="7296" max="7296" width="6" style="2" bestFit="1" customWidth="1"/>
    <col min="7297" max="7297" width="38.28515625" style="2" bestFit="1" customWidth="1"/>
    <col min="7298" max="7298" width="6" style="2" bestFit="1" customWidth="1"/>
    <col min="7299" max="7299" width="38.28515625" style="2" bestFit="1" customWidth="1"/>
    <col min="7300" max="7300" width="6" style="2" bestFit="1" customWidth="1"/>
    <col min="7301" max="7301" width="38.28515625" style="2" bestFit="1" customWidth="1"/>
    <col min="7302" max="7302" width="6" style="2" bestFit="1" customWidth="1"/>
    <col min="7303" max="7303" width="38.28515625" style="2" bestFit="1" customWidth="1"/>
    <col min="7304" max="7304" width="6" style="2" bestFit="1" customWidth="1"/>
    <col min="7305" max="7305" width="38.28515625" style="2" bestFit="1" customWidth="1"/>
    <col min="7306" max="7306" width="6" style="2" bestFit="1" customWidth="1"/>
    <col min="7307" max="7307" width="38.28515625" style="2" bestFit="1" customWidth="1"/>
    <col min="7308" max="7308" width="6" style="2" bestFit="1" customWidth="1"/>
    <col min="7309" max="7309" width="38.28515625" style="2" bestFit="1" customWidth="1"/>
    <col min="7310" max="7310" width="6" style="2" bestFit="1" customWidth="1"/>
    <col min="7311" max="7311" width="38.28515625" style="2" bestFit="1" customWidth="1"/>
    <col min="7312" max="7312" width="6" style="2" bestFit="1" customWidth="1"/>
    <col min="7313" max="7313" width="38.28515625" style="2" bestFit="1" customWidth="1"/>
    <col min="7314" max="7314" width="6" style="2" bestFit="1" customWidth="1"/>
    <col min="7315" max="7315" width="38.28515625" style="2" bestFit="1" customWidth="1"/>
    <col min="7316" max="7316" width="6" style="2" bestFit="1" customWidth="1"/>
    <col min="7317" max="7317" width="38.28515625" style="2" bestFit="1" customWidth="1"/>
    <col min="7318" max="7318" width="6" style="2" bestFit="1" customWidth="1"/>
    <col min="7319" max="7319" width="38.28515625" style="2" bestFit="1" customWidth="1"/>
    <col min="7320" max="7320" width="6" style="2" bestFit="1" customWidth="1"/>
    <col min="7321" max="7321" width="38.28515625" style="2" bestFit="1" customWidth="1"/>
    <col min="7322" max="7322" width="6" style="2" bestFit="1" customWidth="1"/>
    <col min="7323" max="7323" width="38.28515625" style="2" bestFit="1" customWidth="1"/>
    <col min="7324" max="7324" width="6" style="2" bestFit="1" customWidth="1"/>
    <col min="7325" max="7325" width="38.28515625" style="2" bestFit="1" customWidth="1"/>
    <col min="7326" max="7326" width="6" style="2" bestFit="1" customWidth="1"/>
    <col min="7327" max="7327" width="38.28515625" style="2" bestFit="1" customWidth="1"/>
    <col min="7328" max="7328" width="6" style="2" bestFit="1" customWidth="1"/>
    <col min="7329" max="7329" width="38.28515625" style="2" bestFit="1" customWidth="1"/>
    <col min="7330" max="7330" width="6" style="2" bestFit="1" customWidth="1"/>
    <col min="7331" max="7331" width="38.28515625" style="2" bestFit="1" customWidth="1"/>
    <col min="7332" max="7332" width="6" style="2" bestFit="1" customWidth="1"/>
    <col min="7333" max="7333" width="38.28515625" style="2" bestFit="1" customWidth="1"/>
    <col min="7334" max="7334" width="6" style="2" bestFit="1" customWidth="1"/>
    <col min="7335" max="7335" width="38.28515625" style="2" bestFit="1" customWidth="1"/>
    <col min="7336" max="7336" width="6" style="2" bestFit="1" customWidth="1"/>
    <col min="7337" max="7337" width="38.28515625" style="2" bestFit="1" customWidth="1"/>
    <col min="7338" max="7338" width="6" style="2" bestFit="1" customWidth="1"/>
    <col min="7339" max="7339" width="38.28515625" style="2" bestFit="1" customWidth="1"/>
    <col min="7340" max="7340" width="6" style="2" bestFit="1" customWidth="1"/>
    <col min="7341" max="7341" width="38.28515625" style="2" bestFit="1" customWidth="1"/>
    <col min="7342" max="7342" width="6" style="2" bestFit="1" customWidth="1"/>
    <col min="7343" max="7343" width="38.28515625" style="2" bestFit="1" customWidth="1"/>
    <col min="7344" max="7344" width="6" style="2" bestFit="1" customWidth="1"/>
    <col min="7345" max="7345" width="38.28515625" style="2" bestFit="1" customWidth="1"/>
    <col min="7346" max="7346" width="6" style="2" bestFit="1" customWidth="1"/>
    <col min="7347" max="7347" width="38.28515625" style="2" bestFit="1" customWidth="1"/>
    <col min="7348" max="7348" width="6" style="2" bestFit="1" customWidth="1"/>
    <col min="7349" max="7349" width="38.28515625" style="2" bestFit="1" customWidth="1"/>
    <col min="7350" max="7350" width="6" style="2" bestFit="1" customWidth="1"/>
    <col min="7351" max="7351" width="38.28515625" style="2" bestFit="1" customWidth="1"/>
    <col min="7352" max="7352" width="6" style="2" bestFit="1" customWidth="1"/>
    <col min="7353" max="7353" width="38.28515625" style="2" bestFit="1" customWidth="1"/>
    <col min="7354" max="7354" width="6" style="2" bestFit="1" customWidth="1"/>
    <col min="7355" max="7355" width="38.28515625" style="2" bestFit="1" customWidth="1"/>
    <col min="7356" max="7356" width="6" style="2" bestFit="1" customWidth="1"/>
    <col min="7357" max="7357" width="38.28515625" style="2" bestFit="1" customWidth="1"/>
    <col min="7358" max="7358" width="6" style="2" bestFit="1" customWidth="1"/>
    <col min="7359" max="7359" width="38.28515625" style="2" bestFit="1" customWidth="1"/>
    <col min="7360" max="7360" width="6" style="2" bestFit="1" customWidth="1"/>
    <col min="7361" max="7361" width="38.28515625" style="2" bestFit="1" customWidth="1"/>
    <col min="7362" max="7362" width="6" style="2" bestFit="1" customWidth="1"/>
    <col min="7363" max="7363" width="38.28515625" style="2" bestFit="1" customWidth="1"/>
    <col min="7364" max="7364" width="6" style="2" bestFit="1" customWidth="1"/>
    <col min="7365" max="7365" width="38.28515625" style="2" bestFit="1" customWidth="1"/>
    <col min="7366" max="7366" width="6" style="2" bestFit="1" customWidth="1"/>
    <col min="7367" max="7367" width="38.28515625" style="2" bestFit="1" customWidth="1"/>
    <col min="7368" max="7368" width="6" style="2" bestFit="1" customWidth="1"/>
    <col min="7369" max="7369" width="38.28515625" style="2" bestFit="1" customWidth="1"/>
    <col min="7370" max="7370" width="6" style="2" bestFit="1" customWidth="1"/>
    <col min="7371" max="7371" width="38.28515625" style="2" bestFit="1" customWidth="1"/>
    <col min="7372" max="7372" width="6" style="2" bestFit="1" customWidth="1"/>
    <col min="7373" max="7373" width="38.28515625" style="2" bestFit="1" customWidth="1"/>
    <col min="7374" max="7374" width="6" style="2" bestFit="1" customWidth="1"/>
    <col min="7375" max="7375" width="38.28515625" style="2" bestFit="1" customWidth="1"/>
    <col min="7376" max="7376" width="6" style="2" bestFit="1" customWidth="1"/>
    <col min="7377" max="7377" width="38.28515625" style="2" bestFit="1" customWidth="1"/>
    <col min="7378" max="7378" width="6" style="2" bestFit="1" customWidth="1"/>
    <col min="7379" max="7379" width="38.28515625" style="2" bestFit="1" customWidth="1"/>
    <col min="7380" max="7380" width="6" style="2" bestFit="1" customWidth="1"/>
    <col min="7381" max="7381" width="38.28515625" style="2" bestFit="1" customWidth="1"/>
    <col min="7382" max="7382" width="6" style="2" bestFit="1" customWidth="1"/>
    <col min="7383" max="7383" width="38.28515625" style="2" bestFit="1" customWidth="1"/>
    <col min="7384" max="7384" width="6" style="2" bestFit="1" customWidth="1"/>
    <col min="7385" max="7385" width="38.28515625" style="2" bestFit="1" customWidth="1"/>
    <col min="7386" max="7386" width="6" style="2" bestFit="1" customWidth="1"/>
    <col min="7387" max="7387" width="38.28515625" style="2" bestFit="1" customWidth="1"/>
    <col min="7388" max="7388" width="6" style="2" bestFit="1" customWidth="1"/>
    <col min="7389" max="7389" width="38.28515625" style="2" bestFit="1" customWidth="1"/>
    <col min="7390" max="7390" width="6" style="2" bestFit="1" customWidth="1"/>
    <col min="7391" max="7391" width="38.28515625" style="2" bestFit="1" customWidth="1"/>
    <col min="7392" max="7392" width="6" style="2" bestFit="1" customWidth="1"/>
    <col min="7393" max="7393" width="38.28515625" style="2" bestFit="1" customWidth="1"/>
    <col min="7394" max="7394" width="6" style="2" bestFit="1" customWidth="1"/>
    <col min="7395" max="7395" width="38.28515625" style="2" bestFit="1" customWidth="1"/>
    <col min="7396" max="7396" width="6" style="2" bestFit="1" customWidth="1"/>
    <col min="7397" max="7397" width="38.28515625" style="2" bestFit="1" customWidth="1"/>
    <col min="7398" max="7398" width="6" style="2" bestFit="1" customWidth="1"/>
    <col min="7399" max="7399" width="38.28515625" style="2" bestFit="1" customWidth="1"/>
    <col min="7400" max="7400" width="6" style="2" bestFit="1" customWidth="1"/>
    <col min="7401" max="7401" width="38.28515625" style="2" bestFit="1" customWidth="1"/>
    <col min="7402" max="7402" width="6" style="2" bestFit="1" customWidth="1"/>
    <col min="7403" max="7403" width="38.28515625" style="2" bestFit="1" customWidth="1"/>
    <col min="7404" max="7404" width="6" style="2" bestFit="1" customWidth="1"/>
    <col min="7405" max="7405" width="38.28515625" style="2" bestFit="1" customWidth="1"/>
    <col min="7406" max="7406" width="6" style="2" bestFit="1" customWidth="1"/>
    <col min="7407" max="7407" width="38.28515625" style="2" bestFit="1" customWidth="1"/>
    <col min="7408" max="7408" width="6" style="2" bestFit="1" customWidth="1"/>
    <col min="7409" max="7409" width="38.28515625" style="2" bestFit="1" customWidth="1"/>
    <col min="7410" max="7410" width="6" style="2" bestFit="1" customWidth="1"/>
    <col min="7411" max="7411" width="38.28515625" style="2" bestFit="1" customWidth="1"/>
    <col min="7412" max="7412" width="6" style="2" bestFit="1" customWidth="1"/>
    <col min="7413" max="7413" width="38.28515625" style="2" bestFit="1" customWidth="1"/>
    <col min="7414" max="7414" width="6" style="2" bestFit="1" customWidth="1"/>
    <col min="7415" max="7415" width="38.28515625" style="2" bestFit="1" customWidth="1"/>
    <col min="7416" max="7416" width="6" style="2" bestFit="1" customWidth="1"/>
    <col min="7417" max="7417" width="38.28515625" style="2" bestFit="1" customWidth="1"/>
    <col min="7418" max="7418" width="6" style="2" bestFit="1" customWidth="1"/>
    <col min="7419" max="7419" width="38.28515625" style="2" bestFit="1" customWidth="1"/>
    <col min="7420" max="7420" width="6" style="2" bestFit="1" customWidth="1"/>
    <col min="7421" max="7421" width="38.28515625" style="2" bestFit="1" customWidth="1"/>
    <col min="7422" max="7422" width="6" style="2" bestFit="1" customWidth="1"/>
    <col min="7423" max="7423" width="38.28515625" style="2" bestFit="1" customWidth="1"/>
    <col min="7424" max="7424" width="6" style="2" bestFit="1" customWidth="1"/>
    <col min="7425" max="7425" width="38.28515625" style="2" bestFit="1" customWidth="1"/>
    <col min="7426" max="7426" width="6" style="2" bestFit="1" customWidth="1"/>
    <col min="7427" max="7427" width="38.28515625" style="2" bestFit="1" customWidth="1"/>
    <col min="7428" max="7428" width="6" style="2" bestFit="1" customWidth="1"/>
    <col min="7429" max="7429" width="38.28515625" style="2" bestFit="1" customWidth="1"/>
    <col min="7430" max="7430" width="6" style="2" bestFit="1" customWidth="1"/>
    <col min="7431" max="7431" width="38.28515625" style="2" bestFit="1" customWidth="1"/>
    <col min="7432" max="7432" width="6" style="2" bestFit="1" customWidth="1"/>
    <col min="7433" max="7433" width="38.28515625" style="2" bestFit="1" customWidth="1"/>
    <col min="7434" max="7434" width="6" style="2" bestFit="1" customWidth="1"/>
    <col min="7435" max="7435" width="38.28515625" style="2" bestFit="1" customWidth="1"/>
    <col min="7436" max="7436" width="6" style="2" bestFit="1" customWidth="1"/>
    <col min="7437" max="7437" width="38.28515625" style="2" bestFit="1" customWidth="1"/>
    <col min="7438" max="7438" width="6" style="2" bestFit="1" customWidth="1"/>
    <col min="7439" max="7439" width="38.28515625" style="2" bestFit="1" customWidth="1"/>
    <col min="7440" max="7440" width="6" style="2" bestFit="1" customWidth="1"/>
    <col min="7441" max="7441" width="38.28515625" style="2" bestFit="1" customWidth="1"/>
    <col min="7442" max="7442" width="6" style="2" bestFit="1" customWidth="1"/>
    <col min="7443" max="7443" width="38.28515625" style="2" bestFit="1" customWidth="1"/>
    <col min="7444" max="7444" width="6" style="2" bestFit="1" customWidth="1"/>
    <col min="7445" max="7445" width="38.28515625" style="2" bestFit="1" customWidth="1"/>
    <col min="7446" max="7446" width="6" style="2" bestFit="1" customWidth="1"/>
    <col min="7447" max="7447" width="38.28515625" style="2" bestFit="1" customWidth="1"/>
    <col min="7448" max="7448" width="6" style="2" bestFit="1" customWidth="1"/>
    <col min="7449" max="7449" width="38.28515625" style="2" bestFit="1" customWidth="1"/>
    <col min="7450" max="7450" width="6" style="2" bestFit="1" customWidth="1"/>
    <col min="7451" max="7451" width="38.28515625" style="2" bestFit="1" customWidth="1"/>
    <col min="7452" max="7452" width="6" style="2" bestFit="1" customWidth="1"/>
    <col min="7453" max="7453" width="38.28515625" style="2" bestFit="1" customWidth="1"/>
    <col min="7454" max="7454" width="6" style="2" bestFit="1" customWidth="1"/>
    <col min="7455" max="7455" width="38.28515625" style="2" bestFit="1" customWidth="1"/>
    <col min="7456" max="7456" width="6" style="2" bestFit="1" customWidth="1"/>
    <col min="7457" max="7457" width="38.28515625" style="2" bestFit="1" customWidth="1"/>
    <col min="7458" max="7458" width="6" style="2" bestFit="1" customWidth="1"/>
    <col min="7459" max="7459" width="38.28515625" style="2" bestFit="1" customWidth="1"/>
    <col min="7460" max="7460" width="6" style="2" bestFit="1" customWidth="1"/>
    <col min="7461" max="7461" width="38.28515625" style="2" bestFit="1" customWidth="1"/>
    <col min="7462" max="7462" width="6" style="2" bestFit="1" customWidth="1"/>
    <col min="7463" max="7463" width="38.28515625" style="2" bestFit="1" customWidth="1"/>
    <col min="7464" max="7464" width="6" style="2" bestFit="1" customWidth="1"/>
    <col min="7465" max="7465" width="38.28515625" style="2" bestFit="1" customWidth="1"/>
    <col min="7466" max="7466" width="6" style="2" bestFit="1" customWidth="1"/>
    <col min="7467" max="7467" width="38.28515625" style="2" bestFit="1" customWidth="1"/>
    <col min="7468" max="7468" width="6" style="2" bestFit="1" customWidth="1"/>
    <col min="7469" max="7469" width="38.28515625" style="2" bestFit="1" customWidth="1"/>
    <col min="7470" max="7470" width="6" style="2" bestFit="1" customWidth="1"/>
    <col min="7471" max="7471" width="38.28515625" style="2" bestFit="1" customWidth="1"/>
    <col min="7472" max="7472" width="6" style="2" bestFit="1" customWidth="1"/>
    <col min="7473" max="7473" width="38.28515625" style="2" bestFit="1" customWidth="1"/>
    <col min="7474" max="7474" width="6" style="2" bestFit="1" customWidth="1"/>
    <col min="7475" max="7475" width="38.28515625" style="2" bestFit="1" customWidth="1"/>
    <col min="7476" max="7476" width="6" style="2" bestFit="1" customWidth="1"/>
    <col min="7477" max="7477" width="38.28515625" style="2" bestFit="1" customWidth="1"/>
    <col min="7478" max="7478" width="6" style="2" bestFit="1" customWidth="1"/>
    <col min="7479" max="7479" width="38.28515625" style="2" bestFit="1" customWidth="1"/>
    <col min="7480" max="7480" width="6" style="2" bestFit="1" customWidth="1"/>
    <col min="7481" max="7481" width="38.28515625" style="2" bestFit="1" customWidth="1"/>
    <col min="7482" max="7482" width="6" style="2" bestFit="1" customWidth="1"/>
    <col min="7483" max="7483" width="38.28515625" style="2" bestFit="1" customWidth="1"/>
    <col min="7484" max="7484" width="6" style="2" bestFit="1" customWidth="1"/>
    <col min="7485" max="7485" width="38.28515625" style="2" bestFit="1" customWidth="1"/>
    <col min="7486" max="7486" width="6" style="2" bestFit="1" customWidth="1"/>
    <col min="7487" max="7487" width="38.28515625" style="2" bestFit="1" customWidth="1"/>
    <col min="7488" max="7488" width="6" style="2" bestFit="1" customWidth="1"/>
    <col min="7489" max="7489" width="38.28515625" style="2" bestFit="1" customWidth="1"/>
    <col min="7490" max="7490" width="6" style="2" bestFit="1" customWidth="1"/>
    <col min="7491" max="7491" width="38.28515625" style="2" bestFit="1" customWidth="1"/>
    <col min="7492" max="7492" width="6" style="2" bestFit="1" customWidth="1"/>
    <col min="7493" max="7493" width="38.28515625" style="2" bestFit="1" customWidth="1"/>
    <col min="7494" max="7494" width="6" style="2" bestFit="1" customWidth="1"/>
    <col min="7495" max="7495" width="38.28515625" style="2" bestFit="1" customWidth="1"/>
    <col min="7496" max="7496" width="6" style="2" bestFit="1" customWidth="1"/>
    <col min="7497" max="7497" width="38.28515625" style="2" bestFit="1" customWidth="1"/>
    <col min="7498" max="7498" width="6" style="2" bestFit="1" customWidth="1"/>
    <col min="7499" max="7499" width="38.28515625" style="2" bestFit="1" customWidth="1"/>
    <col min="7500" max="7500" width="6" style="2" bestFit="1" customWidth="1"/>
    <col min="7501" max="7501" width="38.28515625" style="2" bestFit="1" customWidth="1"/>
    <col min="7502" max="7502" width="6" style="2" bestFit="1" customWidth="1"/>
    <col min="7503" max="7503" width="38.28515625" style="2" bestFit="1" customWidth="1"/>
    <col min="7504" max="7504" width="6" style="2" bestFit="1" customWidth="1"/>
    <col min="7505" max="7505" width="38.28515625" style="2" bestFit="1" customWidth="1"/>
    <col min="7506" max="7506" width="6" style="2" bestFit="1" customWidth="1"/>
    <col min="7507" max="7507" width="38.28515625" style="2" bestFit="1" customWidth="1"/>
    <col min="7508" max="7508" width="6" style="2" bestFit="1" customWidth="1"/>
    <col min="7509" max="7509" width="38.28515625" style="2" bestFit="1" customWidth="1"/>
    <col min="7510" max="7510" width="6" style="2" bestFit="1" customWidth="1"/>
    <col min="7511" max="7511" width="38.28515625" style="2" bestFit="1" customWidth="1"/>
    <col min="7512" max="7512" width="6" style="2" bestFit="1" customWidth="1"/>
    <col min="7513" max="7513" width="38.28515625" style="2" bestFit="1" customWidth="1"/>
    <col min="7514" max="7514" width="6" style="2" bestFit="1" customWidth="1"/>
    <col min="7515" max="7515" width="38.28515625" style="2" bestFit="1" customWidth="1"/>
    <col min="7516" max="7516" width="6" style="2" bestFit="1" customWidth="1"/>
    <col min="7517" max="7517" width="38.28515625" style="2" bestFit="1" customWidth="1"/>
    <col min="7518" max="7518" width="6" style="2" bestFit="1" customWidth="1"/>
    <col min="7519" max="7519" width="38.28515625" style="2" bestFit="1" customWidth="1"/>
    <col min="7520" max="7520" width="6" style="2" bestFit="1" customWidth="1"/>
    <col min="7521" max="7521" width="38.28515625" style="2" bestFit="1" customWidth="1"/>
    <col min="7522" max="7522" width="6" style="2" bestFit="1" customWidth="1"/>
    <col min="7523" max="7523" width="38.28515625" style="2" bestFit="1" customWidth="1"/>
    <col min="7524" max="7524" width="6" style="2" bestFit="1" customWidth="1"/>
    <col min="7525" max="7525" width="38.28515625" style="2" bestFit="1" customWidth="1"/>
    <col min="7526" max="7526" width="6" style="2" bestFit="1" customWidth="1"/>
    <col min="7527" max="7527" width="38.28515625" style="2" bestFit="1" customWidth="1"/>
    <col min="7528" max="7528" width="6" style="2" bestFit="1" customWidth="1"/>
    <col min="7529" max="7529" width="38.28515625" style="2" bestFit="1" customWidth="1"/>
    <col min="7530" max="7530" width="6" style="2" bestFit="1" customWidth="1"/>
    <col min="7531" max="7531" width="38.28515625" style="2" bestFit="1" customWidth="1"/>
    <col min="7532" max="7532" width="6" style="2" bestFit="1" customWidth="1"/>
    <col min="7533" max="7533" width="38.28515625" style="2" bestFit="1" customWidth="1"/>
    <col min="7534" max="7534" width="6" style="2" bestFit="1" customWidth="1"/>
    <col min="7535" max="7535" width="38.28515625" style="2" bestFit="1" customWidth="1"/>
    <col min="7536" max="7536" width="6" style="2" bestFit="1" customWidth="1"/>
    <col min="7537" max="7537" width="38.28515625" style="2" bestFit="1" customWidth="1"/>
    <col min="7538" max="7538" width="6" style="2" bestFit="1" customWidth="1"/>
    <col min="7539" max="7539" width="38.28515625" style="2" bestFit="1" customWidth="1"/>
    <col min="7540" max="7540" width="6" style="2" bestFit="1" customWidth="1"/>
    <col min="7541" max="7541" width="38.28515625" style="2" bestFit="1" customWidth="1"/>
    <col min="7542" max="7542" width="6" style="2" bestFit="1" customWidth="1"/>
    <col min="7543" max="7543" width="38.28515625" style="2" bestFit="1" customWidth="1"/>
    <col min="7544" max="7544" width="6" style="2" bestFit="1" customWidth="1"/>
    <col min="7545" max="7545" width="38.28515625" style="2" bestFit="1" customWidth="1"/>
    <col min="7546" max="7546" width="6" style="2" bestFit="1" customWidth="1"/>
    <col min="7547" max="7547" width="38.28515625" style="2" bestFit="1" customWidth="1"/>
    <col min="7548" max="7548" width="6" style="2" bestFit="1" customWidth="1"/>
    <col min="7549" max="7549" width="38.28515625" style="2" bestFit="1" customWidth="1"/>
    <col min="7550" max="7550" width="6" style="2" bestFit="1" customWidth="1"/>
    <col min="7551" max="7551" width="38.28515625" style="2" bestFit="1" customWidth="1"/>
    <col min="7552" max="7552" width="6" style="2" bestFit="1" customWidth="1"/>
    <col min="7553" max="7553" width="38.28515625" style="2" bestFit="1" customWidth="1"/>
    <col min="7554" max="7554" width="6" style="2" bestFit="1" customWidth="1"/>
    <col min="7555" max="7555" width="38.28515625" style="2" bestFit="1" customWidth="1"/>
    <col min="7556" max="7556" width="6" style="2" bestFit="1" customWidth="1"/>
    <col min="7557" max="7557" width="38.28515625" style="2" bestFit="1" customWidth="1"/>
    <col min="7558" max="7558" width="6" style="2" bestFit="1" customWidth="1"/>
    <col min="7559" max="7559" width="38.28515625" style="2" bestFit="1" customWidth="1"/>
    <col min="7560" max="7560" width="6" style="2" bestFit="1" customWidth="1"/>
    <col min="7561" max="7561" width="38.28515625" style="2" bestFit="1" customWidth="1"/>
    <col min="7562" max="7562" width="6" style="2" bestFit="1" customWidth="1"/>
    <col min="7563" max="7563" width="38.28515625" style="2" bestFit="1" customWidth="1"/>
    <col min="7564" max="7564" width="6" style="2" bestFit="1" customWidth="1"/>
    <col min="7565" max="7565" width="38.28515625" style="2" bestFit="1" customWidth="1"/>
    <col min="7566" max="7566" width="6" style="2" bestFit="1" customWidth="1"/>
    <col min="7567" max="7567" width="38.28515625" style="2" bestFit="1" customWidth="1"/>
    <col min="7568" max="7568" width="6" style="2" bestFit="1" customWidth="1"/>
    <col min="7569" max="7569" width="38.28515625" style="2" bestFit="1" customWidth="1"/>
    <col min="7570" max="7570" width="6" style="2" bestFit="1" customWidth="1"/>
    <col min="7571" max="7571" width="38.28515625" style="2" bestFit="1" customWidth="1"/>
    <col min="7572" max="7572" width="6" style="2" bestFit="1" customWidth="1"/>
    <col min="7573" max="7573" width="38.28515625" style="2" bestFit="1" customWidth="1"/>
    <col min="7574" max="7574" width="6" style="2" bestFit="1" customWidth="1"/>
    <col min="7575" max="7575" width="38.28515625" style="2" bestFit="1" customWidth="1"/>
    <col min="7576" max="7576" width="6" style="2" bestFit="1" customWidth="1"/>
    <col min="7577" max="7577" width="38.28515625" style="2" bestFit="1" customWidth="1"/>
    <col min="7578" max="7578" width="6" style="2" bestFit="1" customWidth="1"/>
    <col min="7579" max="7579" width="38.28515625" style="2" bestFit="1" customWidth="1"/>
    <col min="7580" max="7580" width="6" style="2" bestFit="1" customWidth="1"/>
    <col min="7581" max="7581" width="38.28515625" style="2" bestFit="1" customWidth="1"/>
    <col min="7582" max="7582" width="6" style="2" bestFit="1" customWidth="1"/>
    <col min="7583" max="7583" width="38.28515625" style="2" bestFit="1" customWidth="1"/>
    <col min="7584" max="7584" width="6" style="2" bestFit="1" customWidth="1"/>
    <col min="7585" max="7585" width="38.28515625" style="2" bestFit="1" customWidth="1"/>
    <col min="7586" max="7586" width="6" style="2" bestFit="1" customWidth="1"/>
    <col min="7587" max="7587" width="38.28515625" style="2" bestFit="1" customWidth="1"/>
    <col min="7588" max="7588" width="6" style="2" bestFit="1" customWidth="1"/>
    <col min="7589" max="7589" width="38.28515625" style="2" bestFit="1" customWidth="1"/>
    <col min="7590" max="7590" width="6" style="2" bestFit="1" customWidth="1"/>
    <col min="7591" max="7591" width="38.28515625" style="2" bestFit="1" customWidth="1"/>
    <col min="7592" max="7592" width="6" style="2" bestFit="1" customWidth="1"/>
    <col min="7593" max="7593" width="38.28515625" style="2" bestFit="1" customWidth="1"/>
    <col min="7594" max="7594" width="6" style="2" bestFit="1" customWidth="1"/>
    <col min="7595" max="7595" width="38.28515625" style="2" bestFit="1" customWidth="1"/>
    <col min="7596" max="7596" width="6" style="2" bestFit="1" customWidth="1"/>
    <col min="7597" max="7597" width="38.28515625" style="2" bestFit="1" customWidth="1"/>
    <col min="7598" max="7598" width="6" style="2" bestFit="1" customWidth="1"/>
    <col min="7599" max="7599" width="38.28515625" style="2" bestFit="1" customWidth="1"/>
    <col min="7600" max="7600" width="6" style="2" bestFit="1" customWidth="1"/>
    <col min="7601" max="7601" width="38.28515625" style="2" bestFit="1" customWidth="1"/>
    <col min="7602" max="7602" width="6" style="2" bestFit="1" customWidth="1"/>
    <col min="7603" max="7603" width="38.28515625" style="2" bestFit="1" customWidth="1"/>
    <col min="7604" max="7604" width="6" style="2" bestFit="1" customWidth="1"/>
    <col min="7605" max="7605" width="38.28515625" style="2" bestFit="1" customWidth="1"/>
    <col min="7606" max="7606" width="6" style="2" bestFit="1" customWidth="1"/>
    <col min="7607" max="7607" width="38.28515625" style="2" bestFit="1" customWidth="1"/>
    <col min="7608" max="7608" width="6" style="2" bestFit="1" customWidth="1"/>
    <col min="7609" max="7609" width="38.28515625" style="2" bestFit="1" customWidth="1"/>
    <col min="7610" max="7610" width="6" style="2" bestFit="1" customWidth="1"/>
    <col min="7611" max="7611" width="38.28515625" style="2" bestFit="1" customWidth="1"/>
    <col min="7612" max="7612" width="6" style="2" bestFit="1" customWidth="1"/>
    <col min="7613" max="7613" width="38.28515625" style="2" bestFit="1" customWidth="1"/>
    <col min="7614" max="7614" width="6" style="2" bestFit="1" customWidth="1"/>
    <col min="7615" max="7615" width="38.28515625" style="2" bestFit="1" customWidth="1"/>
    <col min="7616" max="7616" width="6" style="2" bestFit="1" customWidth="1"/>
    <col min="7617" max="7617" width="38.28515625" style="2" bestFit="1" customWidth="1"/>
    <col min="7618" max="7618" width="6" style="2" bestFit="1" customWidth="1"/>
    <col min="7619" max="7619" width="38.28515625" style="2" bestFit="1" customWidth="1"/>
    <col min="7620" max="7620" width="6" style="2" bestFit="1" customWidth="1"/>
    <col min="7621" max="7621" width="38.28515625" style="2" bestFit="1" customWidth="1"/>
    <col min="7622" max="7622" width="6" style="2" bestFit="1" customWidth="1"/>
    <col min="7623" max="7623" width="38.28515625" style="2" bestFit="1" customWidth="1"/>
    <col min="7624" max="7624" width="6" style="2" bestFit="1" customWidth="1"/>
    <col min="7625" max="7625" width="38.28515625" style="2" bestFit="1" customWidth="1"/>
    <col min="7626" max="7626" width="6" style="2" bestFit="1" customWidth="1"/>
    <col min="7627" max="7627" width="38.28515625" style="2" bestFit="1" customWidth="1"/>
    <col min="7628" max="7628" width="6" style="2" bestFit="1" customWidth="1"/>
    <col min="7629" max="7629" width="38.28515625" style="2" bestFit="1" customWidth="1"/>
    <col min="7630" max="7630" width="6" style="2" bestFit="1" customWidth="1"/>
    <col min="7631" max="7631" width="38.28515625" style="2" bestFit="1" customWidth="1"/>
    <col min="7632" max="7632" width="6" style="2" bestFit="1" customWidth="1"/>
    <col min="7633" max="7633" width="38.28515625" style="2" bestFit="1" customWidth="1"/>
    <col min="7634" max="7634" width="6" style="2" bestFit="1" customWidth="1"/>
    <col min="7635" max="7635" width="38.28515625" style="2" bestFit="1" customWidth="1"/>
    <col min="7636" max="7636" width="6" style="2" bestFit="1" customWidth="1"/>
    <col min="7637" max="7637" width="38.28515625" style="2" bestFit="1" customWidth="1"/>
    <col min="7638" max="7638" width="6" style="2" bestFit="1" customWidth="1"/>
    <col min="7639" max="7639" width="38.28515625" style="2" bestFit="1" customWidth="1"/>
    <col min="7640" max="7640" width="6" style="2" bestFit="1" customWidth="1"/>
    <col min="7641" max="7641" width="38.28515625" style="2" bestFit="1" customWidth="1"/>
    <col min="7642" max="7642" width="6" style="2" bestFit="1" customWidth="1"/>
    <col min="7643" max="7643" width="38.28515625" style="2" bestFit="1" customWidth="1"/>
    <col min="7644" max="7644" width="6" style="2" bestFit="1" customWidth="1"/>
    <col min="7645" max="7645" width="38.28515625" style="2" bestFit="1" customWidth="1"/>
    <col min="7646" max="7646" width="6" style="2" bestFit="1" customWidth="1"/>
    <col min="7647" max="7647" width="38.28515625" style="2" bestFit="1" customWidth="1"/>
    <col min="7648" max="7648" width="6" style="2" bestFit="1" customWidth="1"/>
    <col min="7649" max="7649" width="38.28515625" style="2" bestFit="1" customWidth="1"/>
    <col min="7650" max="7650" width="6" style="2" bestFit="1" customWidth="1"/>
    <col min="7651" max="7651" width="38.28515625" style="2" bestFit="1" customWidth="1"/>
    <col min="7652" max="7652" width="6" style="2" bestFit="1" customWidth="1"/>
    <col min="7653" max="7653" width="38.28515625" style="2" bestFit="1" customWidth="1"/>
    <col min="7654" max="7654" width="6" style="2" bestFit="1" customWidth="1"/>
    <col min="7655" max="7655" width="38.28515625" style="2" bestFit="1" customWidth="1"/>
    <col min="7656" max="7656" width="6" style="2" bestFit="1" customWidth="1"/>
    <col min="7657" max="7657" width="38.28515625" style="2" bestFit="1" customWidth="1"/>
    <col min="7658" max="7658" width="6" style="2" bestFit="1" customWidth="1"/>
    <col min="7659" max="7659" width="38.28515625" style="2" bestFit="1" customWidth="1"/>
    <col min="7660" max="7660" width="6" style="2" bestFit="1" customWidth="1"/>
    <col min="7661" max="7661" width="38.28515625" style="2" bestFit="1" customWidth="1"/>
    <col min="7662" max="7662" width="6" style="2" bestFit="1" customWidth="1"/>
    <col min="7663" max="7663" width="38.28515625" style="2" bestFit="1" customWidth="1"/>
    <col min="7664" max="7664" width="6" style="2" bestFit="1" customWidth="1"/>
    <col min="7665" max="7665" width="38.28515625" style="2" bestFit="1" customWidth="1"/>
    <col min="7666" max="7666" width="6" style="2" bestFit="1" customWidth="1"/>
    <col min="7667" max="7667" width="38.28515625" style="2" bestFit="1" customWidth="1"/>
    <col min="7668" max="7668" width="6" style="2" bestFit="1" customWidth="1"/>
    <col min="7669" max="7669" width="38.28515625" style="2" bestFit="1" customWidth="1"/>
    <col min="7670" max="7670" width="6" style="2" bestFit="1" customWidth="1"/>
    <col min="7671" max="7671" width="38.28515625" style="2" bestFit="1" customWidth="1"/>
    <col min="7672" max="7672" width="6" style="2" bestFit="1" customWidth="1"/>
    <col min="7673" max="7673" width="38.28515625" style="2" bestFit="1" customWidth="1"/>
    <col min="7674" max="7674" width="6" style="2" bestFit="1" customWidth="1"/>
    <col min="7675" max="7675" width="38.28515625" style="2" bestFit="1" customWidth="1"/>
    <col min="7676" max="7676" width="6" style="2" bestFit="1" customWidth="1"/>
    <col min="7677" max="7677" width="38.28515625" style="2" bestFit="1" customWidth="1"/>
    <col min="7678" max="7678" width="6" style="2" bestFit="1" customWidth="1"/>
    <col min="7679" max="7679" width="38.28515625" style="2" bestFit="1" customWidth="1"/>
    <col min="7680" max="7680" width="6" style="2" bestFit="1" customWidth="1"/>
    <col min="7681" max="7681" width="38.28515625" style="2" bestFit="1" customWidth="1"/>
    <col min="7682" max="7682" width="6" style="2" bestFit="1" customWidth="1"/>
    <col min="7683" max="7683" width="38.28515625" style="2" bestFit="1" customWidth="1"/>
    <col min="7684" max="7684" width="6" style="2" bestFit="1" customWidth="1"/>
    <col min="7685" max="7685" width="38.28515625" style="2" bestFit="1" customWidth="1"/>
    <col min="7686" max="7686" width="6" style="2" bestFit="1" customWidth="1"/>
    <col min="7687" max="7687" width="38.28515625" style="2" bestFit="1" customWidth="1"/>
    <col min="7688" max="7688" width="6" style="2" bestFit="1" customWidth="1"/>
    <col min="7689" max="7689" width="38.28515625" style="2" bestFit="1" customWidth="1"/>
    <col min="7690" max="7690" width="6" style="2" bestFit="1" customWidth="1"/>
    <col min="7691" max="7691" width="38.28515625" style="2" bestFit="1" customWidth="1"/>
    <col min="7692" max="7692" width="6" style="2" bestFit="1" customWidth="1"/>
    <col min="7693" max="7693" width="38.28515625" style="2" bestFit="1" customWidth="1"/>
    <col min="7694" max="7694" width="6" style="2" bestFit="1" customWidth="1"/>
    <col min="7695" max="7695" width="38.28515625" style="2" bestFit="1" customWidth="1"/>
    <col min="7696" max="7696" width="6" style="2" bestFit="1" customWidth="1"/>
    <col min="7697" max="7697" width="38.28515625" style="2" bestFit="1" customWidth="1"/>
    <col min="7698" max="7698" width="6" style="2" bestFit="1" customWidth="1"/>
    <col min="7699" max="7699" width="38.28515625" style="2" bestFit="1" customWidth="1"/>
    <col min="7700" max="7700" width="6" style="2" bestFit="1" customWidth="1"/>
    <col min="7701" max="7701" width="38.28515625" style="2" bestFit="1" customWidth="1"/>
    <col min="7702" max="7702" width="6" style="2" bestFit="1" customWidth="1"/>
    <col min="7703" max="7703" width="38.28515625" style="2" bestFit="1" customWidth="1"/>
    <col min="7704" max="7704" width="6" style="2" bestFit="1" customWidth="1"/>
    <col min="7705" max="7705" width="38.28515625" style="2" bestFit="1" customWidth="1"/>
    <col min="7706" max="7706" width="6" style="2" bestFit="1" customWidth="1"/>
    <col min="7707" max="7707" width="38.28515625" style="2" bestFit="1" customWidth="1"/>
    <col min="7708" max="7708" width="6" style="2" bestFit="1" customWidth="1"/>
    <col min="7709" max="7709" width="38.28515625" style="2" bestFit="1" customWidth="1"/>
    <col min="7710" max="7710" width="6" style="2" bestFit="1" customWidth="1"/>
    <col min="7711" max="7711" width="38.28515625" style="2" bestFit="1" customWidth="1"/>
    <col min="7712" max="7712" width="6" style="2" bestFit="1" customWidth="1"/>
    <col min="7713" max="7713" width="38.28515625" style="2" bestFit="1" customWidth="1"/>
    <col min="7714" max="7714" width="6" style="2" bestFit="1" customWidth="1"/>
    <col min="7715" max="7715" width="38.28515625" style="2" bestFit="1" customWidth="1"/>
    <col min="7716" max="7716" width="6" style="2" bestFit="1" customWidth="1"/>
    <col min="7717" max="7717" width="38.28515625" style="2" bestFit="1" customWidth="1"/>
    <col min="7718" max="7718" width="6" style="2" bestFit="1" customWidth="1"/>
    <col min="7719" max="7719" width="38.28515625" style="2" bestFit="1" customWidth="1"/>
    <col min="7720" max="7720" width="6" style="2" bestFit="1" customWidth="1"/>
    <col min="7721" max="7721" width="38.28515625" style="2" bestFit="1" customWidth="1"/>
    <col min="7722" max="7722" width="6" style="2" bestFit="1" customWidth="1"/>
    <col min="7723" max="7723" width="38.28515625" style="2" bestFit="1" customWidth="1"/>
    <col min="7724" max="7724" width="6" style="2" bestFit="1" customWidth="1"/>
    <col min="7725" max="7725" width="38.28515625" style="2" bestFit="1" customWidth="1"/>
    <col min="7726" max="7726" width="6" style="2" bestFit="1" customWidth="1"/>
    <col min="7727" max="7727" width="38.28515625" style="2" bestFit="1" customWidth="1"/>
    <col min="7728" max="7728" width="6" style="2" bestFit="1" customWidth="1"/>
    <col min="7729" max="7729" width="38.28515625" style="2" bestFit="1" customWidth="1"/>
    <col min="7730" max="7730" width="6" style="2" bestFit="1" customWidth="1"/>
    <col min="7731" max="7731" width="38.28515625" style="2" bestFit="1" customWidth="1"/>
    <col min="7732" max="7732" width="6" style="2" bestFit="1" customWidth="1"/>
    <col min="7733" max="7733" width="38.28515625" style="2" bestFit="1" customWidth="1"/>
    <col min="7734" max="7734" width="6" style="2" bestFit="1" customWidth="1"/>
    <col min="7735" max="7735" width="38.28515625" style="2" bestFit="1" customWidth="1"/>
    <col min="7736" max="7736" width="6" style="2" bestFit="1" customWidth="1"/>
    <col min="7737" max="7737" width="38.28515625" style="2" bestFit="1" customWidth="1"/>
    <col min="7738" max="7738" width="6" style="2" bestFit="1" customWidth="1"/>
    <col min="7739" max="7739" width="38.28515625" style="2" bestFit="1" customWidth="1"/>
    <col min="7740" max="7740" width="6" style="2" bestFit="1" customWidth="1"/>
    <col min="7741" max="7741" width="38.28515625" style="2" bestFit="1" customWidth="1"/>
    <col min="7742" max="7742" width="6" style="2" bestFit="1" customWidth="1"/>
    <col min="7743" max="7743" width="38.28515625" style="2" bestFit="1" customWidth="1"/>
    <col min="7744" max="7744" width="6" style="2" bestFit="1" customWidth="1"/>
    <col min="7745" max="7745" width="38.28515625" style="2" bestFit="1" customWidth="1"/>
    <col min="7746" max="7746" width="6" style="2" bestFit="1" customWidth="1"/>
    <col min="7747" max="7747" width="38.28515625" style="2" bestFit="1" customWidth="1"/>
    <col min="7748" max="7748" width="6" style="2" bestFit="1" customWidth="1"/>
    <col min="7749" max="7749" width="38.28515625" style="2" bestFit="1" customWidth="1"/>
    <col min="7750" max="7750" width="6" style="2" bestFit="1" customWidth="1"/>
    <col min="7751" max="7751" width="38.28515625" style="2" bestFit="1" customWidth="1"/>
    <col min="7752" max="7752" width="6" style="2" bestFit="1" customWidth="1"/>
    <col min="7753" max="7753" width="38.28515625" style="2" bestFit="1" customWidth="1"/>
    <col min="7754" max="7754" width="6" style="2" bestFit="1" customWidth="1"/>
    <col min="7755" max="7755" width="38.28515625" style="2" bestFit="1" customWidth="1"/>
    <col min="7756" max="7756" width="6" style="2" bestFit="1" customWidth="1"/>
    <col min="7757" max="7757" width="38.28515625" style="2" bestFit="1" customWidth="1"/>
    <col min="7758" max="7758" width="6" style="2" bestFit="1" customWidth="1"/>
    <col min="7759" max="7759" width="38.28515625" style="2" bestFit="1" customWidth="1"/>
    <col min="7760" max="7760" width="6" style="2" bestFit="1" customWidth="1"/>
    <col min="7761" max="7761" width="38.28515625" style="2" bestFit="1" customWidth="1"/>
    <col min="7762" max="7762" width="6" style="2" bestFit="1" customWidth="1"/>
    <col min="7763" max="7763" width="38.28515625" style="2" bestFit="1" customWidth="1"/>
    <col min="7764" max="7764" width="6" style="2" bestFit="1" customWidth="1"/>
    <col min="7765" max="7765" width="38.28515625" style="2" bestFit="1" customWidth="1"/>
    <col min="7766" max="7766" width="6" style="2" bestFit="1" customWidth="1"/>
    <col min="7767" max="7767" width="38.28515625" style="2" bestFit="1" customWidth="1"/>
    <col min="7768" max="7768" width="6" style="2" bestFit="1" customWidth="1"/>
    <col min="7769" max="7769" width="38.28515625" style="2" bestFit="1" customWidth="1"/>
    <col min="7770" max="7770" width="6" style="2" bestFit="1" customWidth="1"/>
    <col min="7771" max="7771" width="38.28515625" style="2" bestFit="1" customWidth="1"/>
    <col min="7772" max="7772" width="6" style="2" bestFit="1" customWidth="1"/>
    <col min="7773" max="7773" width="38.28515625" style="2" bestFit="1" customWidth="1"/>
    <col min="7774" max="7774" width="6" style="2" bestFit="1" customWidth="1"/>
    <col min="7775" max="7775" width="38.28515625" style="2" bestFit="1" customWidth="1"/>
    <col min="7776" max="7776" width="6" style="2" bestFit="1" customWidth="1"/>
    <col min="7777" max="7777" width="38.28515625" style="2" bestFit="1" customWidth="1"/>
    <col min="7778" max="7778" width="6" style="2" bestFit="1" customWidth="1"/>
    <col min="7779" max="7779" width="38.28515625" style="2" bestFit="1" customWidth="1"/>
    <col min="7780" max="7780" width="6" style="2" bestFit="1" customWidth="1"/>
    <col min="7781" max="7781" width="38.28515625" style="2" bestFit="1" customWidth="1"/>
    <col min="7782" max="7782" width="6" style="2" bestFit="1" customWidth="1"/>
    <col min="7783" max="7783" width="38.28515625" style="2" bestFit="1" customWidth="1"/>
    <col min="7784" max="7784" width="6" style="2" bestFit="1" customWidth="1"/>
    <col min="7785" max="7785" width="38.28515625" style="2" bestFit="1" customWidth="1"/>
    <col min="7786" max="7786" width="6" style="2" bestFit="1" customWidth="1"/>
    <col min="7787" max="7787" width="38.28515625" style="2" bestFit="1" customWidth="1"/>
    <col min="7788" max="7788" width="6" style="2" bestFit="1" customWidth="1"/>
    <col min="7789" max="7789" width="38.28515625" style="2" bestFit="1" customWidth="1"/>
    <col min="7790" max="7790" width="6" style="2" bestFit="1" customWidth="1"/>
    <col min="7791" max="7791" width="38.28515625" style="2" bestFit="1" customWidth="1"/>
    <col min="7792" max="7792" width="6" style="2" bestFit="1" customWidth="1"/>
    <col min="7793" max="7793" width="38.28515625" style="2" bestFit="1" customWidth="1"/>
    <col min="7794" max="7794" width="6" style="2" bestFit="1" customWidth="1"/>
    <col min="7795" max="7795" width="38.28515625" style="2" bestFit="1" customWidth="1"/>
    <col min="7796" max="7796" width="6" style="2" bestFit="1" customWidth="1"/>
    <col min="7797" max="7797" width="38.28515625" style="2" bestFit="1" customWidth="1"/>
    <col min="7798" max="7798" width="6" style="2" bestFit="1" customWidth="1"/>
    <col min="7799" max="7799" width="38.28515625" style="2" bestFit="1" customWidth="1"/>
    <col min="7800" max="7800" width="6" style="2" bestFit="1" customWidth="1"/>
    <col min="7801" max="7801" width="38.28515625" style="2" bestFit="1" customWidth="1"/>
    <col min="7802" max="7802" width="6" style="2" bestFit="1" customWidth="1"/>
    <col min="7803" max="7803" width="38.28515625" style="2" bestFit="1" customWidth="1"/>
    <col min="7804" max="7804" width="6" style="2" bestFit="1" customWidth="1"/>
    <col min="7805" max="7805" width="38.28515625" style="2" bestFit="1" customWidth="1"/>
    <col min="7806" max="7806" width="6" style="2" bestFit="1" customWidth="1"/>
    <col min="7807" max="7807" width="38.28515625" style="2" bestFit="1" customWidth="1"/>
    <col min="7808" max="7808" width="6" style="2" bestFit="1" customWidth="1"/>
    <col min="7809" max="7809" width="38.28515625" style="2" bestFit="1" customWidth="1"/>
    <col min="7810" max="7810" width="6" style="2" bestFit="1" customWidth="1"/>
    <col min="7811" max="7811" width="38.28515625" style="2" bestFit="1" customWidth="1"/>
    <col min="7812" max="7812" width="6" style="2" bestFit="1" customWidth="1"/>
    <col min="7813" max="7813" width="38.28515625" style="2" bestFit="1" customWidth="1"/>
    <col min="7814" max="7814" width="6" style="2" bestFit="1" customWidth="1"/>
    <col min="7815" max="7815" width="38.28515625" style="2" bestFit="1" customWidth="1"/>
    <col min="7816" max="7816" width="6" style="2" bestFit="1" customWidth="1"/>
    <col min="7817" max="7817" width="38.28515625" style="2" bestFit="1" customWidth="1"/>
    <col min="7818" max="7818" width="6" style="2" bestFit="1" customWidth="1"/>
    <col min="7819" max="7819" width="38.28515625" style="2" bestFit="1" customWidth="1"/>
    <col min="7820" max="7820" width="6" style="2" bestFit="1" customWidth="1"/>
    <col min="7821" max="7821" width="38.28515625" style="2" bestFit="1" customWidth="1"/>
    <col min="7822" max="7822" width="6" style="2" bestFit="1" customWidth="1"/>
    <col min="7823" max="7823" width="38.28515625" style="2" bestFit="1" customWidth="1"/>
    <col min="7824" max="7824" width="6" style="2" bestFit="1" customWidth="1"/>
    <col min="7825" max="7825" width="38.28515625" style="2" bestFit="1" customWidth="1"/>
    <col min="7826" max="7826" width="6" style="2" bestFit="1" customWidth="1"/>
    <col min="7827" max="7827" width="38.28515625" style="2" bestFit="1" customWidth="1"/>
    <col min="7828" max="7828" width="6" style="2" bestFit="1" customWidth="1"/>
    <col min="7829" max="7829" width="38.28515625" style="2" bestFit="1" customWidth="1"/>
    <col min="7830" max="7830" width="6" style="2" bestFit="1" customWidth="1"/>
    <col min="7831" max="7831" width="38.28515625" style="2" bestFit="1" customWidth="1"/>
    <col min="7832" max="7832" width="6" style="2" bestFit="1" customWidth="1"/>
    <col min="7833" max="7833" width="38.28515625" style="2" bestFit="1" customWidth="1"/>
    <col min="7834" max="7834" width="6" style="2" bestFit="1" customWidth="1"/>
    <col min="7835" max="7835" width="38.28515625" style="2" bestFit="1" customWidth="1"/>
    <col min="7836" max="7836" width="6" style="2" bestFit="1" customWidth="1"/>
    <col min="7837" max="7837" width="38.28515625" style="2" bestFit="1" customWidth="1"/>
    <col min="7838" max="7838" width="6" style="2" bestFit="1" customWidth="1"/>
    <col min="7839" max="7839" width="38.28515625" style="2" bestFit="1" customWidth="1"/>
    <col min="7840" max="7840" width="6" style="2" bestFit="1" customWidth="1"/>
    <col min="7841" max="7841" width="38.28515625" style="2" bestFit="1" customWidth="1"/>
    <col min="7842" max="7842" width="6" style="2" bestFit="1" customWidth="1"/>
    <col min="7843" max="7843" width="38.28515625" style="2" bestFit="1" customWidth="1"/>
    <col min="7844" max="7844" width="6" style="2" bestFit="1" customWidth="1"/>
    <col min="7845" max="7845" width="38.28515625" style="2" bestFit="1" customWidth="1"/>
    <col min="7846" max="7846" width="6" style="2" bestFit="1" customWidth="1"/>
    <col min="7847" max="7847" width="38.28515625" style="2" bestFit="1" customWidth="1"/>
    <col min="7848" max="7848" width="6" style="2" bestFit="1" customWidth="1"/>
    <col min="7849" max="7849" width="38.28515625" style="2" bestFit="1" customWidth="1"/>
    <col min="7850" max="7850" width="6" style="2" bestFit="1" customWidth="1"/>
    <col min="7851" max="7851" width="38.28515625" style="2" bestFit="1" customWidth="1"/>
    <col min="7852" max="7852" width="6" style="2" bestFit="1" customWidth="1"/>
    <col min="7853" max="7853" width="38.28515625" style="2" bestFit="1" customWidth="1"/>
    <col min="7854" max="7854" width="6" style="2" bestFit="1" customWidth="1"/>
    <col min="7855" max="7855" width="38.28515625" style="2" bestFit="1" customWidth="1"/>
    <col min="7856" max="7856" width="6" style="2" bestFit="1" customWidth="1"/>
    <col min="7857" max="7857" width="38.28515625" style="2" bestFit="1" customWidth="1"/>
    <col min="7858" max="7858" width="6" style="2" bestFit="1" customWidth="1"/>
    <col min="7859" max="7859" width="38.28515625" style="2" bestFit="1" customWidth="1"/>
    <col min="7860" max="7860" width="6" style="2" bestFit="1" customWidth="1"/>
    <col min="7861" max="7861" width="38.28515625" style="2" bestFit="1" customWidth="1"/>
    <col min="7862" max="7862" width="6" style="2" bestFit="1" customWidth="1"/>
    <col min="7863" max="7863" width="38.28515625" style="2" bestFit="1" customWidth="1"/>
    <col min="7864" max="7864" width="6" style="2" bestFit="1" customWidth="1"/>
    <col min="7865" max="7865" width="38.28515625" style="2" bestFit="1" customWidth="1"/>
    <col min="7866" max="7866" width="6" style="2" bestFit="1" customWidth="1"/>
    <col min="7867" max="7867" width="38.28515625" style="2" bestFit="1" customWidth="1"/>
    <col min="7868" max="7868" width="6" style="2" bestFit="1" customWidth="1"/>
    <col min="7869" max="7869" width="38.28515625" style="2" bestFit="1" customWidth="1"/>
    <col min="7870" max="7870" width="6" style="2" bestFit="1" customWidth="1"/>
    <col min="7871" max="7871" width="38.28515625" style="2" bestFit="1" customWidth="1"/>
    <col min="7872" max="7872" width="6" style="2" bestFit="1" customWidth="1"/>
    <col min="7873" max="7873" width="38.28515625" style="2" bestFit="1" customWidth="1"/>
    <col min="7874" max="7874" width="6" style="2" bestFit="1" customWidth="1"/>
    <col min="7875" max="7875" width="38.28515625" style="2" bestFit="1" customWidth="1"/>
    <col min="7876" max="7876" width="6" style="2" bestFit="1" customWidth="1"/>
    <col min="7877" max="7877" width="38.28515625" style="2" bestFit="1" customWidth="1"/>
    <col min="7878" max="7878" width="6" style="2" bestFit="1" customWidth="1"/>
    <col min="7879" max="7879" width="38.28515625" style="2" bestFit="1" customWidth="1"/>
    <col min="7880" max="7880" width="6" style="2" bestFit="1" customWidth="1"/>
    <col min="7881" max="7881" width="38.28515625" style="2" bestFit="1" customWidth="1"/>
    <col min="7882" max="7882" width="6" style="2" bestFit="1" customWidth="1"/>
    <col min="7883" max="7883" width="38.28515625" style="2" bestFit="1" customWidth="1"/>
    <col min="7884" max="7884" width="6" style="2" bestFit="1" customWidth="1"/>
    <col min="7885" max="7885" width="38.28515625" style="2" bestFit="1" customWidth="1"/>
    <col min="7886" max="7886" width="6" style="2" bestFit="1" customWidth="1"/>
    <col min="7887" max="7887" width="38.28515625" style="2" bestFit="1" customWidth="1"/>
    <col min="7888" max="7888" width="6" style="2" bestFit="1" customWidth="1"/>
    <col min="7889" max="7889" width="38.28515625" style="2" bestFit="1" customWidth="1"/>
    <col min="7890" max="7890" width="6" style="2" bestFit="1" customWidth="1"/>
    <col min="7891" max="7891" width="38.28515625" style="2" bestFit="1" customWidth="1"/>
    <col min="7892" max="7892" width="6" style="2" bestFit="1" customWidth="1"/>
    <col min="7893" max="7893" width="38.28515625" style="2" bestFit="1" customWidth="1"/>
    <col min="7894" max="7894" width="6" style="2" bestFit="1" customWidth="1"/>
    <col min="7895" max="7895" width="38.28515625" style="2" bestFit="1" customWidth="1"/>
    <col min="7896" max="7896" width="6" style="2" bestFit="1" customWidth="1"/>
    <col min="7897" max="7897" width="38.28515625" style="2" bestFit="1" customWidth="1"/>
    <col min="7898" max="7898" width="6" style="2" bestFit="1" customWidth="1"/>
    <col min="7899" max="7899" width="38.28515625" style="2" bestFit="1" customWidth="1"/>
    <col min="7900" max="7900" width="6" style="2" bestFit="1" customWidth="1"/>
    <col min="7901" max="7901" width="38.28515625" style="2" bestFit="1" customWidth="1"/>
    <col min="7902" max="7902" width="6" style="2" bestFit="1" customWidth="1"/>
    <col min="7903" max="7903" width="38.28515625" style="2" bestFit="1" customWidth="1"/>
    <col min="7904" max="7904" width="6" style="2" bestFit="1" customWidth="1"/>
    <col min="7905" max="7905" width="38.28515625" style="2" bestFit="1" customWidth="1"/>
    <col min="7906" max="7906" width="6" style="2" bestFit="1" customWidth="1"/>
    <col min="7907" max="7907" width="38.28515625" style="2" bestFit="1" customWidth="1"/>
    <col min="7908" max="7908" width="6" style="2" bestFit="1" customWidth="1"/>
    <col min="7909" max="7909" width="38.28515625" style="2" bestFit="1" customWidth="1"/>
    <col min="7910" max="7910" width="6" style="2" bestFit="1" customWidth="1"/>
    <col min="7911" max="7911" width="38.28515625" style="2" bestFit="1" customWidth="1"/>
    <col min="7912" max="7912" width="6" style="2" bestFit="1" customWidth="1"/>
    <col min="7913" max="7913" width="38.28515625" style="2" bestFit="1" customWidth="1"/>
    <col min="7914" max="7914" width="6" style="2" bestFit="1" customWidth="1"/>
    <col min="7915" max="7915" width="38.28515625" style="2" bestFit="1" customWidth="1"/>
    <col min="7916" max="7916" width="6" style="2" bestFit="1" customWidth="1"/>
    <col min="7917" max="7917" width="38.28515625" style="2" bestFit="1" customWidth="1"/>
    <col min="7918" max="7918" width="6" style="2" bestFit="1" customWidth="1"/>
    <col min="7919" max="7919" width="38.28515625" style="2" bestFit="1" customWidth="1"/>
    <col min="7920" max="7920" width="6" style="2" bestFit="1" customWidth="1"/>
    <col min="7921" max="7921" width="38.28515625" style="2" bestFit="1" customWidth="1"/>
    <col min="7922" max="7922" width="6" style="2" bestFit="1" customWidth="1"/>
    <col min="7923" max="7923" width="38.28515625" style="2" bestFit="1" customWidth="1"/>
    <col min="7924" max="7924" width="6" style="2" bestFit="1" customWidth="1"/>
    <col min="7925" max="7925" width="38.28515625" style="2" bestFit="1" customWidth="1"/>
    <col min="7926" max="7926" width="6" style="2" bestFit="1" customWidth="1"/>
    <col min="7927" max="7927" width="38.28515625" style="2" bestFit="1" customWidth="1"/>
    <col min="7928" max="7928" width="6" style="2" bestFit="1" customWidth="1"/>
    <col min="7929" max="7929" width="38.28515625" style="2" bestFit="1" customWidth="1"/>
    <col min="7930" max="7930" width="6" style="2" bestFit="1" customWidth="1"/>
    <col min="7931" max="7931" width="38.28515625" style="2" bestFit="1" customWidth="1"/>
    <col min="7932" max="7932" width="6" style="2" bestFit="1" customWidth="1"/>
    <col min="7933" max="7933" width="38.28515625" style="2" bestFit="1" customWidth="1"/>
    <col min="7934" max="7934" width="6" style="2" bestFit="1" customWidth="1"/>
    <col min="7935" max="7935" width="38.28515625" style="2" bestFit="1" customWidth="1"/>
    <col min="7936" max="7936" width="6" style="2" bestFit="1" customWidth="1"/>
    <col min="7937" max="7937" width="38.28515625" style="2" bestFit="1" customWidth="1"/>
    <col min="7938" max="7938" width="6" style="2" bestFit="1" customWidth="1"/>
    <col min="7939" max="7939" width="38.28515625" style="2" bestFit="1" customWidth="1"/>
    <col min="7940" max="7940" width="6" style="2" bestFit="1" customWidth="1"/>
    <col min="7941" max="7941" width="38.28515625" style="2" bestFit="1" customWidth="1"/>
    <col min="7942" max="7942" width="6" style="2" bestFit="1" customWidth="1"/>
    <col min="7943" max="7943" width="38.28515625" style="2" bestFit="1" customWidth="1"/>
    <col min="7944" max="7944" width="6" style="2" bestFit="1" customWidth="1"/>
    <col min="7945" max="7945" width="38.28515625" style="2" bestFit="1" customWidth="1"/>
    <col min="7946" max="7946" width="6" style="2" bestFit="1" customWidth="1"/>
    <col min="7947" max="7947" width="38.28515625" style="2" bestFit="1" customWidth="1"/>
    <col min="7948" max="7948" width="6" style="2" bestFit="1" customWidth="1"/>
    <col min="7949" max="7949" width="38.28515625" style="2" bestFit="1" customWidth="1"/>
    <col min="7950" max="7950" width="6" style="2" bestFit="1" customWidth="1"/>
    <col min="7951" max="7951" width="38.28515625" style="2" bestFit="1" customWidth="1"/>
    <col min="7952" max="7952" width="6" style="2" bestFit="1" customWidth="1"/>
    <col min="7953" max="7953" width="38.28515625" style="2" bestFit="1" customWidth="1"/>
    <col min="7954" max="7954" width="6" style="2" bestFit="1" customWidth="1"/>
    <col min="7955" max="7955" width="38.28515625" style="2" bestFit="1" customWidth="1"/>
    <col min="7956" max="7956" width="6" style="2" bestFit="1" customWidth="1"/>
    <col min="7957" max="7957" width="38.28515625" style="2" bestFit="1" customWidth="1"/>
    <col min="7958" max="7958" width="6" style="2" bestFit="1" customWidth="1"/>
    <col min="7959" max="7959" width="38.28515625" style="2" bestFit="1" customWidth="1"/>
    <col min="7960" max="7960" width="6" style="2" bestFit="1" customWidth="1"/>
    <col min="7961" max="7961" width="38.28515625" style="2" bestFit="1" customWidth="1"/>
    <col min="7962" max="7962" width="6" style="2" bestFit="1" customWidth="1"/>
    <col min="7963" max="7963" width="38.28515625" style="2" bestFit="1" customWidth="1"/>
    <col min="7964" max="7964" width="6" style="2" bestFit="1" customWidth="1"/>
    <col min="7965" max="7965" width="38.28515625" style="2" bestFit="1" customWidth="1"/>
    <col min="7966" max="7966" width="6" style="2" bestFit="1" customWidth="1"/>
    <col min="7967" max="7967" width="38.28515625" style="2" bestFit="1" customWidth="1"/>
    <col min="7968" max="7968" width="6" style="2" bestFit="1" customWidth="1"/>
    <col min="7969" max="7969" width="38.28515625" style="2" bestFit="1" customWidth="1"/>
    <col min="7970" max="7970" width="6" style="2" bestFit="1" customWidth="1"/>
    <col min="7971" max="7971" width="38.28515625" style="2" bestFit="1" customWidth="1"/>
    <col min="7972" max="7972" width="6" style="2" bestFit="1" customWidth="1"/>
    <col min="7973" max="7973" width="38.28515625" style="2" bestFit="1" customWidth="1"/>
    <col min="7974" max="7974" width="6" style="2" bestFit="1" customWidth="1"/>
    <col min="7975" max="7975" width="38.28515625" style="2" bestFit="1" customWidth="1"/>
    <col min="7976" max="7976" width="6" style="2" bestFit="1" customWidth="1"/>
    <col min="7977" max="7977" width="38.28515625" style="2" bestFit="1" customWidth="1"/>
    <col min="7978" max="7978" width="6" style="2" bestFit="1" customWidth="1"/>
    <col min="7979" max="7979" width="38.28515625" style="2" bestFit="1" customWidth="1"/>
    <col min="7980" max="7980" width="6" style="2" bestFit="1" customWidth="1"/>
    <col min="7981" max="7981" width="38.28515625" style="2" bestFit="1" customWidth="1"/>
    <col min="7982" max="7982" width="6" style="2" bestFit="1" customWidth="1"/>
    <col min="7983" max="7983" width="38.28515625" style="2" bestFit="1" customWidth="1"/>
    <col min="7984" max="7984" width="6" style="2" bestFit="1" customWidth="1"/>
    <col min="7985" max="7985" width="38.28515625" style="2" bestFit="1" customWidth="1"/>
    <col min="7986" max="7986" width="6" style="2" bestFit="1" customWidth="1"/>
    <col min="7987" max="7987" width="38.28515625" style="2" bestFit="1" customWidth="1"/>
    <col min="7988" max="7988" width="6" style="2" bestFit="1" customWidth="1"/>
    <col min="7989" max="7989" width="38.28515625" style="2" bestFit="1" customWidth="1"/>
    <col min="7990" max="7990" width="6" style="2" bestFit="1" customWidth="1"/>
    <col min="7991" max="7991" width="38.28515625" style="2" bestFit="1" customWidth="1"/>
    <col min="7992" max="7992" width="6" style="2" bestFit="1" customWidth="1"/>
    <col min="7993" max="7993" width="38.28515625" style="2" bestFit="1" customWidth="1"/>
    <col min="7994" max="7994" width="6" style="2" bestFit="1" customWidth="1"/>
    <col min="7995" max="7995" width="38.28515625" style="2" bestFit="1" customWidth="1"/>
    <col min="7996" max="7996" width="6" style="2" bestFit="1" customWidth="1"/>
    <col min="7997" max="7997" width="38.28515625" style="2" bestFit="1" customWidth="1"/>
    <col min="7998" max="7998" width="6" style="2" bestFit="1" customWidth="1"/>
    <col min="7999" max="7999" width="38.28515625" style="2" bestFit="1" customWidth="1"/>
    <col min="8000" max="8000" width="6" style="2" bestFit="1" customWidth="1"/>
    <col min="8001" max="8001" width="38.28515625" style="2" bestFit="1" customWidth="1"/>
    <col min="8002" max="8002" width="6" style="2" bestFit="1" customWidth="1"/>
    <col min="8003" max="8003" width="38.28515625" style="2" bestFit="1" customWidth="1"/>
    <col min="8004" max="8004" width="6" style="2" bestFit="1" customWidth="1"/>
    <col min="8005" max="8005" width="38.28515625" style="2" bestFit="1" customWidth="1"/>
    <col min="8006" max="8006" width="6" style="2" bestFit="1" customWidth="1"/>
    <col min="8007" max="8007" width="38.28515625" style="2" bestFit="1" customWidth="1"/>
    <col min="8008" max="8008" width="6" style="2" bestFit="1" customWidth="1"/>
    <col min="8009" max="8009" width="38.28515625" style="2" bestFit="1" customWidth="1"/>
    <col min="8010" max="8010" width="6" style="2" bestFit="1" customWidth="1"/>
    <col min="8011" max="8011" width="38.28515625" style="2" bestFit="1" customWidth="1"/>
    <col min="8012" max="8012" width="6" style="2" bestFit="1" customWidth="1"/>
    <col min="8013" max="8013" width="38.28515625" style="2" bestFit="1" customWidth="1"/>
    <col min="8014" max="8014" width="6" style="2" bestFit="1" customWidth="1"/>
    <col min="8015" max="8015" width="38.28515625" style="2" bestFit="1" customWidth="1"/>
    <col min="8016" max="8016" width="6" style="2" bestFit="1" customWidth="1"/>
    <col min="8017" max="8017" width="38.28515625" style="2" bestFit="1" customWidth="1"/>
    <col min="8018" max="8018" width="6" style="2" bestFit="1" customWidth="1"/>
    <col min="8019" max="8019" width="38.28515625" style="2" bestFit="1" customWidth="1"/>
    <col min="8020" max="8020" width="6" style="2" bestFit="1" customWidth="1"/>
    <col min="8021" max="8021" width="38.28515625" style="2" bestFit="1" customWidth="1"/>
    <col min="8022" max="8022" width="6" style="2" bestFit="1" customWidth="1"/>
    <col min="8023" max="8023" width="38.28515625" style="2" bestFit="1" customWidth="1"/>
    <col min="8024" max="8024" width="6" style="2" bestFit="1" customWidth="1"/>
    <col min="8025" max="8025" width="38.28515625" style="2" bestFit="1" customWidth="1"/>
    <col min="8026" max="8026" width="6" style="2" bestFit="1" customWidth="1"/>
    <col min="8027" max="8027" width="38.28515625" style="2" bestFit="1" customWidth="1"/>
    <col min="8028" max="8028" width="6" style="2" bestFit="1" customWidth="1"/>
    <col min="8029" max="8029" width="38.28515625" style="2" bestFit="1" customWidth="1"/>
    <col min="8030" max="8030" width="6" style="2" bestFit="1" customWidth="1"/>
    <col min="8031" max="8031" width="38.28515625" style="2" bestFit="1" customWidth="1"/>
    <col min="8032" max="8032" width="6" style="2" bestFit="1" customWidth="1"/>
    <col min="8033" max="8033" width="38.28515625" style="2" bestFit="1" customWidth="1"/>
    <col min="8034" max="8034" width="6" style="2" bestFit="1" customWidth="1"/>
    <col min="8035" max="8035" width="38.28515625" style="2" bestFit="1" customWidth="1"/>
    <col min="8036" max="8036" width="6" style="2" bestFit="1" customWidth="1"/>
    <col min="8037" max="8037" width="38.28515625" style="2" bestFit="1" customWidth="1"/>
    <col min="8038" max="8038" width="6" style="2" bestFit="1" customWidth="1"/>
    <col min="8039" max="8039" width="38.28515625" style="2" bestFit="1" customWidth="1"/>
    <col min="8040" max="8040" width="6" style="2" bestFit="1" customWidth="1"/>
    <col min="8041" max="8041" width="38.28515625" style="2" bestFit="1" customWidth="1"/>
    <col min="8042" max="8042" width="6" style="2" bestFit="1" customWidth="1"/>
    <col min="8043" max="8043" width="38.28515625" style="2" bestFit="1" customWidth="1"/>
    <col min="8044" max="8044" width="6" style="2" bestFit="1" customWidth="1"/>
    <col min="8045" max="8045" width="38.28515625" style="2" bestFit="1" customWidth="1"/>
    <col min="8046" max="8046" width="6" style="2" bestFit="1" customWidth="1"/>
    <col min="8047" max="8047" width="38.28515625" style="2" bestFit="1" customWidth="1"/>
    <col min="8048" max="8048" width="6" style="2" bestFit="1" customWidth="1"/>
    <col min="8049" max="8049" width="38.28515625" style="2" bestFit="1" customWidth="1"/>
    <col min="8050" max="8050" width="6" style="2" bestFit="1" customWidth="1"/>
    <col min="8051" max="8051" width="38.28515625" style="2" bestFit="1" customWidth="1"/>
    <col min="8052" max="8052" width="6" style="2" bestFit="1" customWidth="1"/>
    <col min="8053" max="8053" width="38.28515625" style="2" bestFit="1" customWidth="1"/>
    <col min="8054" max="8054" width="6" style="2" bestFit="1" customWidth="1"/>
    <col min="8055" max="8055" width="38.28515625" style="2" bestFit="1" customWidth="1"/>
    <col min="8056" max="8056" width="6" style="2" bestFit="1" customWidth="1"/>
    <col min="8057" max="8057" width="38.28515625" style="2" bestFit="1" customWidth="1"/>
    <col min="8058" max="8058" width="6" style="2" bestFit="1" customWidth="1"/>
    <col min="8059" max="8059" width="38.28515625" style="2" bestFit="1" customWidth="1"/>
    <col min="8060" max="8060" width="6" style="2" bestFit="1" customWidth="1"/>
    <col min="8061" max="8061" width="38.28515625" style="2" bestFit="1" customWidth="1"/>
    <col min="8062" max="8062" width="6" style="2" bestFit="1" customWidth="1"/>
    <col min="8063" max="8063" width="38.28515625" style="2" bestFit="1" customWidth="1"/>
    <col min="8064" max="8064" width="6" style="2" bestFit="1" customWidth="1"/>
    <col min="8065" max="8065" width="38.28515625" style="2" bestFit="1" customWidth="1"/>
    <col min="8066" max="8066" width="6" style="2" bestFit="1" customWidth="1"/>
    <col min="8067" max="8067" width="38.28515625" style="2" bestFit="1" customWidth="1"/>
    <col min="8068" max="8068" width="6" style="2" bestFit="1" customWidth="1"/>
    <col min="8069" max="8069" width="38.28515625" style="2" bestFit="1" customWidth="1"/>
    <col min="8070" max="8070" width="6" style="2" bestFit="1" customWidth="1"/>
    <col min="8071" max="8071" width="38.28515625" style="2" bestFit="1" customWidth="1"/>
    <col min="8072" max="8072" width="6" style="2" bestFit="1" customWidth="1"/>
    <col min="8073" max="8073" width="38.28515625" style="2" bestFit="1" customWidth="1"/>
    <col min="8074" max="8074" width="6" style="2" bestFit="1" customWidth="1"/>
    <col min="8075" max="8075" width="38.28515625" style="2" bestFit="1" customWidth="1"/>
    <col min="8076" max="8076" width="6" style="2" bestFit="1" customWidth="1"/>
    <col min="8077" max="8077" width="38.28515625" style="2" bestFit="1" customWidth="1"/>
    <col min="8078" max="8078" width="6" style="2" bestFit="1" customWidth="1"/>
    <col min="8079" max="8079" width="38.28515625" style="2" bestFit="1" customWidth="1"/>
    <col min="8080" max="8080" width="6" style="2" bestFit="1" customWidth="1"/>
    <col min="8081" max="8081" width="38.28515625" style="2" bestFit="1" customWidth="1"/>
    <col min="8082" max="8082" width="6" style="2" bestFit="1" customWidth="1"/>
    <col min="8083" max="8083" width="38.28515625" style="2" bestFit="1" customWidth="1"/>
    <col min="8084" max="8084" width="6" style="2" bestFit="1" customWidth="1"/>
    <col min="8085" max="8085" width="38.28515625" style="2" bestFit="1" customWidth="1"/>
    <col min="8086" max="8086" width="6" style="2" bestFit="1" customWidth="1"/>
    <col min="8087" max="8087" width="38.28515625" style="2" bestFit="1" customWidth="1"/>
    <col min="8088" max="8088" width="6" style="2" bestFit="1" customWidth="1"/>
    <col min="8089" max="8089" width="38.28515625" style="2" bestFit="1" customWidth="1"/>
    <col min="8090" max="8090" width="6" style="2" bestFit="1" customWidth="1"/>
    <col min="8091" max="8091" width="38.28515625" style="2" bestFit="1" customWidth="1"/>
    <col min="8092" max="8092" width="6" style="2" bestFit="1" customWidth="1"/>
    <col min="8093" max="8093" width="38.28515625" style="2" bestFit="1" customWidth="1"/>
    <col min="8094" max="8094" width="6" style="2" bestFit="1" customWidth="1"/>
    <col min="8095" max="8095" width="38.28515625" style="2" bestFit="1" customWidth="1"/>
    <col min="8096" max="8096" width="6" style="2" bestFit="1" customWidth="1"/>
    <col min="8097" max="8097" width="38.28515625" style="2" bestFit="1" customWidth="1"/>
    <col min="8098" max="8098" width="6" style="2" bestFit="1" customWidth="1"/>
    <col min="8099" max="8099" width="38.28515625" style="2" bestFit="1" customWidth="1"/>
    <col min="8100" max="8100" width="6" style="2" bestFit="1" customWidth="1"/>
    <col min="8101" max="8101" width="38.28515625" style="2" bestFit="1" customWidth="1"/>
    <col min="8102" max="8102" width="6" style="2" bestFit="1" customWidth="1"/>
    <col min="8103" max="8103" width="38.28515625" style="2" bestFit="1" customWidth="1"/>
    <col min="8104" max="8104" width="6" style="2" bestFit="1" customWidth="1"/>
    <col min="8105" max="8105" width="38.28515625" style="2" bestFit="1" customWidth="1"/>
    <col min="8106" max="8106" width="6" style="2" bestFit="1" customWidth="1"/>
    <col min="8107" max="8107" width="38.28515625" style="2" bestFit="1" customWidth="1"/>
    <col min="8108" max="8108" width="6" style="2" bestFit="1" customWidth="1"/>
    <col min="8109" max="8109" width="38.28515625" style="2" bestFit="1" customWidth="1"/>
    <col min="8110" max="8110" width="6" style="2" bestFit="1" customWidth="1"/>
    <col min="8111" max="8111" width="38.28515625" style="2" bestFit="1" customWidth="1"/>
    <col min="8112" max="8112" width="6" style="2" bestFit="1" customWidth="1"/>
    <col min="8113" max="8113" width="38.28515625" style="2" bestFit="1" customWidth="1"/>
    <col min="8114" max="8114" width="6" style="2" bestFit="1" customWidth="1"/>
    <col min="8115" max="8115" width="38.28515625" style="2" bestFit="1" customWidth="1"/>
    <col min="8116" max="8116" width="6" style="2" bestFit="1" customWidth="1"/>
    <col min="8117" max="8117" width="38.28515625" style="2" bestFit="1" customWidth="1"/>
    <col min="8118" max="8118" width="6" style="2" bestFit="1" customWidth="1"/>
    <col min="8119" max="8119" width="38.28515625" style="2" bestFit="1" customWidth="1"/>
    <col min="8120" max="8120" width="6" style="2" bestFit="1" customWidth="1"/>
    <col min="8121" max="8121" width="38.28515625" style="2" bestFit="1" customWidth="1"/>
    <col min="8122" max="8122" width="6" style="2" bestFit="1" customWidth="1"/>
    <col min="8123" max="8123" width="38.28515625" style="2" bestFit="1" customWidth="1"/>
    <col min="8124" max="8124" width="6" style="2" bestFit="1" customWidth="1"/>
    <col min="8125" max="8125" width="38.28515625" style="2" bestFit="1" customWidth="1"/>
    <col min="8126" max="8126" width="6" style="2" bestFit="1" customWidth="1"/>
    <col min="8127" max="8127" width="38.28515625" style="2" bestFit="1" customWidth="1"/>
    <col min="8128" max="8128" width="6" style="2" bestFit="1" customWidth="1"/>
    <col min="8129" max="8129" width="38.28515625" style="2" bestFit="1" customWidth="1"/>
    <col min="8130" max="8130" width="6" style="2" bestFit="1" customWidth="1"/>
    <col min="8131" max="8131" width="38.28515625" style="2" bestFit="1" customWidth="1"/>
    <col min="8132" max="8132" width="6" style="2" bestFit="1" customWidth="1"/>
    <col min="8133" max="8133" width="38.28515625" style="2" bestFit="1" customWidth="1"/>
    <col min="8134" max="8134" width="6" style="2" bestFit="1" customWidth="1"/>
    <col min="8135" max="8135" width="38.28515625" style="2" bestFit="1" customWidth="1"/>
    <col min="8136" max="8136" width="6" style="2" bestFit="1" customWidth="1"/>
    <col min="8137" max="8137" width="38.28515625" style="2" bestFit="1" customWidth="1"/>
    <col min="8138" max="8138" width="6" style="2" bestFit="1" customWidth="1"/>
    <col min="8139" max="8139" width="38.28515625" style="2" bestFit="1" customWidth="1"/>
    <col min="8140" max="8140" width="6" style="2" bestFit="1" customWidth="1"/>
    <col min="8141" max="8141" width="38.28515625" style="2" bestFit="1" customWidth="1"/>
    <col min="8142" max="8142" width="6" style="2" bestFit="1" customWidth="1"/>
    <col min="8143" max="8143" width="38.28515625" style="2" bestFit="1" customWidth="1"/>
    <col min="8144" max="8144" width="6" style="2" bestFit="1" customWidth="1"/>
    <col min="8145" max="8145" width="38.28515625" style="2" bestFit="1" customWidth="1"/>
    <col min="8146" max="8146" width="6" style="2" bestFit="1" customWidth="1"/>
    <col min="8147" max="8147" width="38.28515625" style="2" bestFit="1" customWidth="1"/>
    <col min="8148" max="8148" width="6" style="2" bestFit="1" customWidth="1"/>
    <col min="8149" max="8149" width="38.28515625" style="2" bestFit="1" customWidth="1"/>
    <col min="8150" max="8150" width="6" style="2" bestFit="1" customWidth="1"/>
    <col min="8151" max="8151" width="38.28515625" style="2" bestFit="1" customWidth="1"/>
    <col min="8152" max="8152" width="6" style="2" bestFit="1" customWidth="1"/>
    <col min="8153" max="8153" width="38.28515625" style="2" bestFit="1" customWidth="1"/>
    <col min="8154" max="8154" width="6" style="2" bestFit="1" customWidth="1"/>
    <col min="8155" max="8155" width="38.28515625" style="2" bestFit="1" customWidth="1"/>
    <col min="8156" max="8156" width="6" style="2" bestFit="1" customWidth="1"/>
    <col min="8157" max="8157" width="38.28515625" style="2" bestFit="1" customWidth="1"/>
    <col min="8158" max="8158" width="6" style="2" bestFit="1" customWidth="1"/>
    <col min="8159" max="8159" width="38.28515625" style="2" bestFit="1" customWidth="1"/>
    <col min="8160" max="8160" width="6" style="2" bestFit="1" customWidth="1"/>
    <col min="8161" max="8161" width="38.28515625" style="2" bestFit="1" customWidth="1"/>
    <col min="8162" max="8162" width="6" style="2" bestFit="1" customWidth="1"/>
    <col min="8163" max="8163" width="38.28515625" style="2" bestFit="1" customWidth="1"/>
    <col min="8164" max="8164" width="6" style="2" bestFit="1" customWidth="1"/>
    <col min="8165" max="8165" width="38.28515625" style="2" bestFit="1" customWidth="1"/>
    <col min="8166" max="8166" width="6" style="2" bestFit="1" customWidth="1"/>
    <col min="8167" max="8167" width="38.28515625" style="2" bestFit="1" customWidth="1"/>
    <col min="8168" max="8168" width="6" style="2" bestFit="1" customWidth="1"/>
    <col min="8169" max="8169" width="38.28515625" style="2" bestFit="1" customWidth="1"/>
    <col min="8170" max="8170" width="6" style="2" bestFit="1" customWidth="1"/>
    <col min="8171" max="8171" width="38.28515625" style="2" bestFit="1" customWidth="1"/>
    <col min="8172" max="8172" width="6" style="2" bestFit="1" customWidth="1"/>
    <col min="8173" max="8173" width="38.28515625" style="2" bestFit="1" customWidth="1"/>
    <col min="8174" max="8174" width="6" style="2" bestFit="1" customWidth="1"/>
    <col min="8175" max="8175" width="38.28515625" style="2" bestFit="1" customWidth="1"/>
    <col min="8176" max="8176" width="6" style="2" bestFit="1" customWidth="1"/>
    <col min="8177" max="8177" width="38.28515625" style="2" bestFit="1" customWidth="1"/>
    <col min="8178" max="8178" width="6" style="2" bestFit="1" customWidth="1"/>
    <col min="8179" max="8179" width="38.28515625" style="2" bestFit="1" customWidth="1"/>
    <col min="8180" max="8180" width="6" style="2" bestFit="1" customWidth="1"/>
    <col min="8181" max="8181" width="38.28515625" style="2" bestFit="1" customWidth="1"/>
    <col min="8182" max="8182" width="6" style="2" bestFit="1" customWidth="1"/>
    <col min="8183" max="8183" width="38.28515625" style="2" bestFit="1" customWidth="1"/>
    <col min="8184" max="8184" width="6" style="2" bestFit="1" customWidth="1"/>
    <col min="8185" max="8185" width="38.28515625" style="2" bestFit="1" customWidth="1"/>
    <col min="8186" max="8186" width="6" style="2" bestFit="1" customWidth="1"/>
    <col min="8187" max="8187" width="38.28515625" style="2" bestFit="1" customWidth="1"/>
    <col min="8188" max="8188" width="6" style="2" bestFit="1" customWidth="1"/>
    <col min="8189" max="8189" width="38.28515625" style="2" bestFit="1" customWidth="1"/>
    <col min="8190" max="8190" width="6" style="2" bestFit="1" customWidth="1"/>
    <col min="8191" max="8191" width="38.28515625" style="2" bestFit="1" customWidth="1"/>
    <col min="8192" max="8192" width="6" style="2" bestFit="1" customWidth="1"/>
    <col min="8193" max="8193" width="38.28515625" style="2" bestFit="1" customWidth="1"/>
    <col min="8194" max="8194" width="6" style="2" bestFit="1" customWidth="1"/>
    <col min="8195" max="8195" width="38.28515625" style="2" bestFit="1" customWidth="1"/>
    <col min="8196" max="8196" width="6" style="2" bestFit="1" customWidth="1"/>
    <col min="8197" max="8197" width="38.28515625" style="2" bestFit="1" customWidth="1"/>
    <col min="8198" max="8198" width="6" style="2" bestFit="1" customWidth="1"/>
    <col min="8199" max="8199" width="38.28515625" style="2" bestFit="1" customWidth="1"/>
    <col min="8200" max="8200" width="6" style="2" bestFit="1" customWidth="1"/>
    <col min="8201" max="8201" width="38.28515625" style="2" bestFit="1" customWidth="1"/>
    <col min="8202" max="8202" width="6" style="2" bestFit="1" customWidth="1"/>
    <col min="8203" max="8203" width="38.28515625" style="2" bestFit="1" customWidth="1"/>
    <col min="8204" max="8204" width="6" style="2" bestFit="1" customWidth="1"/>
    <col min="8205" max="8205" width="38.28515625" style="2" bestFit="1" customWidth="1"/>
    <col min="8206" max="8206" width="6" style="2" bestFit="1" customWidth="1"/>
    <col min="8207" max="8207" width="38.28515625" style="2" bestFit="1" customWidth="1"/>
    <col min="8208" max="8208" width="6" style="2" bestFit="1" customWidth="1"/>
    <col min="8209" max="8209" width="38.28515625" style="2" bestFit="1" customWidth="1"/>
    <col min="8210" max="8210" width="6" style="2" bestFit="1" customWidth="1"/>
    <col min="8211" max="8211" width="38.28515625" style="2" bestFit="1" customWidth="1"/>
    <col min="8212" max="8212" width="6" style="2" bestFit="1" customWidth="1"/>
    <col min="8213" max="8213" width="38.28515625" style="2" bestFit="1" customWidth="1"/>
    <col min="8214" max="8214" width="6" style="2" bestFit="1" customWidth="1"/>
    <col min="8215" max="8215" width="38.28515625" style="2" bestFit="1" customWidth="1"/>
    <col min="8216" max="8216" width="6" style="2" bestFit="1" customWidth="1"/>
    <col min="8217" max="8217" width="38.28515625" style="2" bestFit="1" customWidth="1"/>
    <col min="8218" max="8218" width="6" style="2" bestFit="1" customWidth="1"/>
    <col min="8219" max="8219" width="38.28515625" style="2" bestFit="1" customWidth="1"/>
    <col min="8220" max="8220" width="6" style="2" bestFit="1" customWidth="1"/>
    <col min="8221" max="8221" width="38.28515625" style="2" bestFit="1" customWidth="1"/>
    <col min="8222" max="8222" width="6" style="2" bestFit="1" customWidth="1"/>
    <col min="8223" max="8223" width="38.28515625" style="2" bestFit="1" customWidth="1"/>
    <col min="8224" max="8224" width="6" style="2" bestFit="1" customWidth="1"/>
    <col min="8225" max="8225" width="38.28515625" style="2" bestFit="1" customWidth="1"/>
    <col min="8226" max="8226" width="6" style="2" bestFit="1" customWidth="1"/>
    <col min="8227" max="8227" width="38.28515625" style="2" bestFit="1" customWidth="1"/>
    <col min="8228" max="8228" width="6" style="2" bestFit="1" customWidth="1"/>
    <col min="8229" max="8229" width="38.28515625" style="2" bestFit="1" customWidth="1"/>
    <col min="8230" max="8230" width="6" style="2" bestFit="1" customWidth="1"/>
    <col min="8231" max="8231" width="38.28515625" style="2" bestFit="1" customWidth="1"/>
    <col min="8232" max="8232" width="6" style="2" bestFit="1" customWidth="1"/>
    <col min="8233" max="8233" width="38.28515625" style="2" bestFit="1" customWidth="1"/>
    <col min="8234" max="8234" width="6" style="2" bestFit="1" customWidth="1"/>
    <col min="8235" max="8235" width="38.28515625" style="2" bestFit="1" customWidth="1"/>
    <col min="8236" max="8236" width="6" style="2" bestFit="1" customWidth="1"/>
    <col min="8237" max="8237" width="38.28515625" style="2" bestFit="1" customWidth="1"/>
    <col min="8238" max="8238" width="6" style="2" bestFit="1" customWidth="1"/>
    <col min="8239" max="8239" width="38.28515625" style="2" bestFit="1" customWidth="1"/>
    <col min="8240" max="8240" width="6" style="2" bestFit="1" customWidth="1"/>
    <col min="8241" max="8241" width="38.28515625" style="2" bestFit="1" customWidth="1"/>
    <col min="8242" max="8242" width="6" style="2" bestFit="1" customWidth="1"/>
    <col min="8243" max="8243" width="38.28515625" style="2" bestFit="1" customWidth="1"/>
    <col min="8244" max="8244" width="6" style="2" bestFit="1" customWidth="1"/>
    <col min="8245" max="8245" width="38.28515625" style="2" bestFit="1" customWidth="1"/>
    <col min="8246" max="8246" width="6" style="2" bestFit="1" customWidth="1"/>
    <col min="8247" max="8247" width="38.28515625" style="2" bestFit="1" customWidth="1"/>
    <col min="8248" max="8248" width="6" style="2" bestFit="1" customWidth="1"/>
    <col min="8249" max="8249" width="38.28515625" style="2" bestFit="1" customWidth="1"/>
    <col min="8250" max="8250" width="6" style="2" bestFit="1" customWidth="1"/>
    <col min="8251" max="8251" width="38.28515625" style="2" bestFit="1" customWidth="1"/>
    <col min="8252" max="8252" width="6" style="2" bestFit="1" customWidth="1"/>
    <col min="8253" max="8253" width="38.28515625" style="2" bestFit="1" customWidth="1"/>
    <col min="8254" max="8254" width="6" style="2" bestFit="1" customWidth="1"/>
    <col min="8255" max="8255" width="38.28515625" style="2" bestFit="1" customWidth="1"/>
    <col min="8256" max="8256" width="6" style="2" bestFit="1" customWidth="1"/>
    <col min="8257" max="8257" width="38.28515625" style="2" bestFit="1" customWidth="1"/>
    <col min="8258" max="8258" width="6" style="2" bestFit="1" customWidth="1"/>
    <col min="8259" max="8259" width="38.28515625" style="2" bestFit="1" customWidth="1"/>
    <col min="8260" max="8260" width="6" style="2" bestFit="1" customWidth="1"/>
    <col min="8261" max="8261" width="38.28515625" style="2" bestFit="1" customWidth="1"/>
    <col min="8262" max="8262" width="6" style="2" bestFit="1" customWidth="1"/>
    <col min="8263" max="8263" width="38.28515625" style="2" bestFit="1" customWidth="1"/>
    <col min="8264" max="8264" width="6" style="2" bestFit="1" customWidth="1"/>
    <col min="8265" max="8265" width="38.28515625" style="2" bestFit="1" customWidth="1"/>
    <col min="8266" max="8266" width="6" style="2" bestFit="1" customWidth="1"/>
    <col min="8267" max="8267" width="38.28515625" style="2" bestFit="1" customWidth="1"/>
    <col min="8268" max="8268" width="6" style="2" bestFit="1" customWidth="1"/>
    <col min="8269" max="8269" width="38.28515625" style="2" bestFit="1" customWidth="1"/>
    <col min="8270" max="8270" width="6" style="2" bestFit="1" customWidth="1"/>
    <col min="8271" max="8271" width="38.28515625" style="2" bestFit="1" customWidth="1"/>
    <col min="8272" max="8272" width="6" style="2" bestFit="1" customWidth="1"/>
    <col min="8273" max="8273" width="38.28515625" style="2" bestFit="1" customWidth="1"/>
    <col min="8274" max="8274" width="6" style="2" bestFit="1" customWidth="1"/>
    <col min="8275" max="8275" width="38.28515625" style="2" bestFit="1" customWidth="1"/>
    <col min="8276" max="8276" width="6" style="2" bestFit="1" customWidth="1"/>
    <col min="8277" max="8277" width="38.28515625" style="2" bestFit="1" customWidth="1"/>
    <col min="8278" max="8278" width="6" style="2" bestFit="1" customWidth="1"/>
    <col min="8279" max="8279" width="38.28515625" style="2" bestFit="1" customWidth="1"/>
    <col min="8280" max="8280" width="6" style="2" bestFit="1" customWidth="1"/>
    <col min="8281" max="8281" width="38.28515625" style="2" bestFit="1" customWidth="1"/>
    <col min="8282" max="8282" width="6" style="2" bestFit="1" customWidth="1"/>
    <col min="8283" max="8283" width="38.28515625" style="2" bestFit="1" customWidth="1"/>
    <col min="8284" max="8284" width="6" style="2" bestFit="1" customWidth="1"/>
    <col min="8285" max="8285" width="38.28515625" style="2" bestFit="1" customWidth="1"/>
    <col min="8286" max="8286" width="6" style="2" bestFit="1" customWidth="1"/>
    <col min="8287" max="8287" width="38.28515625" style="2" bestFit="1" customWidth="1"/>
    <col min="8288" max="8288" width="6" style="2" bestFit="1" customWidth="1"/>
    <col min="8289" max="8289" width="38.28515625" style="2" bestFit="1" customWidth="1"/>
    <col min="8290" max="8290" width="6" style="2" bestFit="1" customWidth="1"/>
    <col min="8291" max="8291" width="38.28515625" style="2" bestFit="1" customWidth="1"/>
    <col min="8292" max="8292" width="6" style="2" bestFit="1" customWidth="1"/>
    <col min="8293" max="8293" width="38.28515625" style="2" bestFit="1" customWidth="1"/>
    <col min="8294" max="8294" width="6" style="2" bestFit="1" customWidth="1"/>
    <col min="8295" max="8295" width="38.28515625" style="2" bestFit="1" customWidth="1"/>
    <col min="8296" max="8296" width="6" style="2" bestFit="1" customWidth="1"/>
    <col min="8297" max="8297" width="38.28515625" style="2" bestFit="1" customWidth="1"/>
    <col min="8298" max="8298" width="6" style="2" bestFit="1" customWidth="1"/>
    <col min="8299" max="8299" width="38.28515625" style="2" bestFit="1" customWidth="1"/>
    <col min="8300" max="8300" width="6" style="2" bestFit="1" customWidth="1"/>
    <col min="8301" max="8301" width="38.28515625" style="2" bestFit="1" customWidth="1"/>
    <col min="8302" max="8302" width="6" style="2" bestFit="1" customWidth="1"/>
    <col min="8303" max="8303" width="38.28515625" style="2" bestFit="1" customWidth="1"/>
    <col min="8304" max="8304" width="6" style="2" bestFit="1" customWidth="1"/>
    <col min="8305" max="8305" width="38.28515625" style="2" bestFit="1" customWidth="1"/>
    <col min="8306" max="8306" width="6" style="2" bestFit="1" customWidth="1"/>
    <col min="8307" max="8307" width="38.28515625" style="2" bestFit="1" customWidth="1"/>
    <col min="8308" max="8308" width="6" style="2" bestFit="1" customWidth="1"/>
    <col min="8309" max="8309" width="38.28515625" style="2" bestFit="1" customWidth="1"/>
    <col min="8310" max="8310" width="6" style="2" bestFit="1" customWidth="1"/>
    <col min="8311" max="8311" width="38.28515625" style="2" bestFit="1" customWidth="1"/>
    <col min="8312" max="8312" width="6" style="2" bestFit="1" customWidth="1"/>
    <col min="8313" max="8313" width="38.28515625" style="2" bestFit="1" customWidth="1"/>
    <col min="8314" max="8314" width="6" style="2" bestFit="1" customWidth="1"/>
    <col min="8315" max="8315" width="38.28515625" style="2" bestFit="1" customWidth="1"/>
    <col min="8316" max="8316" width="6" style="2" bestFit="1" customWidth="1"/>
    <col min="8317" max="8317" width="38.28515625" style="2" bestFit="1" customWidth="1"/>
    <col min="8318" max="8318" width="6" style="2" bestFit="1" customWidth="1"/>
    <col min="8319" max="8319" width="38.28515625" style="2" bestFit="1" customWidth="1"/>
    <col min="8320" max="8320" width="6" style="2" bestFit="1" customWidth="1"/>
    <col min="8321" max="8321" width="38.28515625" style="2" bestFit="1" customWidth="1"/>
    <col min="8322" max="8322" width="6" style="2" bestFit="1" customWidth="1"/>
    <col min="8323" max="8323" width="38.28515625" style="2" bestFit="1" customWidth="1"/>
    <col min="8324" max="8324" width="6" style="2" bestFit="1" customWidth="1"/>
    <col min="8325" max="8325" width="38.28515625" style="2" bestFit="1" customWidth="1"/>
    <col min="8326" max="8326" width="6" style="2" bestFit="1" customWidth="1"/>
    <col min="8327" max="8327" width="38.28515625" style="2" bestFit="1" customWidth="1"/>
    <col min="8328" max="8328" width="6" style="2" bestFit="1" customWidth="1"/>
    <col min="8329" max="8329" width="38.28515625" style="2" bestFit="1" customWidth="1"/>
    <col min="8330" max="8330" width="6" style="2" bestFit="1" customWidth="1"/>
    <col min="8331" max="8331" width="38.28515625" style="2" bestFit="1" customWidth="1"/>
    <col min="8332" max="8332" width="6" style="2" bestFit="1" customWidth="1"/>
    <col min="8333" max="8333" width="38.28515625" style="2" bestFit="1" customWidth="1"/>
    <col min="8334" max="8334" width="6" style="2" bestFit="1" customWidth="1"/>
    <col min="8335" max="8335" width="38.28515625" style="2" bestFit="1" customWidth="1"/>
    <col min="8336" max="8336" width="6" style="2" bestFit="1" customWidth="1"/>
    <col min="8337" max="8337" width="38.28515625" style="2" bestFit="1" customWidth="1"/>
    <col min="8338" max="8338" width="6" style="2" bestFit="1" customWidth="1"/>
    <col min="8339" max="8339" width="38.28515625" style="2" bestFit="1" customWidth="1"/>
    <col min="8340" max="8340" width="6" style="2" bestFit="1" customWidth="1"/>
    <col min="8341" max="8341" width="38.28515625" style="2" bestFit="1" customWidth="1"/>
    <col min="8342" max="8342" width="6" style="2" bestFit="1" customWidth="1"/>
    <col min="8343" max="8343" width="38.28515625" style="2" bestFit="1" customWidth="1"/>
    <col min="8344" max="8344" width="6" style="2" bestFit="1" customWidth="1"/>
    <col min="8345" max="8345" width="38.28515625" style="2" bestFit="1" customWidth="1"/>
    <col min="8346" max="8346" width="6" style="2" bestFit="1" customWidth="1"/>
    <col min="8347" max="8347" width="38.28515625" style="2" bestFit="1" customWidth="1"/>
    <col min="8348" max="8348" width="6" style="2" bestFit="1" customWidth="1"/>
    <col min="8349" max="8349" width="38.28515625" style="2" bestFit="1" customWidth="1"/>
    <col min="8350" max="8350" width="6" style="2" bestFit="1" customWidth="1"/>
    <col min="8351" max="8351" width="38.28515625" style="2" bestFit="1" customWidth="1"/>
    <col min="8352" max="8352" width="6" style="2" bestFit="1" customWidth="1"/>
    <col min="8353" max="8353" width="38.28515625" style="2" bestFit="1" customWidth="1"/>
    <col min="8354" max="8354" width="6" style="2" bestFit="1" customWidth="1"/>
    <col min="8355" max="8355" width="38.28515625" style="2" bestFit="1" customWidth="1"/>
    <col min="8356" max="8356" width="6" style="2" bestFit="1" customWidth="1"/>
    <col min="8357" max="8357" width="38.28515625" style="2" bestFit="1" customWidth="1"/>
    <col min="8358" max="8358" width="6" style="2" bestFit="1" customWidth="1"/>
    <col min="8359" max="8359" width="38.28515625" style="2" bestFit="1" customWidth="1"/>
    <col min="8360" max="8360" width="6" style="2" bestFit="1" customWidth="1"/>
    <col min="8361" max="8361" width="38.28515625" style="2" bestFit="1" customWidth="1"/>
    <col min="8362" max="8362" width="6" style="2" bestFit="1" customWidth="1"/>
    <col min="8363" max="8363" width="38.28515625" style="2" bestFit="1" customWidth="1"/>
    <col min="8364" max="8364" width="6" style="2" bestFit="1" customWidth="1"/>
    <col min="8365" max="8365" width="38.28515625" style="2" bestFit="1" customWidth="1"/>
    <col min="8366" max="8366" width="6" style="2" bestFit="1" customWidth="1"/>
    <col min="8367" max="8367" width="38.28515625" style="2" bestFit="1" customWidth="1"/>
    <col min="8368" max="8368" width="6" style="2" bestFit="1" customWidth="1"/>
    <col min="8369" max="8369" width="38.28515625" style="2" bestFit="1" customWidth="1"/>
    <col min="8370" max="8370" width="6" style="2" bestFit="1" customWidth="1"/>
    <col min="8371" max="8371" width="38.28515625" style="2" bestFit="1" customWidth="1"/>
    <col min="8372" max="8372" width="6" style="2" bestFit="1" customWidth="1"/>
    <col min="8373" max="8373" width="38.28515625" style="2" bestFit="1" customWidth="1"/>
    <col min="8374" max="8374" width="6" style="2" bestFit="1" customWidth="1"/>
    <col min="8375" max="8375" width="38.28515625" style="2" bestFit="1" customWidth="1"/>
    <col min="8376" max="8376" width="6" style="2" bestFit="1" customWidth="1"/>
    <col min="8377" max="8377" width="38.28515625" style="2" bestFit="1" customWidth="1"/>
    <col min="8378" max="8378" width="6" style="2" bestFit="1" customWidth="1"/>
    <col min="8379" max="8379" width="38.28515625" style="2" bestFit="1" customWidth="1"/>
    <col min="8380" max="8380" width="6" style="2" bestFit="1" customWidth="1"/>
    <col min="8381" max="8381" width="38.28515625" style="2" bestFit="1" customWidth="1"/>
    <col min="8382" max="8382" width="6" style="2" bestFit="1" customWidth="1"/>
    <col min="8383" max="8383" width="38.28515625" style="2" bestFit="1" customWidth="1"/>
    <col min="8384" max="8384" width="6" style="2" bestFit="1" customWidth="1"/>
    <col min="8385" max="8385" width="38.28515625" style="2" bestFit="1" customWidth="1"/>
    <col min="8386" max="8386" width="6" style="2" bestFit="1" customWidth="1"/>
    <col min="8387" max="8387" width="38.28515625" style="2" bestFit="1" customWidth="1"/>
    <col min="8388" max="8388" width="6" style="2" bestFit="1" customWidth="1"/>
    <col min="8389" max="8389" width="38.28515625" style="2" bestFit="1" customWidth="1"/>
    <col min="8390" max="8390" width="6" style="2" bestFit="1" customWidth="1"/>
    <col min="8391" max="8391" width="38.28515625" style="2" bestFit="1" customWidth="1"/>
    <col min="8392" max="8392" width="6" style="2" bestFit="1" customWidth="1"/>
    <col min="8393" max="8393" width="38.28515625" style="2" bestFit="1" customWidth="1"/>
    <col min="8394" max="8394" width="6" style="2" bestFit="1" customWidth="1"/>
    <col min="8395" max="8395" width="38.28515625" style="2" bestFit="1" customWidth="1"/>
    <col min="8396" max="8396" width="6" style="2" bestFit="1" customWidth="1"/>
    <col min="8397" max="8397" width="38.28515625" style="2" bestFit="1" customWidth="1"/>
    <col min="8398" max="8398" width="6" style="2" bestFit="1" customWidth="1"/>
    <col min="8399" max="8399" width="38.28515625" style="2" bestFit="1" customWidth="1"/>
    <col min="8400" max="8400" width="6" style="2" bestFit="1" customWidth="1"/>
    <col min="8401" max="8401" width="38.28515625" style="2" bestFit="1" customWidth="1"/>
    <col min="8402" max="8402" width="6" style="2" bestFit="1" customWidth="1"/>
    <col min="8403" max="8403" width="38.28515625" style="2" bestFit="1" customWidth="1"/>
    <col min="8404" max="8404" width="6" style="2" bestFit="1" customWidth="1"/>
    <col min="8405" max="8405" width="38.28515625" style="2" bestFit="1" customWidth="1"/>
    <col min="8406" max="8406" width="6" style="2" bestFit="1" customWidth="1"/>
    <col min="8407" max="8407" width="38.28515625" style="2" bestFit="1" customWidth="1"/>
    <col min="8408" max="8408" width="6" style="2" bestFit="1" customWidth="1"/>
    <col min="8409" max="8409" width="38.28515625" style="2" bestFit="1" customWidth="1"/>
    <col min="8410" max="8410" width="6" style="2" bestFit="1" customWidth="1"/>
    <col min="8411" max="8411" width="38.28515625" style="2" bestFit="1" customWidth="1"/>
    <col min="8412" max="8412" width="6" style="2" bestFit="1" customWidth="1"/>
    <col min="8413" max="8413" width="38.28515625" style="2" bestFit="1" customWidth="1"/>
    <col min="8414" max="8414" width="6" style="2" bestFit="1" customWidth="1"/>
    <col min="8415" max="8415" width="38.28515625" style="2" bestFit="1" customWidth="1"/>
    <col min="8416" max="8416" width="6" style="2" bestFit="1" customWidth="1"/>
    <col min="8417" max="8417" width="38.28515625" style="2" bestFit="1" customWidth="1"/>
    <col min="8418" max="8418" width="6" style="2" bestFit="1" customWidth="1"/>
    <col min="8419" max="8419" width="38.28515625" style="2" bestFit="1" customWidth="1"/>
    <col min="8420" max="8420" width="6" style="2" bestFit="1" customWidth="1"/>
    <col min="8421" max="8421" width="38.28515625" style="2" bestFit="1" customWidth="1"/>
    <col min="8422" max="8422" width="6" style="2" bestFit="1" customWidth="1"/>
    <col min="8423" max="8423" width="38.28515625" style="2" bestFit="1" customWidth="1"/>
    <col min="8424" max="8424" width="6" style="2" bestFit="1" customWidth="1"/>
    <col min="8425" max="8425" width="38.28515625" style="2" bestFit="1" customWidth="1"/>
    <col min="8426" max="8426" width="6" style="2" bestFit="1" customWidth="1"/>
    <col min="8427" max="8427" width="38.28515625" style="2" bestFit="1" customWidth="1"/>
    <col min="8428" max="8428" width="6" style="2" bestFit="1" customWidth="1"/>
    <col min="8429" max="8429" width="38.28515625" style="2" bestFit="1" customWidth="1"/>
    <col min="8430" max="8430" width="6" style="2" bestFit="1" customWidth="1"/>
    <col min="8431" max="8431" width="38.28515625" style="2" bestFit="1" customWidth="1"/>
    <col min="8432" max="8432" width="6" style="2" bestFit="1" customWidth="1"/>
    <col min="8433" max="8433" width="38.28515625" style="2" bestFit="1" customWidth="1"/>
    <col min="8434" max="8434" width="6" style="2" bestFit="1" customWidth="1"/>
    <col min="8435" max="8435" width="38.28515625" style="2" bestFit="1" customWidth="1"/>
    <col min="8436" max="8436" width="6" style="2" bestFit="1" customWidth="1"/>
    <col min="8437" max="8437" width="38.28515625" style="2" bestFit="1" customWidth="1"/>
    <col min="8438" max="8438" width="6" style="2" bestFit="1" customWidth="1"/>
    <col min="8439" max="8439" width="38.28515625" style="2" bestFit="1" customWidth="1"/>
    <col min="8440" max="8440" width="6" style="2" bestFit="1" customWidth="1"/>
    <col min="8441" max="8441" width="38.28515625" style="2" bestFit="1" customWidth="1"/>
    <col min="8442" max="8442" width="6" style="2" bestFit="1" customWidth="1"/>
    <col min="8443" max="8443" width="38.28515625" style="2" bestFit="1" customWidth="1"/>
    <col min="8444" max="8444" width="6" style="2" bestFit="1" customWidth="1"/>
    <col min="8445" max="8445" width="38.28515625" style="2" bestFit="1" customWidth="1"/>
    <col min="8446" max="8446" width="6" style="2" bestFit="1" customWidth="1"/>
    <col min="8447" max="8447" width="38.28515625" style="2" bestFit="1" customWidth="1"/>
    <col min="8448" max="8448" width="6" style="2" bestFit="1" customWidth="1"/>
    <col min="8449" max="8449" width="38.28515625" style="2" bestFit="1" customWidth="1"/>
    <col min="8450" max="8450" width="6" style="2" bestFit="1" customWidth="1"/>
    <col min="8451" max="8451" width="38.28515625" style="2" bestFit="1" customWidth="1"/>
    <col min="8452" max="8452" width="6" style="2" bestFit="1" customWidth="1"/>
    <col min="8453" max="8453" width="38.28515625" style="2" bestFit="1" customWidth="1"/>
    <col min="8454" max="8454" width="6" style="2" bestFit="1" customWidth="1"/>
    <col min="8455" max="8455" width="38.28515625" style="2" bestFit="1" customWidth="1"/>
    <col min="8456" max="8456" width="6" style="2" bestFit="1" customWidth="1"/>
    <col min="8457" max="8457" width="38.28515625" style="2" bestFit="1" customWidth="1"/>
    <col min="8458" max="8458" width="6" style="2" bestFit="1" customWidth="1"/>
    <col min="8459" max="8459" width="38.28515625" style="2" bestFit="1" customWidth="1"/>
    <col min="8460" max="8460" width="6" style="2" bestFit="1" customWidth="1"/>
    <col min="8461" max="8461" width="38.28515625" style="2" bestFit="1" customWidth="1"/>
    <col min="8462" max="8462" width="6" style="2" bestFit="1" customWidth="1"/>
    <col min="8463" max="8463" width="38.28515625" style="2" bestFit="1" customWidth="1"/>
    <col min="8464" max="8464" width="6" style="2" bestFit="1" customWidth="1"/>
    <col min="8465" max="8465" width="38.28515625" style="2" bestFit="1" customWidth="1"/>
    <col min="8466" max="8466" width="6" style="2" bestFit="1" customWidth="1"/>
    <col min="8467" max="8467" width="38.28515625" style="2" bestFit="1" customWidth="1"/>
    <col min="8468" max="8468" width="6" style="2" bestFit="1" customWidth="1"/>
    <col min="8469" max="8469" width="38.28515625" style="2" bestFit="1" customWidth="1"/>
    <col min="8470" max="8470" width="6" style="2" bestFit="1" customWidth="1"/>
    <col min="8471" max="8471" width="38.28515625" style="2" bestFit="1" customWidth="1"/>
    <col min="8472" max="8472" width="6" style="2" bestFit="1" customWidth="1"/>
    <col min="8473" max="8473" width="38.28515625" style="2" bestFit="1" customWidth="1"/>
    <col min="8474" max="8474" width="6" style="2" bestFit="1" customWidth="1"/>
    <col min="8475" max="8475" width="38.28515625" style="2" bestFit="1" customWidth="1"/>
    <col min="8476" max="8476" width="6" style="2" bestFit="1" customWidth="1"/>
    <col min="8477" max="8477" width="38.28515625" style="2" bestFit="1" customWidth="1"/>
    <col min="8478" max="8478" width="6" style="2" bestFit="1" customWidth="1"/>
    <col min="8479" max="8479" width="38.28515625" style="2" bestFit="1" customWidth="1"/>
    <col min="8480" max="8480" width="6" style="2" bestFit="1" customWidth="1"/>
    <col min="8481" max="8481" width="38.28515625" style="2" bestFit="1" customWidth="1"/>
    <col min="8482" max="8482" width="6" style="2" bestFit="1" customWidth="1"/>
    <col min="8483" max="8483" width="38.28515625" style="2" bestFit="1" customWidth="1"/>
    <col min="8484" max="8484" width="6" style="2" bestFit="1" customWidth="1"/>
    <col min="8485" max="8485" width="38.28515625" style="2" bestFit="1" customWidth="1"/>
    <col min="8486" max="8486" width="6" style="2" bestFit="1" customWidth="1"/>
    <col min="8487" max="8487" width="38.28515625" style="2" bestFit="1" customWidth="1"/>
    <col min="8488" max="8488" width="6" style="2" bestFit="1" customWidth="1"/>
    <col min="8489" max="8489" width="38.28515625" style="2" bestFit="1" customWidth="1"/>
    <col min="8490" max="8490" width="6" style="2" bestFit="1" customWidth="1"/>
    <col min="8491" max="8491" width="38.28515625" style="2" bestFit="1" customWidth="1"/>
    <col min="8492" max="8492" width="6" style="2" bestFit="1" customWidth="1"/>
    <col min="8493" max="8493" width="38.28515625" style="2" bestFit="1" customWidth="1"/>
    <col min="8494" max="8494" width="6" style="2" bestFit="1" customWidth="1"/>
    <col min="8495" max="8495" width="38.28515625" style="2" bestFit="1" customWidth="1"/>
    <col min="8496" max="8496" width="6" style="2" bestFit="1" customWidth="1"/>
    <col min="8497" max="8497" width="38.28515625" style="2" bestFit="1" customWidth="1"/>
    <col min="8498" max="8498" width="6" style="2" bestFit="1" customWidth="1"/>
    <col min="8499" max="8499" width="38.28515625" style="2" bestFit="1" customWidth="1"/>
    <col min="8500" max="8500" width="6" style="2" bestFit="1" customWidth="1"/>
    <col min="8501" max="8501" width="38.28515625" style="2" bestFit="1" customWidth="1"/>
    <col min="8502" max="8502" width="6" style="2" bestFit="1" customWidth="1"/>
    <col min="8503" max="8503" width="38.28515625" style="2" bestFit="1" customWidth="1"/>
    <col min="8504" max="8504" width="6" style="2" bestFit="1" customWidth="1"/>
    <col min="8505" max="8505" width="38.28515625" style="2" bestFit="1" customWidth="1"/>
    <col min="8506" max="8506" width="6" style="2" bestFit="1" customWidth="1"/>
    <col min="8507" max="8507" width="38.28515625" style="2" bestFit="1" customWidth="1"/>
    <col min="8508" max="8508" width="6" style="2" bestFit="1" customWidth="1"/>
    <col min="8509" max="8509" width="38.28515625" style="2" bestFit="1" customWidth="1"/>
    <col min="8510" max="8510" width="6" style="2" bestFit="1" customWidth="1"/>
    <col min="8511" max="8511" width="38.28515625" style="2" bestFit="1" customWidth="1"/>
    <col min="8512" max="8512" width="6" style="2" bestFit="1" customWidth="1"/>
    <col min="8513" max="8513" width="38.28515625" style="2" bestFit="1" customWidth="1"/>
    <col min="8514" max="8514" width="6" style="2" bestFit="1" customWidth="1"/>
    <col min="8515" max="8515" width="38.28515625" style="2" bestFit="1" customWidth="1"/>
    <col min="8516" max="8516" width="6" style="2" bestFit="1" customWidth="1"/>
    <col min="8517" max="8517" width="38.28515625" style="2" bestFit="1" customWidth="1"/>
    <col min="8518" max="8518" width="6" style="2" bestFit="1" customWidth="1"/>
    <col min="8519" max="8519" width="38.28515625" style="2" bestFit="1" customWidth="1"/>
    <col min="8520" max="8520" width="6" style="2" bestFit="1" customWidth="1"/>
    <col min="8521" max="8521" width="38.28515625" style="2" bestFit="1" customWidth="1"/>
    <col min="8522" max="8522" width="6" style="2" bestFit="1" customWidth="1"/>
    <col min="8523" max="8523" width="38.28515625" style="2" bestFit="1" customWidth="1"/>
    <col min="8524" max="8524" width="6" style="2" bestFit="1" customWidth="1"/>
    <col min="8525" max="8525" width="38.28515625" style="2" bestFit="1" customWidth="1"/>
    <col min="8526" max="8526" width="6" style="2" bestFit="1" customWidth="1"/>
    <col min="8527" max="8527" width="38.28515625" style="2" bestFit="1" customWidth="1"/>
    <col min="8528" max="8528" width="6" style="2" bestFit="1" customWidth="1"/>
    <col min="8529" max="8529" width="38.28515625" style="2" bestFit="1" customWidth="1"/>
    <col min="8530" max="8530" width="6" style="2" bestFit="1" customWidth="1"/>
    <col min="8531" max="8531" width="38.28515625" style="2" bestFit="1" customWidth="1"/>
    <col min="8532" max="8532" width="6" style="2" bestFit="1" customWidth="1"/>
    <col min="8533" max="8533" width="38.28515625" style="2" bestFit="1" customWidth="1"/>
    <col min="8534" max="8534" width="6" style="2" bestFit="1" customWidth="1"/>
    <col min="8535" max="8535" width="38.28515625" style="2" bestFit="1" customWidth="1"/>
    <col min="8536" max="8536" width="6" style="2" bestFit="1" customWidth="1"/>
    <col min="8537" max="8537" width="38.28515625" style="2" bestFit="1" customWidth="1"/>
    <col min="8538" max="8538" width="6" style="2" bestFit="1" customWidth="1"/>
    <col min="8539" max="8539" width="38.28515625" style="2" bestFit="1" customWidth="1"/>
    <col min="8540" max="8540" width="6" style="2" bestFit="1" customWidth="1"/>
    <col min="8541" max="8541" width="38.28515625" style="2" bestFit="1" customWidth="1"/>
    <col min="8542" max="8542" width="6" style="2" bestFit="1" customWidth="1"/>
    <col min="8543" max="8543" width="38.28515625" style="2" bestFit="1" customWidth="1"/>
    <col min="8544" max="8544" width="6" style="2" bestFit="1" customWidth="1"/>
    <col min="8545" max="8545" width="38.28515625" style="2" bestFit="1" customWidth="1"/>
    <col min="8546" max="8546" width="6" style="2" bestFit="1" customWidth="1"/>
    <col min="8547" max="8547" width="38.28515625" style="2" bestFit="1" customWidth="1"/>
    <col min="8548" max="8548" width="6" style="2" bestFit="1" customWidth="1"/>
    <col min="8549" max="8549" width="38.28515625" style="2" bestFit="1" customWidth="1"/>
    <col min="8550" max="8550" width="6" style="2" bestFit="1" customWidth="1"/>
    <col min="8551" max="8551" width="38.28515625" style="2" bestFit="1" customWidth="1"/>
    <col min="8552" max="8552" width="6" style="2" bestFit="1" customWidth="1"/>
    <col min="8553" max="8553" width="38.28515625" style="2" bestFit="1" customWidth="1"/>
    <col min="8554" max="8554" width="6" style="2" bestFit="1" customWidth="1"/>
    <col min="8555" max="8555" width="38.28515625" style="2" bestFit="1" customWidth="1"/>
    <col min="8556" max="8556" width="6" style="2" bestFit="1" customWidth="1"/>
    <col min="8557" max="8557" width="38.28515625" style="2" bestFit="1" customWidth="1"/>
    <col min="8558" max="8558" width="6" style="2" bestFit="1" customWidth="1"/>
    <col min="8559" max="8559" width="38.28515625" style="2" bestFit="1" customWidth="1"/>
    <col min="8560" max="8560" width="6" style="2" bestFit="1" customWidth="1"/>
    <col min="8561" max="8561" width="38.28515625" style="2" bestFit="1" customWidth="1"/>
    <col min="8562" max="8562" width="6" style="2" bestFit="1" customWidth="1"/>
    <col min="8563" max="8563" width="38.28515625" style="2" bestFit="1" customWidth="1"/>
    <col min="8564" max="8564" width="6" style="2" bestFit="1" customWidth="1"/>
    <col min="8565" max="8565" width="38.28515625" style="2" bestFit="1" customWidth="1"/>
    <col min="8566" max="8566" width="6" style="2" bestFit="1" customWidth="1"/>
    <col min="8567" max="8567" width="38.28515625" style="2" bestFit="1" customWidth="1"/>
    <col min="8568" max="8568" width="6" style="2" bestFit="1" customWidth="1"/>
    <col min="8569" max="8569" width="38.28515625" style="2" bestFit="1" customWidth="1"/>
    <col min="8570" max="8570" width="6" style="2" bestFit="1" customWidth="1"/>
    <col min="8571" max="8571" width="38.28515625" style="2" bestFit="1" customWidth="1"/>
    <col min="8572" max="8572" width="6" style="2" bestFit="1" customWidth="1"/>
    <col min="8573" max="8573" width="38.28515625" style="2" bestFit="1" customWidth="1"/>
    <col min="8574" max="8574" width="6" style="2" bestFit="1" customWidth="1"/>
    <col min="8575" max="8575" width="38.28515625" style="2" bestFit="1" customWidth="1"/>
    <col min="8576" max="8576" width="6" style="2" bestFit="1" customWidth="1"/>
    <col min="8577" max="8577" width="38.28515625" style="2" bestFit="1" customWidth="1"/>
    <col min="8578" max="8578" width="6" style="2" bestFit="1" customWidth="1"/>
    <col min="8579" max="8579" width="38.28515625" style="2" bestFit="1" customWidth="1"/>
    <col min="8580" max="8580" width="6" style="2" bestFit="1" customWidth="1"/>
    <col min="8581" max="8581" width="38.28515625" style="2" bestFit="1" customWidth="1"/>
    <col min="8582" max="8582" width="6" style="2" bestFit="1" customWidth="1"/>
    <col min="8583" max="8583" width="38.28515625" style="2" bestFit="1" customWidth="1"/>
    <col min="8584" max="8584" width="6" style="2" bestFit="1" customWidth="1"/>
    <col min="8585" max="8585" width="38.28515625" style="2" bestFit="1" customWidth="1"/>
    <col min="8586" max="8586" width="6" style="2" bestFit="1" customWidth="1"/>
    <col min="8587" max="8587" width="38.28515625" style="2" bestFit="1" customWidth="1"/>
    <col min="8588" max="8588" width="6" style="2" bestFit="1" customWidth="1"/>
    <col min="8589" max="8589" width="38.28515625" style="2" bestFit="1" customWidth="1"/>
    <col min="8590" max="8590" width="6" style="2" bestFit="1" customWidth="1"/>
    <col min="8591" max="8591" width="38.28515625" style="2" bestFit="1" customWidth="1"/>
    <col min="8592" max="8592" width="6" style="2" bestFit="1" customWidth="1"/>
    <col min="8593" max="8593" width="38.28515625" style="2" bestFit="1" customWidth="1"/>
    <col min="8594" max="8594" width="6" style="2" bestFit="1" customWidth="1"/>
    <col min="8595" max="8595" width="38.28515625" style="2" bestFit="1" customWidth="1"/>
    <col min="8596" max="8596" width="6" style="2" bestFit="1" customWidth="1"/>
    <col min="8597" max="8597" width="38.28515625" style="2" bestFit="1" customWidth="1"/>
    <col min="8598" max="8598" width="6" style="2" bestFit="1" customWidth="1"/>
    <col min="8599" max="8599" width="38.28515625" style="2" bestFit="1" customWidth="1"/>
    <col min="8600" max="8600" width="6" style="2" bestFit="1" customWidth="1"/>
    <col min="8601" max="8601" width="38.28515625" style="2" bestFit="1" customWidth="1"/>
    <col min="8602" max="8602" width="6" style="2" bestFit="1" customWidth="1"/>
    <col min="8603" max="8603" width="38.28515625" style="2" bestFit="1" customWidth="1"/>
    <col min="8604" max="8604" width="6" style="2" bestFit="1" customWidth="1"/>
    <col min="8605" max="8605" width="38.28515625" style="2" bestFit="1" customWidth="1"/>
    <col min="8606" max="8606" width="6" style="2" bestFit="1" customWidth="1"/>
    <col min="8607" max="8607" width="38.28515625" style="2" bestFit="1" customWidth="1"/>
    <col min="8608" max="8608" width="6" style="2" bestFit="1" customWidth="1"/>
    <col min="8609" max="8609" width="38.28515625" style="2" bestFit="1" customWidth="1"/>
    <col min="8610" max="8610" width="6" style="2" bestFit="1" customWidth="1"/>
    <col min="8611" max="8611" width="38.28515625" style="2" bestFit="1" customWidth="1"/>
    <col min="8612" max="8612" width="6" style="2" bestFit="1" customWidth="1"/>
    <col min="8613" max="8613" width="38.28515625" style="2" bestFit="1" customWidth="1"/>
    <col min="8614" max="8614" width="6" style="2" bestFit="1" customWidth="1"/>
    <col min="8615" max="8615" width="38.28515625" style="2" bestFit="1" customWidth="1"/>
    <col min="8616" max="8616" width="6" style="2" bestFit="1" customWidth="1"/>
    <col min="8617" max="8617" width="38.28515625" style="2" bestFit="1" customWidth="1"/>
    <col min="8618" max="8618" width="6" style="2" bestFit="1" customWidth="1"/>
    <col min="8619" max="8619" width="38.28515625" style="2" bestFit="1" customWidth="1"/>
    <col min="8620" max="8620" width="6" style="2" bestFit="1" customWidth="1"/>
    <col min="8621" max="8621" width="38.28515625" style="2" bestFit="1" customWidth="1"/>
    <col min="8622" max="8622" width="6" style="2" bestFit="1" customWidth="1"/>
    <col min="8623" max="8623" width="38.28515625" style="2" bestFit="1" customWidth="1"/>
    <col min="8624" max="8624" width="6" style="2" bestFit="1" customWidth="1"/>
    <col min="8625" max="8625" width="38.28515625" style="2" bestFit="1" customWidth="1"/>
    <col min="8626" max="8626" width="6" style="2" bestFit="1" customWidth="1"/>
    <col min="8627" max="8627" width="38.28515625" style="2" bestFit="1" customWidth="1"/>
    <col min="8628" max="8628" width="6" style="2" bestFit="1" customWidth="1"/>
    <col min="8629" max="8629" width="38.28515625" style="2" bestFit="1" customWidth="1"/>
    <col min="8630" max="8630" width="6" style="2" bestFit="1" customWidth="1"/>
    <col min="8631" max="8631" width="38.28515625" style="2" bestFit="1" customWidth="1"/>
    <col min="8632" max="8632" width="6" style="2" bestFit="1" customWidth="1"/>
    <col min="8633" max="8633" width="38.28515625" style="2" bestFit="1" customWidth="1"/>
    <col min="8634" max="8634" width="6" style="2" bestFit="1" customWidth="1"/>
    <col min="8635" max="8635" width="38.28515625" style="2" bestFit="1" customWidth="1"/>
    <col min="8636" max="8636" width="6" style="2" bestFit="1" customWidth="1"/>
    <col min="8637" max="8637" width="38.28515625" style="2" bestFit="1" customWidth="1"/>
    <col min="8638" max="8638" width="6" style="2" bestFit="1" customWidth="1"/>
    <col min="8639" max="8639" width="38.28515625" style="2" bestFit="1" customWidth="1"/>
    <col min="8640" max="8640" width="6" style="2" bestFit="1" customWidth="1"/>
    <col min="8641" max="8641" width="38.28515625" style="2" bestFit="1" customWidth="1"/>
    <col min="8642" max="8642" width="6" style="2" bestFit="1" customWidth="1"/>
    <col min="8643" max="8643" width="38.28515625" style="2" bestFit="1" customWidth="1"/>
    <col min="8644" max="8644" width="6" style="2" bestFit="1" customWidth="1"/>
    <col min="8645" max="8645" width="38.28515625" style="2" bestFit="1" customWidth="1"/>
    <col min="8646" max="8646" width="6" style="2" bestFit="1" customWidth="1"/>
    <col min="8647" max="8647" width="38.28515625" style="2" bestFit="1" customWidth="1"/>
    <col min="8648" max="8648" width="6" style="2" bestFit="1" customWidth="1"/>
    <col min="8649" max="8649" width="38.28515625" style="2" bestFit="1" customWidth="1"/>
    <col min="8650" max="8650" width="6" style="2" bestFit="1" customWidth="1"/>
    <col min="8651" max="8651" width="38.28515625" style="2" bestFit="1" customWidth="1"/>
    <col min="8652" max="8652" width="6" style="2" bestFit="1" customWidth="1"/>
    <col min="8653" max="8653" width="38.28515625" style="2" bestFit="1" customWidth="1"/>
    <col min="8654" max="8654" width="6" style="2" bestFit="1" customWidth="1"/>
    <col min="8655" max="8655" width="38.28515625" style="2" bestFit="1" customWidth="1"/>
    <col min="8656" max="8656" width="6" style="2" bestFit="1" customWidth="1"/>
    <col min="8657" max="8657" width="38.28515625" style="2" bestFit="1" customWidth="1"/>
    <col min="8658" max="8658" width="6" style="2" bestFit="1" customWidth="1"/>
    <col min="8659" max="8659" width="38.28515625" style="2" bestFit="1" customWidth="1"/>
    <col min="8660" max="8660" width="6" style="2" bestFit="1" customWidth="1"/>
    <col min="8661" max="8661" width="38.28515625" style="2" bestFit="1" customWidth="1"/>
    <col min="8662" max="8662" width="6" style="2" bestFit="1" customWidth="1"/>
    <col min="8663" max="8663" width="38.28515625" style="2" bestFit="1" customWidth="1"/>
    <col min="8664" max="8664" width="6" style="2" bestFit="1" customWidth="1"/>
    <col min="8665" max="8665" width="38.28515625" style="2" bestFit="1" customWidth="1"/>
    <col min="8666" max="8666" width="6" style="2" bestFit="1" customWidth="1"/>
    <col min="8667" max="8667" width="38.28515625" style="2" bestFit="1" customWidth="1"/>
    <col min="8668" max="8668" width="6" style="2" bestFit="1" customWidth="1"/>
    <col min="8669" max="8669" width="38.28515625" style="2" bestFit="1" customWidth="1"/>
    <col min="8670" max="8670" width="6" style="2" bestFit="1" customWidth="1"/>
    <col min="8671" max="8671" width="38.28515625" style="2" bestFit="1" customWidth="1"/>
    <col min="8672" max="8672" width="6" style="2" bestFit="1" customWidth="1"/>
    <col min="8673" max="8673" width="38.28515625" style="2" bestFit="1" customWidth="1"/>
    <col min="8674" max="8674" width="6" style="2" bestFit="1" customWidth="1"/>
    <col min="8675" max="8675" width="38.28515625" style="2" bestFit="1" customWidth="1"/>
    <col min="8676" max="8676" width="6" style="2" bestFit="1" customWidth="1"/>
    <col min="8677" max="8677" width="38.28515625" style="2" bestFit="1" customWidth="1"/>
    <col min="8678" max="8678" width="6" style="2" bestFit="1" customWidth="1"/>
    <col min="8679" max="8679" width="38.28515625" style="2" bestFit="1" customWidth="1"/>
    <col min="8680" max="8680" width="6" style="2" bestFit="1" customWidth="1"/>
    <col min="8681" max="8681" width="38.28515625" style="2" bestFit="1" customWidth="1"/>
    <col min="8682" max="8682" width="6" style="2" bestFit="1" customWidth="1"/>
    <col min="8683" max="8683" width="38.28515625" style="2" bestFit="1" customWidth="1"/>
    <col min="8684" max="8684" width="6" style="2" bestFit="1" customWidth="1"/>
    <col min="8685" max="8685" width="38.28515625" style="2" bestFit="1" customWidth="1"/>
    <col min="8686" max="8686" width="6" style="2" bestFit="1" customWidth="1"/>
    <col min="8687" max="8687" width="38.28515625" style="2" bestFit="1" customWidth="1"/>
    <col min="8688" max="8688" width="6" style="2" bestFit="1" customWidth="1"/>
    <col min="8689" max="8689" width="38.28515625" style="2" bestFit="1" customWidth="1"/>
    <col min="8690" max="8690" width="6" style="2" bestFit="1" customWidth="1"/>
    <col min="8691" max="8691" width="38.28515625" style="2" bestFit="1" customWidth="1"/>
    <col min="8692" max="8692" width="6" style="2" bestFit="1" customWidth="1"/>
    <col min="8693" max="8693" width="38.28515625" style="2" bestFit="1" customWidth="1"/>
    <col min="8694" max="8694" width="6" style="2" bestFit="1" customWidth="1"/>
    <col min="8695" max="8695" width="38.28515625" style="2" bestFit="1" customWidth="1"/>
    <col min="8696" max="8696" width="6" style="2" bestFit="1" customWidth="1"/>
    <col min="8697" max="8697" width="38.28515625" style="2" bestFit="1" customWidth="1"/>
    <col min="8698" max="8698" width="6" style="2" bestFit="1" customWidth="1"/>
    <col min="8699" max="8699" width="38.28515625" style="2" bestFit="1" customWidth="1"/>
    <col min="8700" max="8700" width="6" style="2" bestFit="1" customWidth="1"/>
    <col min="8701" max="8701" width="38.28515625" style="2" bestFit="1" customWidth="1"/>
    <col min="8702" max="8702" width="6" style="2" bestFit="1" customWidth="1"/>
    <col min="8703" max="8703" width="38.28515625" style="2" bestFit="1" customWidth="1"/>
    <col min="8704" max="8704" width="6" style="2" bestFit="1" customWidth="1"/>
    <col min="8705" max="8705" width="38.28515625" style="2" bestFit="1" customWidth="1"/>
    <col min="8706" max="8706" width="6" style="2" bestFit="1" customWidth="1"/>
    <col min="8707" max="8707" width="38.28515625" style="2" bestFit="1" customWidth="1"/>
    <col min="8708" max="8708" width="6" style="2" bestFit="1" customWidth="1"/>
    <col min="8709" max="8709" width="38.28515625" style="2" bestFit="1" customWidth="1"/>
    <col min="8710" max="8710" width="6" style="2" bestFit="1" customWidth="1"/>
    <col min="8711" max="8711" width="38.28515625" style="2" bestFit="1" customWidth="1"/>
    <col min="8712" max="8712" width="6" style="2" bestFit="1" customWidth="1"/>
    <col min="8713" max="8713" width="38.28515625" style="2" bestFit="1" customWidth="1"/>
    <col min="8714" max="8714" width="6" style="2" bestFit="1" customWidth="1"/>
    <col min="8715" max="8715" width="38.28515625" style="2" bestFit="1" customWidth="1"/>
    <col min="8716" max="8716" width="6" style="2" bestFit="1" customWidth="1"/>
    <col min="8717" max="8717" width="38.28515625" style="2" bestFit="1" customWidth="1"/>
    <col min="8718" max="8718" width="6" style="2" bestFit="1" customWidth="1"/>
    <col min="8719" max="8719" width="38.28515625" style="2" bestFit="1" customWidth="1"/>
    <col min="8720" max="8720" width="6" style="2" bestFit="1" customWidth="1"/>
    <col min="8721" max="8721" width="38.28515625" style="2" bestFit="1" customWidth="1"/>
    <col min="8722" max="8722" width="6" style="2" bestFit="1" customWidth="1"/>
    <col min="8723" max="8723" width="38.28515625" style="2" bestFit="1" customWidth="1"/>
    <col min="8724" max="8724" width="6" style="2" bestFit="1" customWidth="1"/>
    <col min="8725" max="8725" width="38.28515625" style="2" bestFit="1" customWidth="1"/>
    <col min="8726" max="8726" width="6" style="2" bestFit="1" customWidth="1"/>
    <col min="8727" max="8727" width="38.28515625" style="2" bestFit="1" customWidth="1"/>
    <col min="8728" max="8728" width="6" style="2" bestFit="1" customWidth="1"/>
    <col min="8729" max="8729" width="38.28515625" style="2" bestFit="1" customWidth="1"/>
    <col min="8730" max="8730" width="6" style="2" bestFit="1" customWidth="1"/>
    <col min="8731" max="8731" width="38.28515625" style="2" bestFit="1" customWidth="1"/>
    <col min="8732" max="8732" width="6" style="2" bestFit="1" customWidth="1"/>
    <col min="8733" max="8733" width="38.28515625" style="2" bestFit="1" customWidth="1"/>
    <col min="8734" max="8734" width="6" style="2" bestFit="1" customWidth="1"/>
    <col min="8735" max="8735" width="38.28515625" style="2" bestFit="1" customWidth="1"/>
    <col min="8736" max="8736" width="6" style="2" bestFit="1" customWidth="1"/>
    <col min="8737" max="8737" width="38.28515625" style="2" bestFit="1" customWidth="1"/>
    <col min="8738" max="8738" width="6" style="2" bestFit="1" customWidth="1"/>
    <col min="8739" max="8739" width="38.28515625" style="2" bestFit="1" customWidth="1"/>
    <col min="8740" max="8740" width="6" style="2" bestFit="1" customWidth="1"/>
    <col min="8741" max="8741" width="38.28515625" style="2" bestFit="1" customWidth="1"/>
    <col min="8742" max="8742" width="6" style="2" bestFit="1" customWidth="1"/>
    <col min="8743" max="8743" width="38.28515625" style="2" bestFit="1" customWidth="1"/>
    <col min="8744" max="8744" width="6" style="2" bestFit="1" customWidth="1"/>
    <col min="8745" max="8745" width="38.28515625" style="2" bestFit="1" customWidth="1"/>
    <col min="8746" max="8746" width="6" style="2" bestFit="1" customWidth="1"/>
    <col min="8747" max="8747" width="38.28515625" style="2" bestFit="1" customWidth="1"/>
    <col min="8748" max="8748" width="6" style="2" bestFit="1" customWidth="1"/>
    <col min="8749" max="8749" width="38.28515625" style="2" bestFit="1" customWidth="1"/>
    <col min="8750" max="8750" width="6" style="2" bestFit="1" customWidth="1"/>
    <col min="8751" max="8751" width="38.28515625" style="2" bestFit="1" customWidth="1"/>
    <col min="8752" max="8752" width="6" style="2" bestFit="1" customWidth="1"/>
    <col min="8753" max="8753" width="38.28515625" style="2" bestFit="1" customWidth="1"/>
    <col min="8754" max="8754" width="6" style="2" bestFit="1" customWidth="1"/>
    <col min="8755" max="8755" width="38.28515625" style="2" bestFit="1" customWidth="1"/>
    <col min="8756" max="8756" width="6" style="2" bestFit="1" customWidth="1"/>
    <col min="8757" max="8757" width="38.28515625" style="2" bestFit="1" customWidth="1"/>
    <col min="8758" max="8758" width="6" style="2" bestFit="1" customWidth="1"/>
    <col min="8759" max="8759" width="38.28515625" style="2" bestFit="1" customWidth="1"/>
    <col min="8760" max="8760" width="6" style="2" bestFit="1" customWidth="1"/>
    <col min="8761" max="8761" width="38.28515625" style="2" bestFit="1" customWidth="1"/>
    <col min="8762" max="8762" width="6" style="2" bestFit="1" customWidth="1"/>
    <col min="8763" max="8763" width="38.28515625" style="2" bestFit="1" customWidth="1"/>
    <col min="8764" max="8764" width="6" style="2" bestFit="1" customWidth="1"/>
    <col min="8765" max="8765" width="38.28515625" style="2" bestFit="1" customWidth="1"/>
    <col min="8766" max="8766" width="6" style="2" bestFit="1" customWidth="1"/>
    <col min="8767" max="8767" width="38.28515625" style="2" bestFit="1" customWidth="1"/>
    <col min="8768" max="8768" width="6" style="2" bestFit="1" customWidth="1"/>
    <col min="8769" max="8769" width="38.28515625" style="2" bestFit="1" customWidth="1"/>
    <col min="8770" max="8770" width="6" style="2" bestFit="1" customWidth="1"/>
    <col min="8771" max="8771" width="38.28515625" style="2" bestFit="1" customWidth="1"/>
    <col min="8772" max="8772" width="6" style="2" bestFit="1" customWidth="1"/>
    <col min="8773" max="8773" width="38.28515625" style="2" bestFit="1" customWidth="1"/>
    <col min="8774" max="8774" width="6" style="2" bestFit="1" customWidth="1"/>
    <col min="8775" max="8775" width="38.28515625" style="2" bestFit="1" customWidth="1"/>
    <col min="8776" max="8776" width="6" style="2" bestFit="1" customWidth="1"/>
    <col min="8777" max="8777" width="38.28515625" style="2" bestFit="1" customWidth="1"/>
    <col min="8778" max="8778" width="6" style="2" bestFit="1" customWidth="1"/>
    <col min="8779" max="8779" width="38.28515625" style="2" bestFit="1" customWidth="1"/>
    <col min="8780" max="8780" width="6" style="2" bestFit="1" customWidth="1"/>
    <col min="8781" max="8781" width="38.28515625" style="2" bestFit="1" customWidth="1"/>
    <col min="8782" max="8782" width="6" style="2" bestFit="1" customWidth="1"/>
    <col min="8783" max="8783" width="38.28515625" style="2" bestFit="1" customWidth="1"/>
    <col min="8784" max="8784" width="6" style="2" bestFit="1" customWidth="1"/>
    <col min="8785" max="8785" width="38.28515625" style="2" bestFit="1" customWidth="1"/>
    <col min="8786" max="8786" width="6" style="2" bestFit="1" customWidth="1"/>
    <col min="8787" max="8787" width="38.28515625" style="2" bestFit="1" customWidth="1"/>
    <col min="8788" max="8788" width="6" style="2" bestFit="1" customWidth="1"/>
    <col min="8789" max="8789" width="38.28515625" style="2" bestFit="1" customWidth="1"/>
    <col min="8790" max="8790" width="6" style="2" bestFit="1" customWidth="1"/>
    <col min="8791" max="8791" width="38.28515625" style="2" bestFit="1" customWidth="1"/>
    <col min="8792" max="8792" width="6" style="2" bestFit="1" customWidth="1"/>
    <col min="8793" max="8793" width="38.28515625" style="2" bestFit="1" customWidth="1"/>
    <col min="8794" max="8794" width="6" style="2" bestFit="1" customWidth="1"/>
    <col min="8795" max="8795" width="38.28515625" style="2" bestFit="1" customWidth="1"/>
    <col min="8796" max="8796" width="6" style="2" bestFit="1" customWidth="1"/>
    <col min="8797" max="8797" width="38.28515625" style="2" bestFit="1" customWidth="1"/>
    <col min="8798" max="8798" width="6" style="2" bestFit="1" customWidth="1"/>
    <col min="8799" max="8799" width="38.28515625" style="2" bestFit="1" customWidth="1"/>
    <col min="8800" max="8800" width="6" style="2" bestFit="1" customWidth="1"/>
    <col min="8801" max="8801" width="38.28515625" style="2" bestFit="1" customWidth="1"/>
    <col min="8802" max="8802" width="6" style="2" bestFit="1" customWidth="1"/>
    <col min="8803" max="8803" width="38.28515625" style="2" bestFit="1" customWidth="1"/>
    <col min="8804" max="8804" width="6" style="2" bestFit="1" customWidth="1"/>
    <col min="8805" max="8805" width="38.28515625" style="2" bestFit="1" customWidth="1"/>
    <col min="8806" max="8806" width="6" style="2" bestFit="1" customWidth="1"/>
    <col min="8807" max="8807" width="38.28515625" style="2" bestFit="1" customWidth="1"/>
    <col min="8808" max="8808" width="6" style="2" bestFit="1" customWidth="1"/>
    <col min="8809" max="8809" width="38.28515625" style="2" bestFit="1" customWidth="1"/>
    <col min="8810" max="8810" width="6" style="2" bestFit="1" customWidth="1"/>
    <col min="8811" max="8811" width="38.28515625" style="2" bestFit="1" customWidth="1"/>
    <col min="8812" max="8812" width="6" style="2" bestFit="1" customWidth="1"/>
    <col min="8813" max="8813" width="38.28515625" style="2" bestFit="1" customWidth="1"/>
    <col min="8814" max="8814" width="6" style="2" bestFit="1" customWidth="1"/>
    <col min="8815" max="8815" width="38.28515625" style="2" bestFit="1" customWidth="1"/>
    <col min="8816" max="8816" width="6" style="2" bestFit="1" customWidth="1"/>
    <col min="8817" max="8817" width="38.28515625" style="2" bestFit="1" customWidth="1"/>
    <col min="8818" max="8818" width="6" style="2" bestFit="1" customWidth="1"/>
    <col min="8819" max="8819" width="38.28515625" style="2" bestFit="1" customWidth="1"/>
    <col min="8820" max="8820" width="6" style="2" bestFit="1" customWidth="1"/>
    <col min="8821" max="8821" width="38.28515625" style="2" bestFit="1" customWidth="1"/>
    <col min="8822" max="8822" width="6" style="2" bestFit="1" customWidth="1"/>
    <col min="8823" max="8823" width="38.28515625" style="2" bestFit="1" customWidth="1"/>
    <col min="8824" max="8824" width="6" style="2" bestFit="1" customWidth="1"/>
    <col min="8825" max="8825" width="38.28515625" style="2" bestFit="1" customWidth="1"/>
    <col min="8826" max="8826" width="6" style="2" bestFit="1" customWidth="1"/>
    <col min="8827" max="8827" width="38.28515625" style="2" bestFit="1" customWidth="1"/>
    <col min="8828" max="8828" width="6" style="2" bestFit="1" customWidth="1"/>
    <col min="8829" max="8829" width="38.28515625" style="2" bestFit="1" customWidth="1"/>
    <col min="8830" max="8830" width="6" style="2" bestFit="1" customWidth="1"/>
    <col min="8831" max="8831" width="38.28515625" style="2" bestFit="1" customWidth="1"/>
    <col min="8832" max="8832" width="6" style="2" bestFit="1" customWidth="1"/>
    <col min="8833" max="8833" width="38.28515625" style="2" bestFit="1" customWidth="1"/>
    <col min="8834" max="8834" width="6" style="2" bestFit="1" customWidth="1"/>
    <col min="8835" max="8835" width="38.28515625" style="2" bestFit="1" customWidth="1"/>
    <col min="8836" max="8836" width="6" style="2" bestFit="1" customWidth="1"/>
    <col min="8837" max="8837" width="38.28515625" style="2" bestFit="1" customWidth="1"/>
    <col min="8838" max="8838" width="6" style="2" bestFit="1" customWidth="1"/>
    <col min="8839" max="8839" width="38.28515625" style="2" bestFit="1" customWidth="1"/>
    <col min="8840" max="8840" width="6" style="2" bestFit="1" customWidth="1"/>
    <col min="8841" max="8841" width="38.28515625" style="2" bestFit="1" customWidth="1"/>
    <col min="8842" max="8842" width="6" style="2" bestFit="1" customWidth="1"/>
    <col min="8843" max="8843" width="38.28515625" style="2" bestFit="1" customWidth="1"/>
    <col min="8844" max="8844" width="6" style="2" bestFit="1" customWidth="1"/>
    <col min="8845" max="8845" width="38.28515625" style="2" bestFit="1" customWidth="1"/>
    <col min="8846" max="8846" width="6" style="2" bestFit="1" customWidth="1"/>
    <col min="8847" max="8847" width="38.28515625" style="2" bestFit="1" customWidth="1"/>
    <col min="8848" max="8848" width="6" style="2" bestFit="1" customWidth="1"/>
    <col min="8849" max="8849" width="38.28515625" style="2" bestFit="1" customWidth="1"/>
    <col min="8850" max="8850" width="6" style="2" bestFit="1" customWidth="1"/>
    <col min="8851" max="8851" width="38.28515625" style="2" bestFit="1" customWidth="1"/>
    <col min="8852" max="8852" width="6" style="2" bestFit="1" customWidth="1"/>
    <col min="8853" max="8853" width="38.28515625" style="2" bestFit="1" customWidth="1"/>
    <col min="8854" max="8854" width="6" style="2" bestFit="1" customWidth="1"/>
    <col min="8855" max="8855" width="38.28515625" style="2" bestFit="1" customWidth="1"/>
    <col min="8856" max="8856" width="6" style="2" bestFit="1" customWidth="1"/>
    <col min="8857" max="8857" width="38.28515625" style="2" bestFit="1" customWidth="1"/>
    <col min="8858" max="8858" width="6" style="2" bestFit="1" customWidth="1"/>
    <col min="8859" max="8859" width="38.28515625" style="2" bestFit="1" customWidth="1"/>
    <col min="8860" max="8860" width="6" style="2" bestFit="1" customWidth="1"/>
    <col min="8861" max="8861" width="38.28515625" style="2" bestFit="1" customWidth="1"/>
    <col min="8862" max="8862" width="6" style="2" bestFit="1" customWidth="1"/>
    <col min="8863" max="8863" width="38.28515625" style="2" bestFit="1" customWidth="1"/>
    <col min="8864" max="8864" width="6" style="2" bestFit="1" customWidth="1"/>
    <col min="8865" max="8865" width="38.28515625" style="2" bestFit="1" customWidth="1"/>
    <col min="8866" max="8866" width="6" style="2" bestFit="1" customWidth="1"/>
    <col min="8867" max="8867" width="38.28515625" style="2" bestFit="1" customWidth="1"/>
    <col min="8868" max="8868" width="6" style="2" bestFit="1" customWidth="1"/>
    <col min="8869" max="8869" width="38.28515625" style="2" bestFit="1" customWidth="1"/>
    <col min="8870" max="8870" width="6" style="2" bestFit="1" customWidth="1"/>
    <col min="8871" max="8871" width="38.28515625" style="2" bestFit="1" customWidth="1"/>
    <col min="8872" max="8872" width="6" style="2" bestFit="1" customWidth="1"/>
    <col min="8873" max="8873" width="38.28515625" style="2" bestFit="1" customWidth="1"/>
    <col min="8874" max="8874" width="6" style="2" bestFit="1" customWidth="1"/>
    <col min="8875" max="8875" width="38.28515625" style="2" bestFit="1" customWidth="1"/>
    <col min="8876" max="8876" width="6" style="2" bestFit="1" customWidth="1"/>
    <col min="8877" max="8877" width="38.28515625" style="2" bestFit="1" customWidth="1"/>
    <col min="8878" max="8878" width="6" style="2" bestFit="1" customWidth="1"/>
    <col min="8879" max="8879" width="38.28515625" style="2" bestFit="1" customWidth="1"/>
    <col min="8880" max="8880" width="6" style="2" bestFit="1" customWidth="1"/>
    <col min="8881" max="8881" width="38.28515625" style="2" bestFit="1" customWidth="1"/>
    <col min="8882" max="8882" width="6" style="2" bestFit="1" customWidth="1"/>
    <col min="8883" max="8883" width="38.28515625" style="2" bestFit="1" customWidth="1"/>
    <col min="8884" max="8884" width="6" style="2" bestFit="1" customWidth="1"/>
    <col min="8885" max="8885" width="38.28515625" style="2" bestFit="1" customWidth="1"/>
    <col min="8886" max="8886" width="6" style="2" bestFit="1" customWidth="1"/>
    <col min="8887" max="8887" width="38.28515625" style="2" bestFit="1" customWidth="1"/>
    <col min="8888" max="8888" width="6" style="2" bestFit="1" customWidth="1"/>
    <col min="8889" max="8889" width="38.28515625" style="2" bestFit="1" customWidth="1"/>
    <col min="8890" max="8890" width="6" style="2" bestFit="1" customWidth="1"/>
    <col min="8891" max="8891" width="38.28515625" style="2" bestFit="1" customWidth="1"/>
    <col min="8892" max="8892" width="6" style="2" bestFit="1" customWidth="1"/>
    <col min="8893" max="8893" width="38.28515625" style="2" bestFit="1" customWidth="1"/>
    <col min="8894" max="8894" width="6" style="2" bestFit="1" customWidth="1"/>
    <col min="8895" max="8895" width="38.28515625" style="2" bestFit="1" customWidth="1"/>
    <col min="8896" max="8896" width="6" style="2" bestFit="1" customWidth="1"/>
    <col min="8897" max="8897" width="38.28515625" style="2" bestFit="1" customWidth="1"/>
    <col min="8898" max="8898" width="6" style="2" bestFit="1" customWidth="1"/>
    <col min="8899" max="8899" width="38.28515625" style="2" bestFit="1" customWidth="1"/>
    <col min="8900" max="8900" width="6" style="2" bestFit="1" customWidth="1"/>
    <col min="8901" max="8901" width="38.28515625" style="2" bestFit="1" customWidth="1"/>
    <col min="8902" max="8902" width="6" style="2" bestFit="1" customWidth="1"/>
    <col min="8903" max="8903" width="38.28515625" style="2" bestFit="1" customWidth="1"/>
    <col min="8904" max="8904" width="6" style="2" bestFit="1" customWidth="1"/>
    <col min="8905" max="8905" width="38.28515625" style="2" bestFit="1" customWidth="1"/>
    <col min="8906" max="8906" width="6" style="2" bestFit="1" customWidth="1"/>
    <col min="8907" max="8907" width="38.28515625" style="2" bestFit="1" customWidth="1"/>
    <col min="8908" max="8908" width="6" style="2" bestFit="1" customWidth="1"/>
    <col min="8909" max="8909" width="38.28515625" style="2" bestFit="1" customWidth="1"/>
    <col min="8910" max="8910" width="6" style="2" bestFit="1" customWidth="1"/>
    <col min="8911" max="8911" width="38.28515625" style="2" bestFit="1" customWidth="1"/>
    <col min="8912" max="8912" width="6" style="2" bestFit="1" customWidth="1"/>
    <col min="8913" max="8913" width="38.28515625" style="2" bestFit="1" customWidth="1"/>
    <col min="8914" max="8914" width="6" style="2" bestFit="1" customWidth="1"/>
    <col min="8915" max="8915" width="38.28515625" style="2" bestFit="1" customWidth="1"/>
    <col min="8916" max="8916" width="6" style="2" bestFit="1" customWidth="1"/>
    <col min="8917" max="8917" width="38.28515625" style="2" bestFit="1" customWidth="1"/>
    <col min="8918" max="8918" width="6" style="2" bestFit="1" customWidth="1"/>
    <col min="8919" max="8919" width="38.28515625" style="2" bestFit="1" customWidth="1"/>
    <col min="8920" max="8920" width="6" style="2" bestFit="1" customWidth="1"/>
    <col min="8921" max="8921" width="38.28515625" style="2" bestFit="1" customWidth="1"/>
    <col min="8922" max="8922" width="6" style="2" bestFit="1" customWidth="1"/>
    <col min="8923" max="8923" width="38.28515625" style="2" bestFit="1" customWidth="1"/>
    <col min="8924" max="8924" width="6" style="2" bestFit="1" customWidth="1"/>
    <col min="8925" max="8925" width="38.28515625" style="2" bestFit="1" customWidth="1"/>
    <col min="8926" max="8926" width="6" style="2" bestFit="1" customWidth="1"/>
    <col min="8927" max="8927" width="38.28515625" style="2" bestFit="1" customWidth="1"/>
    <col min="8928" max="8928" width="6" style="2" bestFit="1" customWidth="1"/>
    <col min="8929" max="8929" width="38.28515625" style="2" bestFit="1" customWidth="1"/>
    <col min="8930" max="8930" width="6" style="2" bestFit="1" customWidth="1"/>
    <col min="8931" max="8931" width="38.28515625" style="2" bestFit="1" customWidth="1"/>
    <col min="8932" max="8932" width="6" style="2" bestFit="1" customWidth="1"/>
    <col min="8933" max="8933" width="38.28515625" style="2" bestFit="1" customWidth="1"/>
    <col min="8934" max="8934" width="6" style="2" bestFit="1" customWidth="1"/>
    <col min="8935" max="8935" width="38.28515625" style="2" bestFit="1" customWidth="1"/>
    <col min="8936" max="8936" width="6" style="2" bestFit="1" customWidth="1"/>
    <col min="8937" max="8937" width="38.28515625" style="2" bestFit="1" customWidth="1"/>
    <col min="8938" max="8938" width="6" style="2" bestFit="1" customWidth="1"/>
    <col min="8939" max="8939" width="38.28515625" style="2" bestFit="1" customWidth="1"/>
    <col min="8940" max="8940" width="6" style="2" bestFit="1" customWidth="1"/>
    <col min="8941" max="8941" width="38.28515625" style="2" bestFit="1" customWidth="1"/>
    <col min="8942" max="8942" width="6" style="2" bestFit="1" customWidth="1"/>
    <col min="8943" max="8943" width="38.28515625" style="2" bestFit="1" customWidth="1"/>
    <col min="8944" max="8944" width="6" style="2" bestFit="1" customWidth="1"/>
    <col min="8945" max="8945" width="38.28515625" style="2" bestFit="1" customWidth="1"/>
    <col min="8946" max="8946" width="6" style="2" bestFit="1" customWidth="1"/>
    <col min="8947" max="8947" width="38.28515625" style="2" bestFit="1" customWidth="1"/>
    <col min="8948" max="8948" width="6" style="2" bestFit="1" customWidth="1"/>
    <col min="8949" max="8949" width="38.28515625" style="2" bestFit="1" customWidth="1"/>
    <col min="8950" max="8950" width="6" style="2" bestFit="1" customWidth="1"/>
    <col min="8951" max="8951" width="38.28515625" style="2" bestFit="1" customWidth="1"/>
    <col min="8952" max="8952" width="6" style="2" bestFit="1" customWidth="1"/>
    <col min="8953" max="8953" width="38.28515625" style="2" bestFit="1" customWidth="1"/>
    <col min="8954" max="8954" width="6" style="2" bestFit="1" customWidth="1"/>
    <col min="8955" max="8955" width="38.28515625" style="2" bestFit="1" customWidth="1"/>
    <col min="8956" max="8956" width="6" style="2" bestFit="1" customWidth="1"/>
    <col min="8957" max="8957" width="38.28515625" style="2" bestFit="1" customWidth="1"/>
    <col min="8958" max="8958" width="6" style="2" bestFit="1" customWidth="1"/>
    <col min="8959" max="8959" width="38.28515625" style="2" bestFit="1" customWidth="1"/>
    <col min="8960" max="8960" width="6" style="2" bestFit="1" customWidth="1"/>
    <col min="8961" max="8961" width="38.28515625" style="2" bestFit="1" customWidth="1"/>
    <col min="8962" max="8962" width="6" style="2" bestFit="1" customWidth="1"/>
    <col min="8963" max="8963" width="38.28515625" style="2" bestFit="1" customWidth="1"/>
    <col min="8964" max="8964" width="6" style="2" bestFit="1" customWidth="1"/>
    <col min="8965" max="8965" width="38.28515625" style="2" bestFit="1" customWidth="1"/>
    <col min="8966" max="8966" width="6" style="2" bestFit="1" customWidth="1"/>
    <col min="8967" max="8967" width="38.28515625" style="2" bestFit="1" customWidth="1"/>
    <col min="8968" max="8968" width="6" style="2" bestFit="1" customWidth="1"/>
    <col min="8969" max="8969" width="38.28515625" style="2" bestFit="1" customWidth="1"/>
    <col min="8970" max="8970" width="6" style="2" bestFit="1" customWidth="1"/>
    <col min="8971" max="8971" width="38.28515625" style="2" bestFit="1" customWidth="1"/>
    <col min="8972" max="8972" width="6" style="2" bestFit="1" customWidth="1"/>
    <col min="8973" max="8973" width="38.28515625" style="2" bestFit="1" customWidth="1"/>
    <col min="8974" max="8974" width="6" style="2" bestFit="1" customWidth="1"/>
    <col min="8975" max="8975" width="38.28515625" style="2" bestFit="1" customWidth="1"/>
    <col min="8976" max="8976" width="6" style="2" bestFit="1" customWidth="1"/>
    <col min="8977" max="8977" width="38.28515625" style="2" bestFit="1" customWidth="1"/>
    <col min="8978" max="8978" width="6" style="2" bestFit="1" customWidth="1"/>
    <col min="8979" max="8979" width="38.28515625" style="2" bestFit="1" customWidth="1"/>
    <col min="8980" max="8980" width="6" style="2" bestFit="1" customWidth="1"/>
    <col min="8981" max="8981" width="38.28515625" style="2" bestFit="1" customWidth="1"/>
    <col min="8982" max="8982" width="6" style="2" bestFit="1" customWidth="1"/>
    <col min="8983" max="8983" width="38.28515625" style="2" bestFit="1" customWidth="1"/>
    <col min="8984" max="8984" width="6" style="2" bestFit="1" customWidth="1"/>
    <col min="8985" max="8985" width="38.28515625" style="2" bestFit="1" customWidth="1"/>
    <col min="8986" max="8986" width="6" style="2" bestFit="1" customWidth="1"/>
    <col min="8987" max="8987" width="38.28515625" style="2" bestFit="1" customWidth="1"/>
    <col min="8988" max="8988" width="6" style="2" bestFit="1" customWidth="1"/>
    <col min="8989" max="8989" width="38.28515625" style="2" bestFit="1" customWidth="1"/>
    <col min="8990" max="8990" width="6" style="2" bestFit="1" customWidth="1"/>
    <col min="8991" max="8991" width="38.28515625" style="2" bestFit="1" customWidth="1"/>
    <col min="8992" max="8992" width="6" style="2" bestFit="1" customWidth="1"/>
    <col min="8993" max="8993" width="38.28515625" style="2" bestFit="1" customWidth="1"/>
    <col min="8994" max="8994" width="6" style="2" bestFit="1" customWidth="1"/>
    <col min="8995" max="8995" width="38.28515625" style="2" bestFit="1" customWidth="1"/>
    <col min="8996" max="8996" width="6" style="2" bestFit="1" customWidth="1"/>
    <col min="8997" max="8997" width="38.28515625" style="2" bestFit="1" customWidth="1"/>
    <col min="8998" max="8998" width="6" style="2" bestFit="1" customWidth="1"/>
    <col min="8999" max="8999" width="38.28515625" style="2" bestFit="1" customWidth="1"/>
    <col min="9000" max="9000" width="6" style="2" bestFit="1" customWidth="1"/>
    <col min="9001" max="9001" width="38.28515625" style="2" bestFit="1" customWidth="1"/>
    <col min="9002" max="9002" width="6" style="2" bestFit="1" customWidth="1"/>
    <col min="9003" max="9003" width="38.28515625" style="2" bestFit="1" customWidth="1"/>
    <col min="9004" max="9004" width="6" style="2" bestFit="1" customWidth="1"/>
    <col min="9005" max="9005" width="38.28515625" style="2" bestFit="1" customWidth="1"/>
    <col min="9006" max="9006" width="6" style="2" bestFit="1" customWidth="1"/>
    <col min="9007" max="9007" width="38.28515625" style="2" bestFit="1" customWidth="1"/>
    <col min="9008" max="9008" width="6" style="2" bestFit="1" customWidth="1"/>
    <col min="9009" max="9009" width="38.28515625" style="2" bestFit="1" customWidth="1"/>
    <col min="9010" max="9010" width="6" style="2" bestFit="1" customWidth="1"/>
    <col min="9011" max="9011" width="38.28515625" style="2" bestFit="1" customWidth="1"/>
    <col min="9012" max="9012" width="6" style="2" bestFit="1" customWidth="1"/>
    <col min="9013" max="9013" width="38.28515625" style="2" bestFit="1" customWidth="1"/>
    <col min="9014" max="9014" width="6" style="2" bestFit="1" customWidth="1"/>
    <col min="9015" max="9015" width="38.28515625" style="2" bestFit="1" customWidth="1"/>
    <col min="9016" max="9016" width="6" style="2" bestFit="1" customWidth="1"/>
    <col min="9017" max="9017" width="38.28515625" style="2" bestFit="1" customWidth="1"/>
    <col min="9018" max="9018" width="6" style="2" bestFit="1" customWidth="1"/>
    <col min="9019" max="9019" width="38.28515625" style="2" bestFit="1" customWidth="1"/>
    <col min="9020" max="9020" width="6" style="2" bestFit="1" customWidth="1"/>
    <col min="9021" max="9021" width="38.28515625" style="2" bestFit="1" customWidth="1"/>
    <col min="9022" max="9022" width="6" style="2" bestFit="1" customWidth="1"/>
    <col min="9023" max="9023" width="38.28515625" style="2" bestFit="1" customWidth="1"/>
    <col min="9024" max="9024" width="6" style="2" bestFit="1" customWidth="1"/>
    <col min="9025" max="9025" width="38.28515625" style="2" bestFit="1" customWidth="1"/>
    <col min="9026" max="9026" width="6" style="2" bestFit="1" customWidth="1"/>
    <col min="9027" max="9027" width="38.28515625" style="2" bestFit="1" customWidth="1"/>
    <col min="9028" max="9028" width="6" style="2" bestFit="1" customWidth="1"/>
    <col min="9029" max="9029" width="38.28515625" style="2" bestFit="1" customWidth="1"/>
    <col min="9030" max="9030" width="6" style="2" bestFit="1" customWidth="1"/>
    <col min="9031" max="9031" width="38.28515625" style="2" bestFit="1" customWidth="1"/>
    <col min="9032" max="9032" width="6" style="2" bestFit="1" customWidth="1"/>
    <col min="9033" max="9033" width="38.28515625" style="2" bestFit="1" customWidth="1"/>
    <col min="9034" max="9034" width="6" style="2" bestFit="1" customWidth="1"/>
    <col min="9035" max="9035" width="38.28515625" style="2" bestFit="1" customWidth="1"/>
    <col min="9036" max="9036" width="6" style="2" bestFit="1" customWidth="1"/>
    <col min="9037" max="9037" width="38.28515625" style="2" bestFit="1" customWidth="1"/>
    <col min="9038" max="9038" width="6" style="2" bestFit="1" customWidth="1"/>
    <col min="9039" max="9039" width="38.28515625" style="2" bestFit="1" customWidth="1"/>
    <col min="9040" max="9040" width="6" style="2" bestFit="1" customWidth="1"/>
    <col min="9041" max="9041" width="38.28515625" style="2" bestFit="1" customWidth="1"/>
    <col min="9042" max="9042" width="6" style="2" bestFit="1" customWidth="1"/>
    <col min="9043" max="9043" width="38.28515625" style="2" bestFit="1" customWidth="1"/>
    <col min="9044" max="9044" width="6" style="2" bestFit="1" customWidth="1"/>
    <col min="9045" max="9045" width="38.28515625" style="2" bestFit="1" customWidth="1"/>
    <col min="9046" max="9046" width="6" style="2" bestFit="1" customWidth="1"/>
    <col min="9047" max="9047" width="38.28515625" style="2" bestFit="1" customWidth="1"/>
    <col min="9048" max="9048" width="6" style="2" bestFit="1" customWidth="1"/>
    <col min="9049" max="9049" width="38.28515625" style="2" bestFit="1" customWidth="1"/>
    <col min="9050" max="9050" width="6" style="2" bestFit="1" customWidth="1"/>
    <col min="9051" max="9051" width="38.28515625" style="2" bestFit="1" customWidth="1"/>
    <col min="9052" max="9052" width="6" style="2" bestFit="1" customWidth="1"/>
    <col min="9053" max="9053" width="38.28515625" style="2" bestFit="1" customWidth="1"/>
    <col min="9054" max="9054" width="6" style="2" bestFit="1" customWidth="1"/>
    <col min="9055" max="9055" width="38.28515625" style="2" bestFit="1" customWidth="1"/>
    <col min="9056" max="9056" width="6" style="2" bestFit="1" customWidth="1"/>
    <col min="9057" max="9057" width="38.28515625" style="2" bestFit="1" customWidth="1"/>
    <col min="9058" max="9058" width="6" style="2" bestFit="1" customWidth="1"/>
    <col min="9059" max="9059" width="38.28515625" style="2" bestFit="1" customWidth="1"/>
    <col min="9060" max="9060" width="6" style="2" bestFit="1" customWidth="1"/>
    <col min="9061" max="9061" width="38.28515625" style="2" bestFit="1" customWidth="1"/>
    <col min="9062" max="9062" width="6" style="2" bestFit="1" customWidth="1"/>
    <col min="9063" max="9063" width="38.28515625" style="2" bestFit="1" customWidth="1"/>
    <col min="9064" max="9064" width="6" style="2" bestFit="1" customWidth="1"/>
    <col min="9065" max="9065" width="38.28515625" style="2" bestFit="1" customWidth="1"/>
    <col min="9066" max="9066" width="6" style="2" bestFit="1" customWidth="1"/>
    <col min="9067" max="9067" width="38.28515625" style="2" bestFit="1" customWidth="1"/>
    <col min="9068" max="9068" width="6" style="2" bestFit="1" customWidth="1"/>
    <col min="9069" max="9069" width="38.28515625" style="2" bestFit="1" customWidth="1"/>
    <col min="9070" max="9070" width="6" style="2" bestFit="1" customWidth="1"/>
    <col min="9071" max="9071" width="38.28515625" style="2" bestFit="1" customWidth="1"/>
    <col min="9072" max="9072" width="6" style="2" bestFit="1" customWidth="1"/>
    <col min="9073" max="9073" width="38.28515625" style="2" bestFit="1" customWidth="1"/>
    <col min="9074" max="9074" width="6" style="2" bestFit="1" customWidth="1"/>
    <col min="9075" max="9075" width="38.28515625" style="2" bestFit="1" customWidth="1"/>
    <col min="9076" max="9076" width="6" style="2" bestFit="1" customWidth="1"/>
    <col min="9077" max="9077" width="38.28515625" style="2" bestFit="1" customWidth="1"/>
    <col min="9078" max="9078" width="6" style="2" bestFit="1" customWidth="1"/>
    <col min="9079" max="9079" width="38.28515625" style="2" bestFit="1" customWidth="1"/>
    <col min="9080" max="9080" width="6" style="2" bestFit="1" customWidth="1"/>
    <col min="9081" max="9081" width="38.28515625" style="2" bestFit="1" customWidth="1"/>
    <col min="9082" max="9082" width="6" style="2" bestFit="1" customWidth="1"/>
    <col min="9083" max="9083" width="38.28515625" style="2" bestFit="1" customWidth="1"/>
    <col min="9084" max="9084" width="6" style="2" bestFit="1" customWidth="1"/>
    <col min="9085" max="9085" width="38.28515625" style="2" bestFit="1" customWidth="1"/>
    <col min="9086" max="9086" width="6" style="2" bestFit="1" customWidth="1"/>
    <col min="9087" max="9087" width="38.28515625" style="2" bestFit="1" customWidth="1"/>
    <col min="9088" max="9088" width="6" style="2" bestFit="1" customWidth="1"/>
    <col min="9089" max="9089" width="38.28515625" style="2" bestFit="1" customWidth="1"/>
    <col min="9090" max="9090" width="6" style="2" bestFit="1" customWidth="1"/>
    <col min="9091" max="9091" width="38.28515625" style="2" bestFit="1" customWidth="1"/>
    <col min="9092" max="9092" width="6" style="2" bestFit="1" customWidth="1"/>
    <col min="9093" max="9093" width="38.28515625" style="2" bestFit="1" customWidth="1"/>
    <col min="9094" max="9094" width="6" style="2" bestFit="1" customWidth="1"/>
    <col min="9095" max="9095" width="38.28515625" style="2" bestFit="1" customWidth="1"/>
    <col min="9096" max="9096" width="6" style="2" bestFit="1" customWidth="1"/>
    <col min="9097" max="9097" width="38.28515625" style="2" bestFit="1" customWidth="1"/>
    <col min="9098" max="9098" width="6" style="2" bestFit="1" customWidth="1"/>
    <col min="9099" max="9099" width="38.28515625" style="2" bestFit="1" customWidth="1"/>
    <col min="9100" max="9100" width="6" style="2" bestFit="1" customWidth="1"/>
    <col min="9101" max="9101" width="38.28515625" style="2" bestFit="1" customWidth="1"/>
    <col min="9102" max="9102" width="6" style="2" bestFit="1" customWidth="1"/>
    <col min="9103" max="9103" width="38.28515625" style="2" bestFit="1" customWidth="1"/>
    <col min="9104" max="9104" width="6" style="2" bestFit="1" customWidth="1"/>
    <col min="9105" max="9105" width="38.28515625" style="2" bestFit="1" customWidth="1"/>
    <col min="9106" max="9106" width="6" style="2" bestFit="1" customWidth="1"/>
    <col min="9107" max="9107" width="38.28515625" style="2" bestFit="1" customWidth="1"/>
    <col min="9108" max="9108" width="6" style="2" bestFit="1" customWidth="1"/>
    <col min="9109" max="9109" width="38.28515625" style="2" bestFit="1" customWidth="1"/>
    <col min="9110" max="9110" width="6" style="2" bestFit="1" customWidth="1"/>
    <col min="9111" max="9111" width="38.28515625" style="2" bestFit="1" customWidth="1"/>
    <col min="9112" max="9112" width="6" style="2" bestFit="1" customWidth="1"/>
    <col min="9113" max="9113" width="38.28515625" style="2" bestFit="1" customWidth="1"/>
    <col min="9114" max="9114" width="6" style="2" bestFit="1" customWidth="1"/>
    <col min="9115" max="9115" width="38.28515625" style="2" bestFit="1" customWidth="1"/>
    <col min="9116" max="9116" width="6" style="2" bestFit="1" customWidth="1"/>
    <col min="9117" max="9117" width="38.28515625" style="2" bestFit="1" customWidth="1"/>
    <col min="9118" max="9118" width="6" style="2" bestFit="1" customWidth="1"/>
    <col min="9119" max="9119" width="38.28515625" style="2" bestFit="1" customWidth="1"/>
    <col min="9120" max="9120" width="6" style="2" bestFit="1" customWidth="1"/>
    <col min="9121" max="9121" width="38.28515625" style="2" bestFit="1" customWidth="1"/>
    <col min="9122" max="9122" width="6" style="2" bestFit="1" customWidth="1"/>
    <col min="9123" max="9123" width="38.28515625" style="2" bestFit="1" customWidth="1"/>
    <col min="9124" max="9124" width="6" style="2" bestFit="1" customWidth="1"/>
    <col min="9125" max="9125" width="38.28515625" style="2" bestFit="1" customWidth="1"/>
    <col min="9126" max="9126" width="6" style="2" bestFit="1" customWidth="1"/>
    <col min="9127" max="9127" width="38.28515625" style="2" bestFit="1" customWidth="1"/>
    <col min="9128" max="9128" width="6" style="2" bestFit="1" customWidth="1"/>
    <col min="9129" max="9129" width="38.28515625" style="2" bestFit="1" customWidth="1"/>
    <col min="9130" max="9130" width="6" style="2" bestFit="1" customWidth="1"/>
    <col min="9131" max="9131" width="38.28515625" style="2" bestFit="1" customWidth="1"/>
    <col min="9132" max="9132" width="6" style="2" bestFit="1" customWidth="1"/>
    <col min="9133" max="9133" width="38.28515625" style="2" bestFit="1" customWidth="1"/>
    <col min="9134" max="9134" width="6" style="2" bestFit="1" customWidth="1"/>
    <col min="9135" max="9135" width="38.28515625" style="2" bestFit="1" customWidth="1"/>
    <col min="9136" max="9136" width="6" style="2" bestFit="1" customWidth="1"/>
    <col min="9137" max="9137" width="38.28515625" style="2" bestFit="1" customWidth="1"/>
    <col min="9138" max="9138" width="6" style="2" bestFit="1" customWidth="1"/>
    <col min="9139" max="9139" width="38.28515625" style="2" bestFit="1" customWidth="1"/>
    <col min="9140" max="9140" width="6" style="2" bestFit="1" customWidth="1"/>
    <col min="9141" max="9141" width="38.28515625" style="2" bestFit="1" customWidth="1"/>
    <col min="9142" max="9142" width="6" style="2" bestFit="1" customWidth="1"/>
    <col min="9143" max="9143" width="38.28515625" style="2" bestFit="1" customWidth="1"/>
    <col min="9144" max="9144" width="6" style="2" bestFit="1" customWidth="1"/>
    <col min="9145" max="9145" width="38.28515625" style="2" bestFit="1" customWidth="1"/>
    <col min="9146" max="9146" width="6" style="2" bestFit="1" customWidth="1"/>
    <col min="9147" max="9147" width="38.28515625" style="2" bestFit="1" customWidth="1"/>
    <col min="9148" max="9148" width="6" style="2" bestFit="1" customWidth="1"/>
    <col min="9149" max="9149" width="38.28515625" style="2" bestFit="1" customWidth="1"/>
    <col min="9150" max="9150" width="6" style="2" bestFit="1" customWidth="1"/>
    <col min="9151" max="9151" width="38.28515625" style="2" bestFit="1" customWidth="1"/>
    <col min="9152" max="9152" width="6" style="2" bestFit="1" customWidth="1"/>
    <col min="9153" max="9153" width="38.28515625" style="2" bestFit="1" customWidth="1"/>
    <col min="9154" max="9154" width="6" style="2" bestFit="1" customWidth="1"/>
    <col min="9155" max="9155" width="38.28515625" style="2" bestFit="1" customWidth="1"/>
    <col min="9156" max="9156" width="6" style="2" bestFit="1" customWidth="1"/>
    <col min="9157" max="9157" width="38.28515625" style="2" bestFit="1" customWidth="1"/>
    <col min="9158" max="9158" width="6" style="2" bestFit="1" customWidth="1"/>
    <col min="9159" max="9159" width="38.28515625" style="2" bestFit="1" customWidth="1"/>
    <col min="9160" max="9160" width="6" style="2" bestFit="1" customWidth="1"/>
    <col min="9161" max="9161" width="38.28515625" style="2" bestFit="1" customWidth="1"/>
    <col min="9162" max="9162" width="6" style="2" bestFit="1" customWidth="1"/>
    <col min="9163" max="9163" width="38.28515625" style="2" bestFit="1" customWidth="1"/>
    <col min="9164" max="9164" width="6" style="2" bestFit="1" customWidth="1"/>
    <col min="9165" max="9165" width="38.28515625" style="2" bestFit="1" customWidth="1"/>
    <col min="9166" max="9166" width="6" style="2" bestFit="1" customWidth="1"/>
    <col min="9167" max="9167" width="38.28515625" style="2" bestFit="1" customWidth="1"/>
    <col min="9168" max="9168" width="6" style="2" bestFit="1" customWidth="1"/>
    <col min="9169" max="9169" width="38.28515625" style="2" bestFit="1" customWidth="1"/>
    <col min="9170" max="9170" width="6" style="2" bestFit="1" customWidth="1"/>
    <col min="9171" max="9171" width="38.28515625" style="2" bestFit="1" customWidth="1"/>
    <col min="9172" max="9172" width="6" style="2" bestFit="1" customWidth="1"/>
    <col min="9173" max="9173" width="38.28515625" style="2" bestFit="1" customWidth="1"/>
    <col min="9174" max="9174" width="6" style="2" bestFit="1" customWidth="1"/>
    <col min="9175" max="9175" width="38.28515625" style="2" bestFit="1" customWidth="1"/>
    <col min="9176" max="9176" width="6" style="2" bestFit="1" customWidth="1"/>
    <col min="9177" max="9177" width="38.28515625" style="2" bestFit="1" customWidth="1"/>
    <col min="9178" max="9178" width="6" style="2" bestFit="1" customWidth="1"/>
    <col min="9179" max="9179" width="38.28515625" style="2" bestFit="1" customWidth="1"/>
    <col min="9180" max="9180" width="6" style="2" bestFit="1" customWidth="1"/>
    <col min="9181" max="9181" width="38.28515625" style="2" bestFit="1" customWidth="1"/>
    <col min="9182" max="9182" width="6" style="2" bestFit="1" customWidth="1"/>
    <col min="9183" max="9183" width="38.28515625" style="2" bestFit="1" customWidth="1"/>
    <col min="9184" max="9184" width="6" style="2" bestFit="1" customWidth="1"/>
    <col min="9185" max="9185" width="38.28515625" style="2" bestFit="1" customWidth="1"/>
    <col min="9186" max="9186" width="6" style="2" bestFit="1" customWidth="1"/>
    <col min="9187" max="9187" width="38.28515625" style="2" bestFit="1" customWidth="1"/>
    <col min="9188" max="9188" width="6" style="2" bestFit="1" customWidth="1"/>
    <col min="9189" max="9189" width="38.28515625" style="2" bestFit="1" customWidth="1"/>
    <col min="9190" max="9190" width="6" style="2" bestFit="1" customWidth="1"/>
    <col min="9191" max="9191" width="38.28515625" style="2" bestFit="1" customWidth="1"/>
    <col min="9192" max="9192" width="6" style="2" bestFit="1" customWidth="1"/>
    <col min="9193" max="9193" width="38.28515625" style="2" bestFit="1" customWidth="1"/>
    <col min="9194" max="9194" width="6" style="2" bestFit="1" customWidth="1"/>
    <col min="9195" max="9195" width="38.28515625" style="2" bestFit="1" customWidth="1"/>
    <col min="9196" max="9196" width="6" style="2" bestFit="1" customWidth="1"/>
    <col min="9197" max="9197" width="38.28515625" style="2" bestFit="1" customWidth="1"/>
    <col min="9198" max="9198" width="6" style="2" bestFit="1" customWidth="1"/>
    <col min="9199" max="9199" width="38.28515625" style="2" bestFit="1" customWidth="1"/>
    <col min="9200" max="9200" width="6" style="2" bestFit="1" customWidth="1"/>
    <col min="9201" max="9201" width="38.28515625" style="2" bestFit="1" customWidth="1"/>
    <col min="9202" max="9202" width="6" style="2" bestFit="1" customWidth="1"/>
    <col min="9203" max="9203" width="38.28515625" style="2" bestFit="1" customWidth="1"/>
    <col min="9204" max="9204" width="6" style="2" bestFit="1" customWidth="1"/>
    <col min="9205" max="9205" width="38.28515625" style="2" bestFit="1" customWidth="1"/>
    <col min="9206" max="9206" width="6" style="2" bestFit="1" customWidth="1"/>
    <col min="9207" max="9207" width="38.28515625" style="2" bestFit="1" customWidth="1"/>
    <col min="9208" max="9208" width="6" style="2" bestFit="1" customWidth="1"/>
    <col min="9209" max="9209" width="38.28515625" style="2" bestFit="1" customWidth="1"/>
    <col min="9210" max="9210" width="6" style="2" bestFit="1" customWidth="1"/>
    <col min="9211" max="9211" width="38.28515625" style="2" bestFit="1" customWidth="1"/>
    <col min="9212" max="9212" width="6" style="2" bestFit="1" customWidth="1"/>
    <col min="9213" max="9213" width="38.28515625" style="2" bestFit="1" customWidth="1"/>
    <col min="9214" max="9214" width="6" style="2" bestFit="1" customWidth="1"/>
    <col min="9215" max="9215" width="38.28515625" style="2" bestFit="1" customWidth="1"/>
    <col min="9216" max="9216" width="6" style="2" bestFit="1" customWidth="1"/>
    <col min="9217" max="9217" width="38.28515625" style="2" bestFit="1" customWidth="1"/>
    <col min="9218" max="9218" width="6" style="2" bestFit="1" customWidth="1"/>
    <col min="9219" max="9219" width="38.28515625" style="2" bestFit="1" customWidth="1"/>
    <col min="9220" max="9220" width="6" style="2" bestFit="1" customWidth="1"/>
    <col min="9221" max="9221" width="38.28515625" style="2" bestFit="1" customWidth="1"/>
    <col min="9222" max="9222" width="6" style="2" bestFit="1" customWidth="1"/>
    <col min="9223" max="9223" width="38.28515625" style="2" bestFit="1" customWidth="1"/>
    <col min="9224" max="9224" width="6" style="2" bestFit="1" customWidth="1"/>
    <col min="9225" max="9225" width="38.28515625" style="2" bestFit="1" customWidth="1"/>
    <col min="9226" max="9226" width="6" style="2" bestFit="1" customWidth="1"/>
    <col min="9227" max="9227" width="38.28515625" style="2" bestFit="1" customWidth="1"/>
    <col min="9228" max="9228" width="6" style="2" bestFit="1" customWidth="1"/>
    <col min="9229" max="9229" width="38.28515625" style="2" bestFit="1" customWidth="1"/>
    <col min="9230" max="9230" width="6" style="2" bestFit="1" customWidth="1"/>
    <col min="9231" max="9231" width="38.28515625" style="2" bestFit="1" customWidth="1"/>
    <col min="9232" max="9232" width="6" style="2" bestFit="1" customWidth="1"/>
    <col min="9233" max="9233" width="38.28515625" style="2" bestFit="1" customWidth="1"/>
    <col min="9234" max="9234" width="6" style="2" bestFit="1" customWidth="1"/>
    <col min="9235" max="9235" width="38.28515625" style="2" bestFit="1" customWidth="1"/>
    <col min="9236" max="9236" width="6" style="2" bestFit="1" customWidth="1"/>
    <col min="9237" max="9237" width="38.28515625" style="2" bestFit="1" customWidth="1"/>
    <col min="9238" max="9238" width="6" style="2" bestFit="1" customWidth="1"/>
    <col min="9239" max="9239" width="38.28515625" style="2" bestFit="1" customWidth="1"/>
    <col min="9240" max="9240" width="6" style="2" bestFit="1" customWidth="1"/>
    <col min="9241" max="9241" width="38.28515625" style="2" bestFit="1" customWidth="1"/>
    <col min="9242" max="9242" width="6" style="2" bestFit="1" customWidth="1"/>
    <col min="9243" max="9243" width="38.28515625" style="2" bestFit="1" customWidth="1"/>
    <col min="9244" max="9244" width="6" style="2" bestFit="1" customWidth="1"/>
    <col min="9245" max="9245" width="38.28515625" style="2" bestFit="1" customWidth="1"/>
    <col min="9246" max="9246" width="6" style="2" bestFit="1" customWidth="1"/>
    <col min="9247" max="9247" width="38.28515625" style="2" bestFit="1" customWidth="1"/>
    <col min="9248" max="9248" width="6" style="2" bestFit="1" customWidth="1"/>
    <col min="9249" max="9249" width="38.28515625" style="2" bestFit="1" customWidth="1"/>
    <col min="9250" max="9250" width="6" style="2" bestFit="1" customWidth="1"/>
    <col min="9251" max="9251" width="38.28515625" style="2" bestFit="1" customWidth="1"/>
    <col min="9252" max="9252" width="6" style="2" bestFit="1" customWidth="1"/>
    <col min="9253" max="9253" width="38.28515625" style="2" bestFit="1" customWidth="1"/>
    <col min="9254" max="9254" width="6" style="2" bestFit="1" customWidth="1"/>
    <col min="9255" max="9255" width="38.28515625" style="2" bestFit="1" customWidth="1"/>
    <col min="9256" max="9256" width="6" style="2" bestFit="1" customWidth="1"/>
    <col min="9257" max="9257" width="38.28515625" style="2" bestFit="1" customWidth="1"/>
    <col min="9258" max="9258" width="6" style="2" bestFit="1" customWidth="1"/>
    <col min="9259" max="9259" width="38.28515625" style="2" bestFit="1" customWidth="1"/>
    <col min="9260" max="9260" width="6" style="2" bestFit="1" customWidth="1"/>
    <col min="9261" max="9261" width="38.28515625" style="2" bestFit="1" customWidth="1"/>
    <col min="9262" max="9262" width="6" style="2" bestFit="1" customWidth="1"/>
    <col min="9263" max="9263" width="38.28515625" style="2" bestFit="1" customWidth="1"/>
    <col min="9264" max="9264" width="6" style="2" bestFit="1" customWidth="1"/>
    <col min="9265" max="9265" width="38.28515625" style="2" bestFit="1" customWidth="1"/>
    <col min="9266" max="9266" width="6" style="2" bestFit="1" customWidth="1"/>
    <col min="9267" max="9267" width="38.28515625" style="2" bestFit="1" customWidth="1"/>
    <col min="9268" max="9268" width="6" style="2" bestFit="1" customWidth="1"/>
    <col min="9269" max="9269" width="38.28515625" style="2" bestFit="1" customWidth="1"/>
    <col min="9270" max="9270" width="6" style="2" bestFit="1" customWidth="1"/>
    <col min="9271" max="9271" width="38.28515625" style="2" bestFit="1" customWidth="1"/>
    <col min="9272" max="9272" width="6" style="2" bestFit="1" customWidth="1"/>
    <col min="9273" max="9273" width="38.28515625" style="2" bestFit="1" customWidth="1"/>
    <col min="9274" max="9274" width="6" style="2" bestFit="1" customWidth="1"/>
    <col min="9275" max="9275" width="38.28515625" style="2" bestFit="1" customWidth="1"/>
    <col min="9276" max="9276" width="6" style="2" bestFit="1" customWidth="1"/>
    <col min="9277" max="9277" width="38.28515625" style="2" bestFit="1" customWidth="1"/>
    <col min="9278" max="9278" width="6" style="2" bestFit="1" customWidth="1"/>
    <col min="9279" max="9279" width="38.28515625" style="2" bestFit="1" customWidth="1"/>
    <col min="9280" max="9280" width="6" style="2" bestFit="1" customWidth="1"/>
    <col min="9281" max="9281" width="38.28515625" style="2" bestFit="1" customWidth="1"/>
    <col min="9282" max="9282" width="6" style="2" bestFit="1" customWidth="1"/>
    <col min="9283" max="9283" width="38.28515625" style="2" bestFit="1" customWidth="1"/>
    <col min="9284" max="9284" width="6" style="2" bestFit="1" customWidth="1"/>
    <col min="9285" max="9285" width="38.28515625" style="2" bestFit="1" customWidth="1"/>
    <col min="9286" max="9286" width="6" style="2" bestFit="1" customWidth="1"/>
    <col min="9287" max="9287" width="38.28515625" style="2" bestFit="1" customWidth="1"/>
    <col min="9288" max="9288" width="6" style="2" bestFit="1" customWidth="1"/>
    <col min="9289" max="9289" width="38.28515625" style="2" bestFit="1" customWidth="1"/>
    <col min="9290" max="9290" width="6" style="2" bestFit="1" customWidth="1"/>
    <col min="9291" max="9291" width="38.28515625" style="2" bestFit="1" customWidth="1"/>
    <col min="9292" max="9292" width="6" style="2" bestFit="1" customWidth="1"/>
    <col min="9293" max="9293" width="38.28515625" style="2" bestFit="1" customWidth="1"/>
    <col min="9294" max="9294" width="6" style="2" bestFit="1" customWidth="1"/>
    <col min="9295" max="9295" width="38.28515625" style="2" bestFit="1" customWidth="1"/>
    <col min="9296" max="9296" width="6" style="2" bestFit="1" customWidth="1"/>
    <col min="9297" max="9297" width="38.28515625" style="2" bestFit="1" customWidth="1"/>
    <col min="9298" max="9298" width="6" style="2" bestFit="1" customWidth="1"/>
    <col min="9299" max="9299" width="38.28515625" style="2" bestFit="1" customWidth="1"/>
    <col min="9300" max="9300" width="6" style="2" bestFit="1" customWidth="1"/>
    <col min="9301" max="9301" width="38.28515625" style="2" bestFit="1" customWidth="1"/>
    <col min="9302" max="9302" width="6" style="2" bestFit="1" customWidth="1"/>
    <col min="9303" max="9303" width="38.28515625" style="2" bestFit="1" customWidth="1"/>
    <col min="9304" max="9304" width="6" style="2" bestFit="1" customWidth="1"/>
    <col min="9305" max="9305" width="38.28515625" style="2" bestFit="1" customWidth="1"/>
    <col min="9306" max="9306" width="6" style="2" bestFit="1" customWidth="1"/>
    <col min="9307" max="9307" width="38.28515625" style="2" bestFit="1" customWidth="1"/>
    <col min="9308" max="9308" width="6" style="2" bestFit="1" customWidth="1"/>
    <col min="9309" max="9309" width="38.28515625" style="2" bestFit="1" customWidth="1"/>
    <col min="9310" max="9310" width="6" style="2" bestFit="1" customWidth="1"/>
    <col min="9311" max="9311" width="38.28515625" style="2" bestFit="1" customWidth="1"/>
    <col min="9312" max="9312" width="6" style="2" bestFit="1" customWidth="1"/>
    <col min="9313" max="9313" width="38.28515625" style="2" bestFit="1" customWidth="1"/>
    <col min="9314" max="9314" width="6" style="2" bestFit="1" customWidth="1"/>
    <col min="9315" max="9315" width="38.28515625" style="2" bestFit="1" customWidth="1"/>
    <col min="9316" max="9316" width="6" style="2" bestFit="1" customWidth="1"/>
    <col min="9317" max="9317" width="38.28515625" style="2" bestFit="1" customWidth="1"/>
    <col min="9318" max="9318" width="6" style="2" bestFit="1" customWidth="1"/>
    <col min="9319" max="9319" width="38.28515625" style="2" bestFit="1" customWidth="1"/>
    <col min="9320" max="9320" width="6" style="2" bestFit="1" customWidth="1"/>
    <col min="9321" max="9321" width="38.28515625" style="2" bestFit="1" customWidth="1"/>
    <col min="9322" max="9322" width="6" style="2" bestFit="1" customWidth="1"/>
    <col min="9323" max="9323" width="38.28515625" style="2" bestFit="1" customWidth="1"/>
    <col min="9324" max="9324" width="6" style="2" bestFit="1" customWidth="1"/>
    <col min="9325" max="9325" width="38.28515625" style="2" bestFit="1" customWidth="1"/>
    <col min="9326" max="9326" width="6" style="2" bestFit="1" customWidth="1"/>
    <col min="9327" max="9327" width="38.28515625" style="2" bestFit="1" customWidth="1"/>
    <col min="9328" max="9328" width="6" style="2" bestFit="1" customWidth="1"/>
    <col min="9329" max="9329" width="38.28515625" style="2" bestFit="1" customWidth="1"/>
    <col min="9330" max="9330" width="6" style="2" bestFit="1" customWidth="1"/>
    <col min="9331" max="9331" width="38.28515625" style="2" bestFit="1" customWidth="1"/>
    <col min="9332" max="9332" width="6" style="2" bestFit="1" customWidth="1"/>
    <col min="9333" max="9333" width="38.28515625" style="2" bestFit="1" customWidth="1"/>
    <col min="9334" max="9334" width="6" style="2" bestFit="1" customWidth="1"/>
    <col min="9335" max="9335" width="38.28515625" style="2" bestFit="1" customWidth="1"/>
    <col min="9336" max="9336" width="6" style="2" bestFit="1" customWidth="1"/>
    <col min="9337" max="9337" width="38.28515625" style="2" bestFit="1" customWidth="1"/>
    <col min="9338" max="9338" width="6" style="2" bestFit="1" customWidth="1"/>
    <col min="9339" max="9339" width="38.28515625" style="2" bestFit="1" customWidth="1"/>
    <col min="9340" max="9340" width="6" style="2" bestFit="1" customWidth="1"/>
    <col min="9341" max="9341" width="38.28515625" style="2" bestFit="1" customWidth="1"/>
    <col min="9342" max="9342" width="6" style="2" bestFit="1" customWidth="1"/>
    <col min="9343" max="9343" width="38.28515625" style="2" bestFit="1" customWidth="1"/>
    <col min="9344" max="9344" width="6" style="2" bestFit="1" customWidth="1"/>
    <col min="9345" max="9345" width="38.28515625" style="2" bestFit="1" customWidth="1"/>
    <col min="9346" max="9346" width="6" style="2" bestFit="1" customWidth="1"/>
    <col min="9347" max="9347" width="38.28515625" style="2" bestFit="1" customWidth="1"/>
    <col min="9348" max="9348" width="6" style="2" bestFit="1" customWidth="1"/>
    <col min="9349" max="9349" width="38.28515625" style="2" bestFit="1" customWidth="1"/>
    <col min="9350" max="9350" width="6" style="2" bestFit="1" customWidth="1"/>
    <col min="9351" max="9351" width="38.28515625" style="2" bestFit="1" customWidth="1"/>
    <col min="9352" max="9352" width="6" style="2" bestFit="1" customWidth="1"/>
    <col min="9353" max="9353" width="38.28515625" style="2" bestFit="1" customWidth="1"/>
    <col min="9354" max="9354" width="6" style="2" bestFit="1" customWidth="1"/>
    <col min="9355" max="9355" width="38.28515625" style="2" bestFit="1" customWidth="1"/>
    <col min="9356" max="9356" width="6" style="2" bestFit="1" customWidth="1"/>
    <col min="9357" max="9357" width="38.28515625" style="2" bestFit="1" customWidth="1"/>
    <col min="9358" max="9358" width="6" style="2" bestFit="1" customWidth="1"/>
    <col min="9359" max="9359" width="38.28515625" style="2" bestFit="1" customWidth="1"/>
    <col min="9360" max="9360" width="6" style="2" bestFit="1" customWidth="1"/>
    <col min="9361" max="9361" width="38.28515625" style="2" bestFit="1" customWidth="1"/>
    <col min="9362" max="9362" width="6" style="2" bestFit="1" customWidth="1"/>
    <col min="9363" max="9363" width="38.28515625" style="2" bestFit="1" customWidth="1"/>
    <col min="9364" max="9364" width="6" style="2" bestFit="1" customWidth="1"/>
    <col min="9365" max="9365" width="38.28515625" style="2" bestFit="1" customWidth="1"/>
    <col min="9366" max="9366" width="6" style="2" bestFit="1" customWidth="1"/>
    <col min="9367" max="9367" width="38.28515625" style="2" bestFit="1" customWidth="1"/>
    <col min="9368" max="9368" width="6" style="2" bestFit="1" customWidth="1"/>
    <col min="9369" max="9369" width="38.28515625" style="2" bestFit="1" customWidth="1"/>
    <col min="9370" max="9370" width="6" style="2" bestFit="1" customWidth="1"/>
    <col min="9371" max="9371" width="38.28515625" style="2" bestFit="1" customWidth="1"/>
    <col min="9372" max="9372" width="6" style="2" bestFit="1" customWidth="1"/>
    <col min="9373" max="9373" width="38.28515625" style="2" bestFit="1" customWidth="1"/>
    <col min="9374" max="9374" width="6" style="2" bestFit="1" customWidth="1"/>
    <col min="9375" max="9375" width="38.28515625" style="2" bestFit="1" customWidth="1"/>
    <col min="9376" max="9376" width="6" style="2" bestFit="1" customWidth="1"/>
    <col min="9377" max="9377" width="38.28515625" style="2" bestFit="1" customWidth="1"/>
    <col min="9378" max="9378" width="6" style="2" bestFit="1" customWidth="1"/>
    <col min="9379" max="9379" width="38.28515625" style="2" bestFit="1" customWidth="1"/>
    <col min="9380" max="9380" width="6" style="2" bestFit="1" customWidth="1"/>
    <col min="9381" max="9381" width="38.28515625" style="2" bestFit="1" customWidth="1"/>
    <col min="9382" max="9382" width="6" style="2" bestFit="1" customWidth="1"/>
    <col min="9383" max="9383" width="38.28515625" style="2" bestFit="1" customWidth="1"/>
    <col min="9384" max="9384" width="6" style="2" bestFit="1" customWidth="1"/>
    <col min="9385" max="9385" width="38.28515625" style="2" bestFit="1" customWidth="1"/>
    <col min="9386" max="9386" width="6" style="2" bestFit="1" customWidth="1"/>
    <col min="9387" max="9387" width="38.28515625" style="2" bestFit="1" customWidth="1"/>
    <col min="9388" max="9388" width="6" style="2" bestFit="1" customWidth="1"/>
    <col min="9389" max="9389" width="38.28515625" style="2" bestFit="1" customWidth="1"/>
    <col min="9390" max="9390" width="6" style="2" bestFit="1" customWidth="1"/>
    <col min="9391" max="9391" width="38.28515625" style="2" bestFit="1" customWidth="1"/>
    <col min="9392" max="9392" width="6" style="2" bestFit="1" customWidth="1"/>
    <col min="9393" max="9393" width="38.28515625" style="2" bestFit="1" customWidth="1"/>
    <col min="9394" max="9394" width="6" style="2" bestFit="1" customWidth="1"/>
    <col min="9395" max="9395" width="38.28515625" style="2" bestFit="1" customWidth="1"/>
    <col min="9396" max="9396" width="6" style="2" bestFit="1" customWidth="1"/>
    <col min="9397" max="9397" width="38.28515625" style="2" bestFit="1" customWidth="1"/>
    <col min="9398" max="9398" width="6" style="2" bestFit="1" customWidth="1"/>
    <col min="9399" max="9399" width="38.28515625" style="2" bestFit="1" customWidth="1"/>
    <col min="9400" max="9400" width="6" style="2" bestFit="1" customWidth="1"/>
    <col min="9401" max="9401" width="38.28515625" style="2" bestFit="1" customWidth="1"/>
    <col min="9402" max="9402" width="6" style="2" bestFit="1" customWidth="1"/>
    <col min="9403" max="9403" width="38.28515625" style="2" bestFit="1" customWidth="1"/>
    <col min="9404" max="9404" width="6" style="2" bestFit="1" customWidth="1"/>
    <col min="9405" max="9405" width="38.28515625" style="2" bestFit="1" customWidth="1"/>
    <col min="9406" max="9406" width="6" style="2" bestFit="1" customWidth="1"/>
    <col min="9407" max="9407" width="38.28515625" style="2" bestFit="1" customWidth="1"/>
    <col min="9408" max="9408" width="6" style="2" bestFit="1" customWidth="1"/>
    <col min="9409" max="9409" width="38.28515625" style="2" bestFit="1" customWidth="1"/>
    <col min="9410" max="9410" width="6" style="2" bestFit="1" customWidth="1"/>
    <col min="9411" max="9411" width="38.28515625" style="2" bestFit="1" customWidth="1"/>
    <col min="9412" max="9412" width="6" style="2" bestFit="1" customWidth="1"/>
    <col min="9413" max="9413" width="38.28515625" style="2" bestFit="1" customWidth="1"/>
    <col min="9414" max="9414" width="6" style="2" bestFit="1" customWidth="1"/>
    <col min="9415" max="9415" width="38.28515625" style="2" bestFit="1" customWidth="1"/>
    <col min="9416" max="9416" width="6" style="2" bestFit="1" customWidth="1"/>
    <col min="9417" max="9417" width="38.28515625" style="2" bestFit="1" customWidth="1"/>
    <col min="9418" max="9418" width="6" style="2" bestFit="1" customWidth="1"/>
    <col min="9419" max="9419" width="38.28515625" style="2" bestFit="1" customWidth="1"/>
    <col min="9420" max="9420" width="6" style="2" bestFit="1" customWidth="1"/>
    <col min="9421" max="9421" width="38.28515625" style="2" bestFit="1" customWidth="1"/>
    <col min="9422" max="9422" width="6" style="2" bestFit="1" customWidth="1"/>
    <col min="9423" max="9423" width="38.28515625" style="2" bestFit="1" customWidth="1"/>
    <col min="9424" max="9424" width="6" style="2" bestFit="1" customWidth="1"/>
    <col min="9425" max="9425" width="38.28515625" style="2" bestFit="1" customWidth="1"/>
    <col min="9426" max="9426" width="6" style="2" bestFit="1" customWidth="1"/>
    <col min="9427" max="9427" width="38.28515625" style="2" bestFit="1" customWidth="1"/>
    <col min="9428" max="9428" width="6" style="2" bestFit="1" customWidth="1"/>
    <col min="9429" max="9429" width="38.28515625" style="2" bestFit="1" customWidth="1"/>
    <col min="9430" max="9430" width="6" style="2" bestFit="1" customWidth="1"/>
    <col min="9431" max="9431" width="38.28515625" style="2" bestFit="1" customWidth="1"/>
    <col min="9432" max="9432" width="6" style="2" bestFit="1" customWidth="1"/>
    <col min="9433" max="9433" width="38.28515625" style="2" bestFit="1" customWidth="1"/>
    <col min="9434" max="9434" width="6" style="2" bestFit="1" customWidth="1"/>
    <col min="9435" max="9435" width="38.28515625" style="2" bestFit="1" customWidth="1"/>
    <col min="9436" max="9436" width="6" style="2" bestFit="1" customWidth="1"/>
    <col min="9437" max="9437" width="38.28515625" style="2" bestFit="1" customWidth="1"/>
    <col min="9438" max="9438" width="6" style="2" bestFit="1" customWidth="1"/>
    <col min="9439" max="9439" width="38.28515625" style="2" bestFit="1" customWidth="1"/>
    <col min="9440" max="9440" width="6" style="2" bestFit="1" customWidth="1"/>
    <col min="9441" max="9441" width="38.28515625" style="2" bestFit="1" customWidth="1"/>
    <col min="9442" max="9442" width="6" style="2" bestFit="1" customWidth="1"/>
    <col min="9443" max="9443" width="38.28515625" style="2" bestFit="1" customWidth="1"/>
    <col min="9444" max="9444" width="6" style="2" bestFit="1" customWidth="1"/>
    <col min="9445" max="9445" width="38.28515625" style="2" bestFit="1" customWidth="1"/>
    <col min="9446" max="9446" width="6" style="2" bestFit="1" customWidth="1"/>
    <col min="9447" max="9447" width="38.28515625" style="2" bestFit="1" customWidth="1"/>
    <col min="9448" max="9448" width="6" style="2" bestFit="1" customWidth="1"/>
    <col min="9449" max="9449" width="38.28515625" style="2" bestFit="1" customWidth="1"/>
    <col min="9450" max="9450" width="6" style="2" bestFit="1" customWidth="1"/>
    <col min="9451" max="9451" width="38.28515625" style="2" bestFit="1" customWidth="1"/>
    <col min="9452" max="9452" width="6" style="2" bestFit="1" customWidth="1"/>
    <col min="9453" max="9453" width="38.28515625" style="2" bestFit="1" customWidth="1"/>
    <col min="9454" max="9454" width="6" style="2" bestFit="1" customWidth="1"/>
    <col min="9455" max="9455" width="38.28515625" style="2" bestFit="1" customWidth="1"/>
    <col min="9456" max="9456" width="6" style="2" bestFit="1" customWidth="1"/>
    <col min="9457" max="9457" width="38.28515625" style="2" bestFit="1" customWidth="1"/>
    <col min="9458" max="9458" width="6" style="2" bestFit="1" customWidth="1"/>
    <col min="9459" max="9459" width="38.28515625" style="2" bestFit="1" customWidth="1"/>
    <col min="9460" max="9460" width="6" style="2" bestFit="1" customWidth="1"/>
    <col min="9461" max="9461" width="38.28515625" style="2" bestFit="1" customWidth="1"/>
    <col min="9462" max="9462" width="6" style="2" bestFit="1" customWidth="1"/>
    <col min="9463" max="9463" width="38.28515625" style="2" bestFit="1" customWidth="1"/>
    <col min="9464" max="9464" width="6" style="2" bestFit="1" customWidth="1"/>
    <col min="9465" max="9465" width="38.28515625" style="2" bestFit="1" customWidth="1"/>
    <col min="9466" max="9466" width="6" style="2" bestFit="1" customWidth="1"/>
    <col min="9467" max="9467" width="38.28515625" style="2" bestFit="1" customWidth="1"/>
    <col min="9468" max="9468" width="6" style="2" bestFit="1" customWidth="1"/>
    <col min="9469" max="9469" width="38.28515625" style="2" bestFit="1" customWidth="1"/>
    <col min="9470" max="9470" width="6" style="2" bestFit="1" customWidth="1"/>
    <col min="9471" max="9471" width="38.28515625" style="2" bestFit="1" customWidth="1"/>
    <col min="9472" max="9472" width="6" style="2" bestFit="1" customWidth="1"/>
    <col min="9473" max="9473" width="38.28515625" style="2" bestFit="1" customWidth="1"/>
    <col min="9474" max="9474" width="6" style="2" bestFit="1" customWidth="1"/>
    <col min="9475" max="9475" width="38.28515625" style="2" bestFit="1" customWidth="1"/>
    <col min="9476" max="9476" width="6" style="2" bestFit="1" customWidth="1"/>
    <col min="9477" max="9477" width="38.28515625" style="2" bestFit="1" customWidth="1"/>
    <col min="9478" max="9478" width="6" style="2" bestFit="1" customWidth="1"/>
    <col min="9479" max="9479" width="38.28515625" style="2" bestFit="1" customWidth="1"/>
    <col min="9480" max="9480" width="6" style="2" bestFit="1" customWidth="1"/>
    <col min="9481" max="9481" width="38.28515625" style="2" bestFit="1" customWidth="1"/>
    <col min="9482" max="9482" width="6" style="2" bestFit="1" customWidth="1"/>
    <col min="9483" max="9483" width="38.28515625" style="2" bestFit="1" customWidth="1"/>
    <col min="9484" max="9484" width="6" style="2" bestFit="1" customWidth="1"/>
    <col min="9485" max="9485" width="38.28515625" style="2" bestFit="1" customWidth="1"/>
    <col min="9486" max="9486" width="6" style="2" bestFit="1" customWidth="1"/>
    <col min="9487" max="9487" width="38.28515625" style="2" bestFit="1" customWidth="1"/>
    <col min="9488" max="9488" width="6" style="2" bestFit="1" customWidth="1"/>
    <col min="9489" max="9489" width="38.28515625" style="2" bestFit="1" customWidth="1"/>
    <col min="9490" max="9490" width="6" style="2" bestFit="1" customWidth="1"/>
    <col min="9491" max="9491" width="38.28515625" style="2" bestFit="1" customWidth="1"/>
    <col min="9492" max="9492" width="6" style="2" bestFit="1" customWidth="1"/>
    <col min="9493" max="9493" width="38.28515625" style="2" bestFit="1" customWidth="1"/>
    <col min="9494" max="9494" width="6" style="2" bestFit="1" customWidth="1"/>
    <col min="9495" max="9495" width="38.28515625" style="2" bestFit="1" customWidth="1"/>
    <col min="9496" max="9496" width="6" style="2" bestFit="1" customWidth="1"/>
    <col min="9497" max="9497" width="38.28515625" style="2" bestFit="1" customWidth="1"/>
    <col min="9498" max="9498" width="6" style="2" bestFit="1" customWidth="1"/>
    <col min="9499" max="9499" width="38.28515625" style="2" bestFit="1" customWidth="1"/>
    <col min="9500" max="9500" width="6" style="2" bestFit="1" customWidth="1"/>
    <col min="9501" max="9501" width="38.28515625" style="2" bestFit="1" customWidth="1"/>
    <col min="9502" max="9502" width="6" style="2" bestFit="1" customWidth="1"/>
    <col min="9503" max="9503" width="38.28515625" style="2" bestFit="1" customWidth="1"/>
    <col min="9504" max="9504" width="6" style="2" bestFit="1" customWidth="1"/>
    <col min="9505" max="9505" width="38.28515625" style="2" bestFit="1" customWidth="1"/>
    <col min="9506" max="9506" width="6" style="2" bestFit="1" customWidth="1"/>
    <col min="9507" max="9507" width="38.28515625" style="2" bestFit="1" customWidth="1"/>
    <col min="9508" max="9508" width="6" style="2" bestFit="1" customWidth="1"/>
    <col min="9509" max="9509" width="38.28515625" style="2" bestFit="1" customWidth="1"/>
    <col min="9510" max="9510" width="6" style="2" bestFit="1" customWidth="1"/>
    <col min="9511" max="9511" width="38.28515625" style="2" bestFit="1" customWidth="1"/>
    <col min="9512" max="9512" width="6" style="2" bestFit="1" customWidth="1"/>
    <col min="9513" max="9513" width="38.28515625" style="2" bestFit="1" customWidth="1"/>
    <col min="9514" max="9514" width="6" style="2" bestFit="1" customWidth="1"/>
    <col min="9515" max="9515" width="38.28515625" style="2" bestFit="1" customWidth="1"/>
    <col min="9516" max="9516" width="6" style="2" bestFit="1" customWidth="1"/>
    <col min="9517" max="9517" width="38.28515625" style="2" bestFit="1" customWidth="1"/>
    <col min="9518" max="9518" width="6" style="2" bestFit="1" customWidth="1"/>
    <col min="9519" max="9519" width="38.28515625" style="2" bestFit="1" customWidth="1"/>
    <col min="9520" max="9520" width="6" style="2" bestFit="1" customWidth="1"/>
    <col min="9521" max="9521" width="38.28515625" style="2" bestFit="1" customWidth="1"/>
    <col min="9522" max="9522" width="6" style="2" bestFit="1" customWidth="1"/>
    <col min="9523" max="9523" width="38.28515625" style="2" bestFit="1" customWidth="1"/>
    <col min="9524" max="9524" width="6" style="2" bestFit="1" customWidth="1"/>
    <col min="9525" max="9525" width="38.28515625" style="2" bestFit="1" customWidth="1"/>
    <col min="9526" max="9526" width="6" style="2" bestFit="1" customWidth="1"/>
    <col min="9527" max="9527" width="38.28515625" style="2" bestFit="1" customWidth="1"/>
    <col min="9528" max="9528" width="6" style="2" bestFit="1" customWidth="1"/>
    <col min="9529" max="9529" width="38.28515625" style="2" bestFit="1" customWidth="1"/>
    <col min="9530" max="9530" width="6" style="2" bestFit="1" customWidth="1"/>
    <col min="9531" max="9531" width="38.28515625" style="2" bestFit="1" customWidth="1"/>
    <col min="9532" max="9532" width="6" style="2" bestFit="1" customWidth="1"/>
    <col min="9533" max="9533" width="38.28515625" style="2" bestFit="1" customWidth="1"/>
    <col min="9534" max="9534" width="6" style="2" bestFit="1" customWidth="1"/>
    <col min="9535" max="9535" width="38.28515625" style="2" bestFit="1" customWidth="1"/>
    <col min="9536" max="9536" width="6" style="2" bestFit="1" customWidth="1"/>
    <col min="9537" max="9537" width="38.28515625" style="2" bestFit="1" customWidth="1"/>
    <col min="9538" max="9538" width="6" style="2" bestFit="1" customWidth="1"/>
    <col min="9539" max="9539" width="38.28515625" style="2" bestFit="1" customWidth="1"/>
    <col min="9540" max="9540" width="6" style="2" bestFit="1" customWidth="1"/>
    <col min="9541" max="9541" width="38.28515625" style="2" bestFit="1" customWidth="1"/>
    <col min="9542" max="9542" width="6" style="2" bestFit="1" customWidth="1"/>
    <col min="9543" max="9543" width="38.28515625" style="2" bestFit="1" customWidth="1"/>
    <col min="9544" max="9544" width="6" style="2" bestFit="1" customWidth="1"/>
    <col min="9545" max="9545" width="38.28515625" style="2" bestFit="1" customWidth="1"/>
    <col min="9546" max="9546" width="6" style="2" bestFit="1" customWidth="1"/>
    <col min="9547" max="9547" width="38.28515625" style="2" bestFit="1" customWidth="1"/>
    <col min="9548" max="9548" width="6" style="2" bestFit="1" customWidth="1"/>
    <col min="9549" max="9549" width="38.28515625" style="2" bestFit="1" customWidth="1"/>
    <col min="9550" max="9550" width="6" style="2" bestFit="1" customWidth="1"/>
    <col min="9551" max="9551" width="38.28515625" style="2" bestFit="1" customWidth="1"/>
    <col min="9552" max="9552" width="6" style="2" bestFit="1" customWidth="1"/>
    <col min="9553" max="9553" width="38.28515625" style="2" bestFit="1" customWidth="1"/>
    <col min="9554" max="9554" width="6" style="2" bestFit="1" customWidth="1"/>
    <col min="9555" max="9555" width="38.28515625" style="2" bestFit="1" customWidth="1"/>
    <col min="9556" max="9556" width="6" style="2" bestFit="1" customWidth="1"/>
    <col min="9557" max="9557" width="38.28515625" style="2" bestFit="1" customWidth="1"/>
    <col min="9558" max="9558" width="6" style="2" bestFit="1" customWidth="1"/>
    <col min="9559" max="9559" width="38.28515625" style="2" bestFit="1" customWidth="1"/>
    <col min="9560" max="9560" width="6" style="2" bestFit="1" customWidth="1"/>
    <col min="9561" max="9561" width="38.28515625" style="2" bestFit="1" customWidth="1"/>
    <col min="9562" max="9562" width="6" style="2" bestFit="1" customWidth="1"/>
    <col min="9563" max="9563" width="38.28515625" style="2" bestFit="1" customWidth="1"/>
    <col min="9564" max="9564" width="6" style="2" bestFit="1" customWidth="1"/>
    <col min="9565" max="9565" width="38.28515625" style="2" bestFit="1" customWidth="1"/>
    <col min="9566" max="9566" width="6" style="2" bestFit="1" customWidth="1"/>
    <col min="9567" max="9567" width="38.28515625" style="2" bestFit="1" customWidth="1"/>
    <col min="9568" max="9568" width="6" style="2" bestFit="1" customWidth="1"/>
    <col min="9569" max="9569" width="38.28515625" style="2" bestFit="1" customWidth="1"/>
    <col min="9570" max="9570" width="6" style="2" bestFit="1" customWidth="1"/>
    <col min="9571" max="9571" width="38.28515625" style="2" bestFit="1" customWidth="1"/>
    <col min="9572" max="9572" width="6" style="2" bestFit="1" customWidth="1"/>
    <col min="9573" max="9573" width="38.28515625" style="2" bestFit="1" customWidth="1"/>
    <col min="9574" max="9574" width="6" style="2" bestFit="1" customWidth="1"/>
    <col min="9575" max="9575" width="38.28515625" style="2" bestFit="1" customWidth="1"/>
    <col min="9576" max="9576" width="6" style="2" bestFit="1" customWidth="1"/>
    <col min="9577" max="9577" width="38.28515625" style="2" bestFit="1" customWidth="1"/>
    <col min="9578" max="9578" width="6" style="2" bestFit="1" customWidth="1"/>
    <col min="9579" max="9579" width="38.28515625" style="2" bestFit="1" customWidth="1"/>
    <col min="9580" max="9580" width="6" style="2" bestFit="1" customWidth="1"/>
    <col min="9581" max="9581" width="38.28515625" style="2" bestFit="1" customWidth="1"/>
    <col min="9582" max="9582" width="6" style="2" bestFit="1" customWidth="1"/>
    <col min="9583" max="9583" width="38.28515625" style="2" bestFit="1" customWidth="1"/>
    <col min="9584" max="9584" width="6" style="2" bestFit="1" customWidth="1"/>
    <col min="9585" max="9585" width="38.28515625" style="2" bestFit="1" customWidth="1"/>
    <col min="9586" max="9586" width="6" style="2" bestFit="1" customWidth="1"/>
    <col min="9587" max="9587" width="38.28515625" style="2" bestFit="1" customWidth="1"/>
    <col min="9588" max="9588" width="6" style="2" bestFit="1" customWidth="1"/>
    <col min="9589" max="9589" width="38.28515625" style="2" bestFit="1" customWidth="1"/>
    <col min="9590" max="9590" width="6" style="2" bestFit="1" customWidth="1"/>
    <col min="9591" max="9591" width="38.28515625" style="2" bestFit="1" customWidth="1"/>
    <col min="9592" max="9592" width="6" style="2" bestFit="1" customWidth="1"/>
    <col min="9593" max="9593" width="38.28515625" style="2" bestFit="1" customWidth="1"/>
    <col min="9594" max="9594" width="6" style="2" bestFit="1" customWidth="1"/>
    <col min="9595" max="9595" width="38.28515625" style="2" bestFit="1" customWidth="1"/>
    <col min="9596" max="9596" width="6" style="2" bestFit="1" customWidth="1"/>
    <col min="9597" max="9597" width="38.28515625" style="2" bestFit="1" customWidth="1"/>
    <col min="9598" max="9598" width="6" style="2" bestFit="1" customWidth="1"/>
    <col min="9599" max="9599" width="38.28515625" style="2" bestFit="1" customWidth="1"/>
    <col min="9600" max="9600" width="6" style="2" bestFit="1" customWidth="1"/>
    <col min="9601" max="9601" width="38.28515625" style="2" bestFit="1" customWidth="1"/>
    <col min="9602" max="9602" width="6" style="2" bestFit="1" customWidth="1"/>
    <col min="9603" max="9603" width="38.28515625" style="2" bestFit="1" customWidth="1"/>
    <col min="9604" max="9604" width="6" style="2" bestFit="1" customWidth="1"/>
    <col min="9605" max="9605" width="38.28515625" style="2" bestFit="1" customWidth="1"/>
    <col min="9606" max="9606" width="6" style="2" bestFit="1" customWidth="1"/>
    <col min="9607" max="9607" width="38.28515625" style="2" bestFit="1" customWidth="1"/>
    <col min="9608" max="9608" width="6" style="2" bestFit="1" customWidth="1"/>
    <col min="9609" max="9609" width="38.28515625" style="2" bestFit="1" customWidth="1"/>
    <col min="9610" max="9610" width="6" style="2" bestFit="1" customWidth="1"/>
    <col min="9611" max="9611" width="38.28515625" style="2" bestFit="1" customWidth="1"/>
    <col min="9612" max="9612" width="6" style="2" bestFit="1" customWidth="1"/>
    <col min="9613" max="9613" width="38.28515625" style="2" bestFit="1" customWidth="1"/>
    <col min="9614" max="9614" width="6" style="2" bestFit="1" customWidth="1"/>
    <col min="9615" max="9615" width="38.28515625" style="2" bestFit="1" customWidth="1"/>
    <col min="9616" max="9616" width="6" style="2" bestFit="1" customWidth="1"/>
    <col min="9617" max="9617" width="38.28515625" style="2" bestFit="1" customWidth="1"/>
    <col min="9618" max="9618" width="6" style="2" bestFit="1" customWidth="1"/>
    <col min="9619" max="9619" width="38.28515625" style="2" bestFit="1" customWidth="1"/>
    <col min="9620" max="9620" width="6" style="2" bestFit="1" customWidth="1"/>
    <col min="9621" max="9621" width="38.28515625" style="2" bestFit="1" customWidth="1"/>
    <col min="9622" max="9622" width="6" style="2" bestFit="1" customWidth="1"/>
    <col min="9623" max="9623" width="38.28515625" style="2" bestFit="1" customWidth="1"/>
    <col min="9624" max="9624" width="6" style="2" bestFit="1" customWidth="1"/>
    <col min="9625" max="9625" width="38.28515625" style="2" bestFit="1" customWidth="1"/>
    <col min="9626" max="9626" width="6" style="2" bestFit="1" customWidth="1"/>
    <col min="9627" max="9627" width="38.28515625" style="2" bestFit="1" customWidth="1"/>
    <col min="9628" max="9628" width="6" style="2" bestFit="1" customWidth="1"/>
    <col min="9629" max="9629" width="38.28515625" style="2" bestFit="1" customWidth="1"/>
    <col min="9630" max="9630" width="6" style="2" bestFit="1" customWidth="1"/>
    <col min="9631" max="9631" width="38.28515625" style="2" bestFit="1" customWidth="1"/>
    <col min="9632" max="9632" width="6" style="2" bestFit="1" customWidth="1"/>
    <col min="9633" max="9633" width="38.28515625" style="2" bestFit="1" customWidth="1"/>
    <col min="9634" max="9634" width="6" style="2" bestFit="1" customWidth="1"/>
    <col min="9635" max="9635" width="38.28515625" style="2" bestFit="1" customWidth="1"/>
    <col min="9636" max="9636" width="6" style="2" bestFit="1" customWidth="1"/>
    <col min="9637" max="9637" width="38.28515625" style="2" bestFit="1" customWidth="1"/>
    <col min="9638" max="9638" width="6" style="2" bestFit="1" customWidth="1"/>
    <col min="9639" max="9639" width="38.28515625" style="2" bestFit="1" customWidth="1"/>
    <col min="9640" max="9640" width="6" style="2" bestFit="1" customWidth="1"/>
    <col min="9641" max="9641" width="38.28515625" style="2" bestFit="1" customWidth="1"/>
    <col min="9642" max="9642" width="6" style="2" bestFit="1" customWidth="1"/>
    <col min="9643" max="9643" width="38.28515625" style="2" bestFit="1" customWidth="1"/>
    <col min="9644" max="9644" width="6" style="2" bestFit="1" customWidth="1"/>
    <col min="9645" max="9645" width="38.28515625" style="2" bestFit="1" customWidth="1"/>
    <col min="9646" max="9646" width="6" style="2" bestFit="1" customWidth="1"/>
    <col min="9647" max="9647" width="38.28515625" style="2" bestFit="1" customWidth="1"/>
    <col min="9648" max="9648" width="6" style="2" bestFit="1" customWidth="1"/>
    <col min="9649" max="9649" width="38.28515625" style="2" bestFit="1" customWidth="1"/>
    <col min="9650" max="9650" width="6" style="2" bestFit="1" customWidth="1"/>
    <col min="9651" max="9651" width="38.28515625" style="2" bestFit="1" customWidth="1"/>
    <col min="9652" max="9652" width="6" style="2" bestFit="1" customWidth="1"/>
    <col min="9653" max="9653" width="38.28515625" style="2" bestFit="1" customWidth="1"/>
    <col min="9654" max="9654" width="6" style="2" bestFit="1" customWidth="1"/>
    <col min="9655" max="9655" width="38.28515625" style="2" bestFit="1" customWidth="1"/>
    <col min="9656" max="9656" width="6" style="2" bestFit="1" customWidth="1"/>
    <col min="9657" max="9657" width="38.28515625" style="2" bestFit="1" customWidth="1"/>
    <col min="9658" max="9658" width="6" style="2" bestFit="1" customWidth="1"/>
    <col min="9659" max="9659" width="38.28515625" style="2" bestFit="1" customWidth="1"/>
    <col min="9660" max="9660" width="6" style="2" bestFit="1" customWidth="1"/>
    <col min="9661" max="9661" width="38.28515625" style="2" bestFit="1" customWidth="1"/>
    <col min="9662" max="9662" width="6" style="2" bestFit="1" customWidth="1"/>
    <col min="9663" max="9663" width="38.28515625" style="2" bestFit="1" customWidth="1"/>
    <col min="9664" max="9664" width="6" style="2" bestFit="1" customWidth="1"/>
    <col min="9665" max="9665" width="38.28515625" style="2" bestFit="1" customWidth="1"/>
    <col min="9666" max="9666" width="6" style="2" bestFit="1" customWidth="1"/>
    <col min="9667" max="9667" width="38.28515625" style="2" bestFit="1" customWidth="1"/>
    <col min="9668" max="9668" width="6" style="2" bestFit="1" customWidth="1"/>
    <col min="9669" max="9669" width="38.28515625" style="2" bestFit="1" customWidth="1"/>
    <col min="9670" max="9670" width="6" style="2" bestFit="1" customWidth="1"/>
    <col min="9671" max="9671" width="38.28515625" style="2" bestFit="1" customWidth="1"/>
    <col min="9672" max="9672" width="6" style="2" bestFit="1" customWidth="1"/>
    <col min="9673" max="9673" width="38.28515625" style="2" bestFit="1" customWidth="1"/>
    <col min="9674" max="9674" width="6" style="2" bestFit="1" customWidth="1"/>
    <col min="9675" max="9675" width="38.28515625" style="2" bestFit="1" customWidth="1"/>
    <col min="9676" max="9676" width="6" style="2" bestFit="1" customWidth="1"/>
    <col min="9677" max="9677" width="38.28515625" style="2" bestFit="1" customWidth="1"/>
    <col min="9678" max="9678" width="6" style="2" bestFit="1" customWidth="1"/>
    <col min="9679" max="9679" width="38.28515625" style="2" bestFit="1" customWidth="1"/>
    <col min="9680" max="9680" width="6" style="2" bestFit="1" customWidth="1"/>
    <col min="9681" max="9681" width="38.28515625" style="2" bestFit="1" customWidth="1"/>
    <col min="9682" max="9682" width="6" style="2" bestFit="1" customWidth="1"/>
    <col min="9683" max="9683" width="38.28515625" style="2" bestFit="1" customWidth="1"/>
    <col min="9684" max="9684" width="6" style="2" bestFit="1" customWidth="1"/>
    <col min="9685" max="9685" width="38.28515625" style="2" bestFit="1" customWidth="1"/>
    <col min="9686" max="9686" width="6" style="2" bestFit="1" customWidth="1"/>
    <col min="9687" max="9687" width="38.28515625" style="2" bestFit="1" customWidth="1"/>
    <col min="9688" max="9688" width="6" style="2" bestFit="1" customWidth="1"/>
    <col min="9689" max="9689" width="38.28515625" style="2" bestFit="1" customWidth="1"/>
    <col min="9690" max="9690" width="6" style="2" bestFit="1" customWidth="1"/>
    <col min="9691" max="9691" width="38.28515625" style="2" bestFit="1" customWidth="1"/>
    <col min="9692" max="9692" width="6" style="2" bestFit="1" customWidth="1"/>
    <col min="9693" max="9693" width="38.28515625" style="2" bestFit="1" customWidth="1"/>
    <col min="9694" max="9694" width="6" style="2" bestFit="1" customWidth="1"/>
    <col min="9695" max="9695" width="38.28515625" style="2" bestFit="1" customWidth="1"/>
    <col min="9696" max="9696" width="6" style="2" bestFit="1" customWidth="1"/>
    <col min="9697" max="9697" width="38.28515625" style="2" bestFit="1" customWidth="1"/>
    <col min="9698" max="9698" width="6" style="2" bestFit="1" customWidth="1"/>
    <col min="9699" max="9699" width="38.28515625" style="2" bestFit="1" customWidth="1"/>
    <col min="9700" max="9700" width="6" style="2" bestFit="1" customWidth="1"/>
    <col min="9701" max="9701" width="38.28515625" style="2" bestFit="1" customWidth="1"/>
    <col min="9702" max="9702" width="6" style="2" bestFit="1" customWidth="1"/>
    <col min="9703" max="9703" width="38.28515625" style="2" bestFit="1" customWidth="1"/>
    <col min="9704" max="9704" width="6" style="2" bestFit="1" customWidth="1"/>
    <col min="9705" max="9705" width="38.28515625" style="2" bestFit="1" customWidth="1"/>
    <col min="9706" max="9706" width="6" style="2" bestFit="1" customWidth="1"/>
    <col min="9707" max="9707" width="38.28515625" style="2" bestFit="1" customWidth="1"/>
    <col min="9708" max="9708" width="6" style="2" bestFit="1" customWidth="1"/>
    <col min="9709" max="9709" width="38.28515625" style="2" bestFit="1" customWidth="1"/>
    <col min="9710" max="9710" width="6" style="2" bestFit="1" customWidth="1"/>
    <col min="9711" max="9711" width="38.28515625" style="2" bestFit="1" customWidth="1"/>
    <col min="9712" max="9712" width="6" style="2" bestFit="1" customWidth="1"/>
    <col min="9713" max="9713" width="38.28515625" style="2" bestFit="1" customWidth="1"/>
    <col min="9714" max="9714" width="6" style="2" bestFit="1" customWidth="1"/>
    <col min="9715" max="9715" width="38.28515625" style="2" bestFit="1" customWidth="1"/>
    <col min="9716" max="9716" width="6" style="2" bestFit="1" customWidth="1"/>
    <col min="9717" max="9717" width="38.28515625" style="2" bestFit="1" customWidth="1"/>
    <col min="9718" max="9718" width="6" style="2" bestFit="1" customWidth="1"/>
    <col min="9719" max="9719" width="38.28515625" style="2" bestFit="1" customWidth="1"/>
    <col min="9720" max="9720" width="6" style="2" bestFit="1" customWidth="1"/>
    <col min="9721" max="9721" width="38.28515625" style="2" bestFit="1" customWidth="1"/>
    <col min="9722" max="9722" width="6" style="2" bestFit="1" customWidth="1"/>
    <col min="9723" max="9723" width="38.28515625" style="2" bestFit="1" customWidth="1"/>
    <col min="9724" max="9724" width="6" style="2" bestFit="1" customWidth="1"/>
    <col min="9725" max="9725" width="38.28515625" style="2" bestFit="1" customWidth="1"/>
    <col min="9726" max="9726" width="6" style="2" bestFit="1" customWidth="1"/>
    <col min="9727" max="9727" width="38.28515625" style="2" bestFit="1" customWidth="1"/>
    <col min="9728" max="9728" width="6" style="2" bestFit="1" customWidth="1"/>
    <col min="9729" max="9729" width="38.28515625" style="2" bestFit="1" customWidth="1"/>
    <col min="9730" max="9730" width="6" style="2" bestFit="1" customWidth="1"/>
    <col min="9731" max="9731" width="38.28515625" style="2" bestFit="1" customWidth="1"/>
    <col min="9732" max="9732" width="6" style="2" bestFit="1" customWidth="1"/>
    <col min="9733" max="9733" width="38.28515625" style="2" bestFit="1" customWidth="1"/>
    <col min="9734" max="9734" width="6" style="2" bestFit="1" customWidth="1"/>
    <col min="9735" max="9735" width="38.28515625" style="2" bestFit="1" customWidth="1"/>
    <col min="9736" max="9736" width="6" style="2" bestFit="1" customWidth="1"/>
    <col min="9737" max="9737" width="38.28515625" style="2" bestFit="1" customWidth="1"/>
    <col min="9738" max="9738" width="6" style="2" bestFit="1" customWidth="1"/>
    <col min="9739" max="9739" width="38.28515625" style="2" bestFit="1" customWidth="1"/>
    <col min="9740" max="9740" width="6" style="2" bestFit="1" customWidth="1"/>
    <col min="9741" max="9741" width="38.28515625" style="2" bestFit="1" customWidth="1"/>
    <col min="9742" max="9742" width="6" style="2" bestFit="1" customWidth="1"/>
    <col min="9743" max="9743" width="38.28515625" style="2" bestFit="1" customWidth="1"/>
    <col min="9744" max="9744" width="6" style="2" bestFit="1" customWidth="1"/>
    <col min="9745" max="9745" width="38.28515625" style="2" bestFit="1" customWidth="1"/>
    <col min="9746" max="9746" width="6" style="2" bestFit="1" customWidth="1"/>
    <col min="9747" max="9747" width="38.28515625" style="2" bestFit="1" customWidth="1"/>
    <col min="9748" max="9748" width="6" style="2" bestFit="1" customWidth="1"/>
    <col min="9749" max="9749" width="38.28515625" style="2" bestFit="1" customWidth="1"/>
    <col min="9750" max="9750" width="6" style="2" bestFit="1" customWidth="1"/>
    <col min="9751" max="9751" width="38.28515625" style="2" bestFit="1" customWidth="1"/>
    <col min="9752" max="9752" width="6" style="2" bestFit="1" customWidth="1"/>
    <col min="9753" max="9753" width="38.28515625" style="2" bestFit="1" customWidth="1"/>
    <col min="9754" max="9754" width="6" style="2" bestFit="1" customWidth="1"/>
    <col min="9755" max="9755" width="38.28515625" style="2" bestFit="1" customWidth="1"/>
    <col min="9756" max="9756" width="6" style="2" bestFit="1" customWidth="1"/>
    <col min="9757" max="9757" width="38.28515625" style="2" bestFit="1" customWidth="1"/>
    <col min="9758" max="9758" width="6" style="2" bestFit="1" customWidth="1"/>
    <col min="9759" max="9759" width="38.28515625" style="2" bestFit="1" customWidth="1"/>
    <col min="9760" max="9760" width="6" style="2" bestFit="1" customWidth="1"/>
    <col min="9761" max="9761" width="38.28515625" style="2" bestFit="1" customWidth="1"/>
    <col min="9762" max="9762" width="6" style="2" bestFit="1" customWidth="1"/>
    <col min="9763" max="9763" width="38.28515625" style="2" bestFit="1" customWidth="1"/>
    <col min="9764" max="9764" width="6" style="2" bestFit="1" customWidth="1"/>
    <col min="9765" max="9765" width="38.28515625" style="2" bestFit="1" customWidth="1"/>
    <col min="9766" max="9766" width="6" style="2" bestFit="1" customWidth="1"/>
    <col min="9767" max="9767" width="38.28515625" style="2" bestFit="1" customWidth="1"/>
    <col min="9768" max="9768" width="6" style="2" bestFit="1" customWidth="1"/>
    <col min="9769" max="9769" width="38.28515625" style="2" bestFit="1" customWidth="1"/>
    <col min="9770" max="9770" width="6" style="2" bestFit="1" customWidth="1"/>
    <col min="9771" max="9771" width="38.28515625" style="2" bestFit="1" customWidth="1"/>
    <col min="9772" max="9772" width="6" style="2" bestFit="1" customWidth="1"/>
    <col min="9773" max="9773" width="38.28515625" style="2" bestFit="1" customWidth="1"/>
    <col min="9774" max="9774" width="6" style="2" bestFit="1" customWidth="1"/>
    <col min="9775" max="9775" width="38.28515625" style="2" bestFit="1" customWidth="1"/>
    <col min="9776" max="9776" width="6" style="2" bestFit="1" customWidth="1"/>
    <col min="9777" max="9777" width="38.28515625" style="2" bestFit="1" customWidth="1"/>
    <col min="9778" max="9778" width="6" style="2" bestFit="1" customWidth="1"/>
    <col min="9779" max="9779" width="38.28515625" style="2" bestFit="1" customWidth="1"/>
    <col min="9780" max="9780" width="6" style="2" bestFit="1" customWidth="1"/>
    <col min="9781" max="9781" width="38.28515625" style="2" bestFit="1" customWidth="1"/>
    <col min="9782" max="9782" width="6" style="2" bestFit="1" customWidth="1"/>
    <col min="9783" max="9783" width="38.28515625" style="2" bestFit="1" customWidth="1"/>
    <col min="9784" max="9784" width="6" style="2" bestFit="1" customWidth="1"/>
    <col min="9785" max="9785" width="38.28515625" style="2" bestFit="1" customWidth="1"/>
    <col min="9786" max="9786" width="6" style="2" bestFit="1" customWidth="1"/>
    <col min="9787" max="9787" width="38.28515625" style="2" bestFit="1" customWidth="1"/>
    <col min="9788" max="9788" width="6" style="2" bestFit="1" customWidth="1"/>
    <col min="9789" max="9789" width="38.28515625" style="2" bestFit="1" customWidth="1"/>
    <col min="9790" max="9790" width="6" style="2" bestFit="1" customWidth="1"/>
    <col min="9791" max="9791" width="38.28515625" style="2" bestFit="1" customWidth="1"/>
    <col min="9792" max="9792" width="6" style="2" bestFit="1" customWidth="1"/>
    <col min="9793" max="9793" width="38.28515625" style="2" bestFit="1" customWidth="1"/>
    <col min="9794" max="9794" width="6" style="2" bestFit="1" customWidth="1"/>
    <col min="9795" max="9795" width="38.28515625" style="2" bestFit="1" customWidth="1"/>
    <col min="9796" max="9796" width="6" style="2" bestFit="1" customWidth="1"/>
    <col min="9797" max="9797" width="38.28515625" style="2" bestFit="1" customWidth="1"/>
    <col min="9798" max="9798" width="6" style="2" bestFit="1" customWidth="1"/>
    <col min="9799" max="9799" width="38.28515625" style="2" bestFit="1" customWidth="1"/>
    <col min="9800" max="9800" width="6" style="2" bestFit="1" customWidth="1"/>
    <col min="9801" max="9801" width="38.28515625" style="2" bestFit="1" customWidth="1"/>
    <col min="9802" max="9802" width="6" style="2" bestFit="1" customWidth="1"/>
    <col min="9803" max="9803" width="38.28515625" style="2" bestFit="1" customWidth="1"/>
    <col min="9804" max="9804" width="6" style="2" bestFit="1" customWidth="1"/>
    <col min="9805" max="9805" width="38.28515625" style="2" bestFit="1" customWidth="1"/>
    <col min="9806" max="9806" width="6" style="2" bestFit="1" customWidth="1"/>
    <col min="9807" max="9807" width="38.28515625" style="2" bestFit="1" customWidth="1"/>
    <col min="9808" max="9808" width="6" style="2" bestFit="1" customWidth="1"/>
    <col min="9809" max="9809" width="38.28515625" style="2" bestFit="1" customWidth="1"/>
    <col min="9810" max="9810" width="6" style="2" bestFit="1" customWidth="1"/>
    <col min="9811" max="9811" width="38.28515625" style="2" bestFit="1" customWidth="1"/>
    <col min="9812" max="9812" width="6" style="2" bestFit="1" customWidth="1"/>
    <col min="9813" max="9813" width="38.28515625" style="2" bestFit="1" customWidth="1"/>
    <col min="9814" max="9814" width="6" style="2" bestFit="1" customWidth="1"/>
    <col min="9815" max="9815" width="38.28515625" style="2" bestFit="1" customWidth="1"/>
    <col min="9816" max="9816" width="6" style="2" bestFit="1" customWidth="1"/>
    <col min="9817" max="9817" width="38.28515625" style="2" bestFit="1" customWidth="1"/>
    <col min="9818" max="9818" width="6" style="2" bestFit="1" customWidth="1"/>
    <col min="9819" max="9819" width="38.28515625" style="2" bestFit="1" customWidth="1"/>
    <col min="9820" max="9820" width="6" style="2" bestFit="1" customWidth="1"/>
    <col min="9821" max="9821" width="38.28515625" style="2" bestFit="1" customWidth="1"/>
    <col min="9822" max="9822" width="6" style="2" bestFit="1" customWidth="1"/>
    <col min="9823" max="9823" width="38.28515625" style="2" bestFit="1" customWidth="1"/>
    <col min="9824" max="9824" width="6" style="2" bestFit="1" customWidth="1"/>
    <col min="9825" max="9825" width="38.28515625" style="2" bestFit="1" customWidth="1"/>
    <col min="9826" max="9826" width="6" style="2" bestFit="1" customWidth="1"/>
    <col min="9827" max="9827" width="38.28515625" style="2" bestFit="1" customWidth="1"/>
    <col min="9828" max="9828" width="6" style="2" bestFit="1" customWidth="1"/>
    <col min="9829" max="9829" width="38.28515625" style="2" bestFit="1" customWidth="1"/>
    <col min="9830" max="9830" width="6" style="2" bestFit="1" customWidth="1"/>
    <col min="9831" max="9831" width="38.28515625" style="2" bestFit="1" customWidth="1"/>
    <col min="9832" max="9832" width="6" style="2" bestFit="1" customWidth="1"/>
    <col min="9833" max="9833" width="38.28515625" style="2" bestFit="1" customWidth="1"/>
    <col min="9834" max="9834" width="6" style="2" bestFit="1" customWidth="1"/>
    <col min="9835" max="9835" width="38.28515625" style="2" bestFit="1" customWidth="1"/>
    <col min="9836" max="9836" width="6" style="2" bestFit="1" customWidth="1"/>
    <col min="9837" max="9837" width="38.28515625" style="2" bestFit="1" customWidth="1"/>
    <col min="9838" max="9838" width="6" style="2" bestFit="1" customWidth="1"/>
    <col min="9839" max="9839" width="38.28515625" style="2" bestFit="1" customWidth="1"/>
    <col min="9840" max="9840" width="6" style="2" bestFit="1" customWidth="1"/>
    <col min="9841" max="9841" width="38.28515625" style="2" bestFit="1" customWidth="1"/>
    <col min="9842" max="9842" width="6" style="2" bestFit="1" customWidth="1"/>
    <col min="9843" max="9843" width="38.28515625" style="2" bestFit="1" customWidth="1"/>
    <col min="9844" max="9844" width="6" style="2" bestFit="1" customWidth="1"/>
    <col min="9845" max="9845" width="38.28515625" style="2" bestFit="1" customWidth="1"/>
    <col min="9846" max="9846" width="6" style="2" bestFit="1" customWidth="1"/>
    <col min="9847" max="9847" width="38.28515625" style="2" bestFit="1" customWidth="1"/>
    <col min="9848" max="9848" width="6" style="2" bestFit="1" customWidth="1"/>
    <col min="9849" max="9849" width="38.28515625" style="2" bestFit="1" customWidth="1"/>
    <col min="9850" max="9850" width="6" style="2" bestFit="1" customWidth="1"/>
    <col min="9851" max="9851" width="38.28515625" style="2" bestFit="1" customWidth="1"/>
    <col min="9852" max="9852" width="6" style="2" bestFit="1" customWidth="1"/>
    <col min="9853" max="9853" width="38.28515625" style="2" bestFit="1" customWidth="1"/>
    <col min="9854" max="9854" width="6" style="2" bestFit="1" customWidth="1"/>
    <col min="9855" max="9855" width="38.28515625" style="2" bestFit="1" customWidth="1"/>
    <col min="9856" max="9856" width="6" style="2" bestFit="1" customWidth="1"/>
    <col min="9857" max="9857" width="38.28515625" style="2" bestFit="1" customWidth="1"/>
    <col min="9858" max="9858" width="6" style="2" bestFit="1" customWidth="1"/>
    <col min="9859" max="9859" width="38.28515625" style="2" bestFit="1" customWidth="1"/>
    <col min="9860" max="9860" width="6" style="2" bestFit="1" customWidth="1"/>
    <col min="9861" max="9861" width="38.28515625" style="2" bestFit="1" customWidth="1"/>
    <col min="9862" max="9862" width="6" style="2" bestFit="1" customWidth="1"/>
    <col min="9863" max="9863" width="38.28515625" style="2" bestFit="1" customWidth="1"/>
    <col min="9864" max="9864" width="6" style="2" bestFit="1" customWidth="1"/>
    <col min="9865" max="9865" width="38.28515625" style="2" bestFit="1" customWidth="1"/>
    <col min="9866" max="9866" width="6" style="2" bestFit="1" customWidth="1"/>
    <col min="9867" max="9867" width="38.28515625" style="2" bestFit="1" customWidth="1"/>
    <col min="9868" max="9868" width="6" style="2" bestFit="1" customWidth="1"/>
    <col min="9869" max="9869" width="38.28515625" style="2" bestFit="1" customWidth="1"/>
    <col min="9870" max="9870" width="6" style="2" bestFit="1" customWidth="1"/>
    <col min="9871" max="9871" width="38.28515625" style="2" bestFit="1" customWidth="1"/>
    <col min="9872" max="9872" width="6" style="2" bestFit="1" customWidth="1"/>
    <col min="9873" max="9873" width="38.28515625" style="2" bestFit="1" customWidth="1"/>
    <col min="9874" max="9874" width="6" style="2" bestFit="1" customWidth="1"/>
    <col min="9875" max="9875" width="38.28515625" style="2" bestFit="1" customWidth="1"/>
    <col min="9876" max="9876" width="6" style="2" bestFit="1" customWidth="1"/>
    <col min="9877" max="9877" width="38.28515625" style="2" bestFit="1" customWidth="1"/>
    <col min="9878" max="9878" width="6" style="2" bestFit="1" customWidth="1"/>
    <col min="9879" max="9879" width="38.28515625" style="2" bestFit="1" customWidth="1"/>
    <col min="9880" max="9880" width="6" style="2" bestFit="1" customWidth="1"/>
    <col min="9881" max="9881" width="38.28515625" style="2" bestFit="1" customWidth="1"/>
    <col min="9882" max="9882" width="6" style="2" bestFit="1" customWidth="1"/>
    <col min="9883" max="9883" width="38.28515625" style="2" bestFit="1" customWidth="1"/>
    <col min="9884" max="9884" width="6" style="2" bestFit="1" customWidth="1"/>
    <col min="9885" max="9885" width="38.28515625" style="2" bestFit="1" customWidth="1"/>
    <col min="9886" max="9886" width="6" style="2" bestFit="1" customWidth="1"/>
    <col min="9887" max="9887" width="38.28515625" style="2" bestFit="1" customWidth="1"/>
    <col min="9888" max="9888" width="6" style="2" bestFit="1" customWidth="1"/>
    <col min="9889" max="9889" width="38.28515625" style="2" bestFit="1" customWidth="1"/>
    <col min="9890" max="9890" width="6" style="2" bestFit="1" customWidth="1"/>
    <col min="9891" max="9891" width="38.28515625" style="2" bestFit="1" customWidth="1"/>
    <col min="9892" max="9892" width="6" style="2" bestFit="1" customWidth="1"/>
    <col min="9893" max="9893" width="38.28515625" style="2" bestFit="1" customWidth="1"/>
    <col min="9894" max="9894" width="6" style="2" bestFit="1" customWidth="1"/>
    <col min="9895" max="9895" width="38.28515625" style="2" bestFit="1" customWidth="1"/>
    <col min="9896" max="9896" width="6" style="2" bestFit="1" customWidth="1"/>
    <col min="9897" max="9897" width="38.28515625" style="2" bestFit="1" customWidth="1"/>
    <col min="9898" max="9898" width="6" style="2" bestFit="1" customWidth="1"/>
    <col min="9899" max="9899" width="38.28515625" style="2" bestFit="1" customWidth="1"/>
    <col min="9900" max="9900" width="6" style="2" bestFit="1" customWidth="1"/>
    <col min="9901" max="9901" width="38.28515625" style="2" bestFit="1" customWidth="1"/>
    <col min="9902" max="9902" width="6" style="2" bestFit="1" customWidth="1"/>
    <col min="9903" max="9903" width="38.28515625" style="2" bestFit="1" customWidth="1"/>
    <col min="9904" max="9904" width="6" style="2" bestFit="1" customWidth="1"/>
    <col min="9905" max="9905" width="38.28515625" style="2" bestFit="1" customWidth="1"/>
    <col min="9906" max="9906" width="6" style="2" bestFit="1" customWidth="1"/>
    <col min="9907" max="9907" width="38.28515625" style="2" bestFit="1" customWidth="1"/>
    <col min="9908" max="9908" width="6" style="2" bestFit="1" customWidth="1"/>
    <col min="9909" max="9909" width="38.28515625" style="2" bestFit="1" customWidth="1"/>
    <col min="9910" max="9910" width="6" style="2" bestFit="1" customWidth="1"/>
    <col min="9911" max="9911" width="38.28515625" style="2" bestFit="1" customWidth="1"/>
    <col min="9912" max="9912" width="6" style="2" bestFit="1" customWidth="1"/>
    <col min="9913" max="9913" width="38.28515625" style="2" bestFit="1" customWidth="1"/>
    <col min="9914" max="9914" width="6" style="2" bestFit="1" customWidth="1"/>
    <col min="9915" max="9915" width="38.28515625" style="2" bestFit="1" customWidth="1"/>
    <col min="9916" max="9916" width="6" style="2" bestFit="1" customWidth="1"/>
    <col min="9917" max="9917" width="38.28515625" style="2" bestFit="1" customWidth="1"/>
    <col min="9918" max="9918" width="6" style="2" bestFit="1" customWidth="1"/>
    <col min="9919" max="9919" width="38.28515625" style="2" bestFit="1" customWidth="1"/>
    <col min="9920" max="9920" width="6" style="2" bestFit="1" customWidth="1"/>
    <col min="9921" max="9921" width="38.28515625" style="2" bestFit="1" customWidth="1"/>
    <col min="9922" max="9922" width="6" style="2" bestFit="1" customWidth="1"/>
    <col min="9923" max="9923" width="38.28515625" style="2" bestFit="1" customWidth="1"/>
    <col min="9924" max="9924" width="6" style="2" bestFit="1" customWidth="1"/>
    <col min="9925" max="9925" width="38.28515625" style="2" bestFit="1" customWidth="1"/>
    <col min="9926" max="9926" width="6" style="2" bestFit="1" customWidth="1"/>
    <col min="9927" max="9927" width="38.28515625" style="2" bestFit="1" customWidth="1"/>
    <col min="9928" max="9928" width="6" style="2" bestFit="1" customWidth="1"/>
    <col min="9929" max="9929" width="38.28515625" style="2" bestFit="1" customWidth="1"/>
    <col min="9930" max="9930" width="6" style="2" bestFit="1" customWidth="1"/>
    <col min="9931" max="9931" width="38.28515625" style="2" bestFit="1" customWidth="1"/>
    <col min="9932" max="9932" width="6" style="2" bestFit="1" customWidth="1"/>
    <col min="9933" max="9933" width="38.28515625" style="2" bestFit="1" customWidth="1"/>
    <col min="9934" max="9934" width="6" style="2" bestFit="1" customWidth="1"/>
    <col min="9935" max="9935" width="38.28515625" style="2" bestFit="1" customWidth="1"/>
    <col min="9936" max="9936" width="6" style="2" bestFit="1" customWidth="1"/>
    <col min="9937" max="9937" width="38.28515625" style="2" bestFit="1" customWidth="1"/>
    <col min="9938" max="9938" width="6" style="2" bestFit="1" customWidth="1"/>
    <col min="9939" max="9939" width="38.28515625" style="2" bestFit="1" customWidth="1"/>
    <col min="9940" max="9940" width="6" style="2" bestFit="1" customWidth="1"/>
    <col min="9941" max="9941" width="38.28515625" style="2" bestFit="1" customWidth="1"/>
    <col min="9942" max="9942" width="6" style="2" bestFit="1" customWidth="1"/>
    <col min="9943" max="9943" width="38.28515625" style="2" bestFit="1" customWidth="1"/>
    <col min="9944" max="9944" width="6" style="2" bestFit="1" customWidth="1"/>
    <col min="9945" max="9945" width="38.28515625" style="2" bestFit="1" customWidth="1"/>
    <col min="9946" max="9946" width="6" style="2" bestFit="1" customWidth="1"/>
    <col min="9947" max="9947" width="38.28515625" style="2" bestFit="1" customWidth="1"/>
    <col min="9948" max="9948" width="6" style="2" bestFit="1" customWidth="1"/>
    <col min="9949" max="9949" width="38.28515625" style="2" bestFit="1" customWidth="1"/>
    <col min="9950" max="9950" width="6" style="2" bestFit="1" customWidth="1"/>
    <col min="9951" max="9951" width="38.28515625" style="2" bestFit="1" customWidth="1"/>
    <col min="9952" max="9952" width="6" style="2" bestFit="1" customWidth="1"/>
    <col min="9953" max="9953" width="38.28515625" style="2" bestFit="1" customWidth="1"/>
    <col min="9954" max="9954" width="6" style="2" bestFit="1" customWidth="1"/>
    <col min="9955" max="9955" width="38.28515625" style="2" bestFit="1" customWidth="1"/>
    <col min="9956" max="9956" width="6" style="2" bestFit="1" customWidth="1"/>
    <col min="9957" max="9957" width="38.28515625" style="2" bestFit="1" customWidth="1"/>
    <col min="9958" max="9958" width="6" style="2" bestFit="1" customWidth="1"/>
    <col min="9959" max="9959" width="38.28515625" style="2" bestFit="1" customWidth="1"/>
    <col min="9960" max="9960" width="6" style="2" bestFit="1" customWidth="1"/>
    <col min="9961" max="9961" width="38.28515625" style="2" bestFit="1" customWidth="1"/>
    <col min="9962" max="9962" width="6" style="2" bestFit="1" customWidth="1"/>
    <col min="9963" max="9963" width="38.28515625" style="2" bestFit="1" customWidth="1"/>
    <col min="9964" max="9964" width="6" style="2" bestFit="1" customWidth="1"/>
    <col min="9965" max="9965" width="38.28515625" style="2" bestFit="1" customWidth="1"/>
    <col min="9966" max="9966" width="6" style="2" bestFit="1" customWidth="1"/>
    <col min="9967" max="9967" width="38.28515625" style="2" bestFit="1" customWidth="1"/>
    <col min="9968" max="9968" width="6" style="2" bestFit="1" customWidth="1"/>
    <col min="9969" max="9969" width="38.28515625" style="2" bestFit="1" customWidth="1"/>
    <col min="9970" max="9970" width="6" style="2" bestFit="1" customWidth="1"/>
    <col min="9971" max="9971" width="38.28515625" style="2" bestFit="1" customWidth="1"/>
    <col min="9972" max="9972" width="6" style="2" bestFit="1" customWidth="1"/>
    <col min="9973" max="9973" width="38.28515625" style="2" bestFit="1" customWidth="1"/>
    <col min="9974" max="9974" width="6" style="2" bestFit="1" customWidth="1"/>
    <col min="9975" max="9975" width="38.28515625" style="2" bestFit="1" customWidth="1"/>
    <col min="9976" max="9976" width="6" style="2" bestFit="1" customWidth="1"/>
    <col min="9977" max="9977" width="38.28515625" style="2" bestFit="1" customWidth="1"/>
    <col min="9978" max="9978" width="6" style="2" bestFit="1" customWidth="1"/>
    <col min="9979" max="9979" width="38.28515625" style="2" bestFit="1" customWidth="1"/>
    <col min="9980" max="9980" width="6" style="2" bestFit="1" customWidth="1"/>
    <col min="9981" max="9981" width="38.28515625" style="2" bestFit="1" customWidth="1"/>
    <col min="9982" max="9982" width="6" style="2" bestFit="1" customWidth="1"/>
    <col min="9983" max="9983" width="38.28515625" style="2" bestFit="1" customWidth="1"/>
    <col min="9984" max="9984" width="6" style="2" bestFit="1" customWidth="1"/>
    <col min="9985" max="9985" width="38.28515625" style="2" bestFit="1" customWidth="1"/>
    <col min="9986" max="9986" width="6" style="2" bestFit="1" customWidth="1"/>
    <col min="9987" max="9987" width="38.28515625" style="2" bestFit="1" customWidth="1"/>
    <col min="9988" max="9988" width="6" style="2" bestFit="1" customWidth="1"/>
    <col min="9989" max="9989" width="38.28515625" style="2" bestFit="1" customWidth="1"/>
    <col min="9990" max="9990" width="6" style="2" bestFit="1" customWidth="1"/>
    <col min="9991" max="9991" width="38.28515625" style="2" bestFit="1" customWidth="1"/>
    <col min="9992" max="9992" width="6" style="2" bestFit="1" customWidth="1"/>
    <col min="9993" max="9993" width="38.28515625" style="2" bestFit="1" customWidth="1"/>
    <col min="9994" max="9994" width="6" style="2" bestFit="1" customWidth="1"/>
    <col min="9995" max="9995" width="38.28515625" style="2" bestFit="1" customWidth="1"/>
    <col min="9996" max="9996" width="6" style="2" bestFit="1" customWidth="1"/>
    <col min="9997" max="9997" width="38.28515625" style="2" bestFit="1" customWidth="1"/>
    <col min="9998" max="9998" width="6" style="2" bestFit="1" customWidth="1"/>
    <col min="9999" max="9999" width="38.28515625" style="2" bestFit="1" customWidth="1"/>
    <col min="10000" max="10000" width="6" style="2" bestFit="1" customWidth="1"/>
    <col min="10001" max="10001" width="38.28515625" style="2" bestFit="1" customWidth="1"/>
    <col min="10002" max="10002" width="6" style="2" bestFit="1" customWidth="1"/>
    <col min="10003" max="10003" width="38.28515625" style="2" bestFit="1" customWidth="1"/>
    <col min="10004" max="10004" width="6" style="2" bestFit="1" customWidth="1"/>
    <col min="10005" max="10005" width="38.28515625" style="2" bestFit="1" customWidth="1"/>
    <col min="10006" max="10006" width="6" style="2" bestFit="1" customWidth="1"/>
    <col min="10007" max="10007" width="38.28515625" style="2" bestFit="1" customWidth="1"/>
    <col min="10008" max="10008" width="6" style="2" bestFit="1" customWidth="1"/>
    <col min="10009" max="10009" width="38.28515625" style="2" bestFit="1" customWidth="1"/>
    <col min="10010" max="10010" width="6" style="2" bestFit="1" customWidth="1"/>
    <col min="10011" max="10011" width="38.28515625" style="2" bestFit="1" customWidth="1"/>
    <col min="10012" max="10012" width="6" style="2" bestFit="1" customWidth="1"/>
    <col min="10013" max="10013" width="38.28515625" style="2" bestFit="1" customWidth="1"/>
    <col min="10014" max="10014" width="6" style="2" bestFit="1" customWidth="1"/>
    <col min="10015" max="10015" width="38.28515625" style="2" bestFit="1" customWidth="1"/>
    <col min="10016" max="10016" width="6" style="2" bestFit="1" customWidth="1"/>
    <col min="10017" max="10017" width="38.28515625" style="2" bestFit="1" customWidth="1"/>
    <col min="10018" max="10018" width="6" style="2" bestFit="1" customWidth="1"/>
    <col min="10019" max="10019" width="38.28515625" style="2" bestFit="1" customWidth="1"/>
    <col min="10020" max="10020" width="6" style="2" bestFit="1" customWidth="1"/>
    <col min="10021" max="10021" width="38.28515625" style="2" bestFit="1" customWidth="1"/>
    <col min="10022" max="10022" width="6" style="2" bestFit="1" customWidth="1"/>
    <col min="10023" max="10023" width="38.28515625" style="2" bestFit="1" customWidth="1"/>
    <col min="10024" max="10024" width="6" style="2" bestFit="1" customWidth="1"/>
    <col min="10025" max="10025" width="38.28515625" style="2" bestFit="1" customWidth="1"/>
    <col min="10026" max="10026" width="6" style="2" bestFit="1" customWidth="1"/>
    <col min="10027" max="10027" width="38.28515625" style="2" bestFit="1" customWidth="1"/>
    <col min="10028" max="10028" width="6" style="2" bestFit="1" customWidth="1"/>
    <col min="10029" max="10029" width="38.28515625" style="2" bestFit="1" customWidth="1"/>
    <col min="10030" max="10030" width="6" style="2" bestFit="1" customWidth="1"/>
    <col min="10031" max="10031" width="38.28515625" style="2" bestFit="1" customWidth="1"/>
    <col min="10032" max="10032" width="6" style="2" bestFit="1" customWidth="1"/>
    <col min="10033" max="10033" width="38.28515625" style="2" bestFit="1" customWidth="1"/>
    <col min="10034" max="10034" width="6" style="2" bestFit="1" customWidth="1"/>
    <col min="10035" max="10035" width="38.28515625" style="2" bestFit="1" customWidth="1"/>
    <col min="10036" max="10036" width="6" style="2" bestFit="1" customWidth="1"/>
    <col min="10037" max="10037" width="38.28515625" style="2" bestFit="1" customWidth="1"/>
    <col min="10038" max="10038" width="6" style="2" bestFit="1" customWidth="1"/>
    <col min="10039" max="10039" width="38.28515625" style="2" bestFit="1" customWidth="1"/>
    <col min="10040" max="10040" width="6" style="2" bestFit="1" customWidth="1"/>
    <col min="10041" max="10041" width="38.28515625" style="2" bestFit="1" customWidth="1"/>
    <col min="10042" max="10042" width="6" style="2" bestFit="1" customWidth="1"/>
    <col min="10043" max="10043" width="38.28515625" style="2" bestFit="1" customWidth="1"/>
    <col min="10044" max="10044" width="6" style="2" bestFit="1" customWidth="1"/>
    <col min="10045" max="10045" width="38.28515625" style="2" bestFit="1" customWidth="1"/>
    <col min="10046" max="10046" width="6" style="2" bestFit="1" customWidth="1"/>
    <col min="10047" max="10047" width="38.28515625" style="2" bestFit="1" customWidth="1"/>
    <col min="10048" max="10048" width="6" style="2" bestFit="1" customWidth="1"/>
    <col min="10049" max="10049" width="38.28515625" style="2" bestFit="1" customWidth="1"/>
    <col min="10050" max="10050" width="6" style="2" bestFit="1" customWidth="1"/>
    <col min="10051" max="10051" width="38.28515625" style="2" bestFit="1" customWidth="1"/>
    <col min="10052" max="10052" width="6" style="2" bestFit="1" customWidth="1"/>
    <col min="10053" max="10053" width="38.28515625" style="2" bestFit="1" customWidth="1"/>
    <col min="10054" max="10054" width="6" style="2" bestFit="1" customWidth="1"/>
    <col min="10055" max="10055" width="38.28515625" style="2" bestFit="1" customWidth="1"/>
    <col min="10056" max="10056" width="6" style="2" bestFit="1" customWidth="1"/>
    <col min="10057" max="10057" width="38.28515625" style="2" bestFit="1" customWidth="1"/>
    <col min="10058" max="10058" width="6" style="2" bestFit="1" customWidth="1"/>
    <col min="10059" max="10059" width="38.28515625" style="2" bestFit="1" customWidth="1"/>
    <col min="10060" max="10060" width="6" style="2" bestFit="1" customWidth="1"/>
    <col min="10061" max="10061" width="38.28515625" style="2" bestFit="1" customWidth="1"/>
    <col min="10062" max="10062" width="6" style="2" bestFit="1" customWidth="1"/>
    <col min="10063" max="10063" width="38.28515625" style="2" bestFit="1" customWidth="1"/>
    <col min="10064" max="10064" width="6" style="2" bestFit="1" customWidth="1"/>
    <col min="10065" max="10065" width="38.28515625" style="2" bestFit="1" customWidth="1"/>
    <col min="10066" max="10066" width="6" style="2" bestFit="1" customWidth="1"/>
    <col min="10067" max="10067" width="38.28515625" style="2" bestFit="1" customWidth="1"/>
    <col min="10068" max="10068" width="6" style="2" bestFit="1" customWidth="1"/>
    <col min="10069" max="10069" width="38.28515625" style="2" bestFit="1" customWidth="1"/>
    <col min="10070" max="10070" width="6" style="2" bestFit="1" customWidth="1"/>
    <col min="10071" max="10071" width="38.28515625" style="2" bestFit="1" customWidth="1"/>
    <col min="10072" max="10072" width="6" style="2" bestFit="1" customWidth="1"/>
    <col min="10073" max="10073" width="38.28515625" style="2" bestFit="1" customWidth="1"/>
    <col min="10074" max="10074" width="6" style="2" bestFit="1" customWidth="1"/>
    <col min="10075" max="10075" width="38.28515625" style="2" bestFit="1" customWidth="1"/>
    <col min="10076" max="10076" width="6" style="2" bestFit="1" customWidth="1"/>
    <col min="10077" max="10077" width="38.28515625" style="2" bestFit="1" customWidth="1"/>
    <col min="10078" max="10078" width="6" style="2" bestFit="1" customWidth="1"/>
    <col min="10079" max="10079" width="38.28515625" style="2" bestFit="1" customWidth="1"/>
    <col min="10080" max="10080" width="6" style="2" bestFit="1" customWidth="1"/>
    <col min="10081" max="10081" width="38.28515625" style="2" bestFit="1" customWidth="1"/>
    <col min="10082" max="10082" width="6" style="2" bestFit="1" customWidth="1"/>
    <col min="10083" max="10083" width="38.28515625" style="2" bestFit="1" customWidth="1"/>
    <col min="10084" max="10084" width="6" style="2" bestFit="1" customWidth="1"/>
    <col min="10085" max="10085" width="38.28515625" style="2" bestFit="1" customWidth="1"/>
    <col min="10086" max="10086" width="6" style="2" bestFit="1" customWidth="1"/>
    <col min="10087" max="10087" width="38.28515625" style="2" bestFit="1" customWidth="1"/>
    <col min="10088" max="10088" width="6" style="2" bestFit="1" customWidth="1"/>
    <col min="10089" max="10089" width="38.28515625" style="2" bestFit="1" customWidth="1"/>
    <col min="10090" max="10090" width="6" style="2" bestFit="1" customWidth="1"/>
    <col min="10091" max="10091" width="38.28515625" style="2" bestFit="1" customWidth="1"/>
    <col min="10092" max="10092" width="6" style="2" bestFit="1" customWidth="1"/>
    <col min="10093" max="10093" width="38.28515625" style="2" bestFit="1" customWidth="1"/>
    <col min="10094" max="10094" width="6" style="2" bestFit="1" customWidth="1"/>
    <col min="10095" max="10095" width="38.28515625" style="2" bestFit="1" customWidth="1"/>
    <col min="10096" max="10096" width="6" style="2" bestFit="1" customWidth="1"/>
    <col min="10097" max="10097" width="38.28515625" style="2" bestFit="1" customWidth="1"/>
    <col min="10098" max="10098" width="6" style="2" bestFit="1" customWidth="1"/>
    <col min="10099" max="10099" width="38.28515625" style="2" bestFit="1" customWidth="1"/>
    <col min="10100" max="10100" width="6" style="2" bestFit="1" customWidth="1"/>
    <col min="10101" max="10101" width="38.28515625" style="2" bestFit="1" customWidth="1"/>
    <col min="10102" max="10102" width="6" style="2" bestFit="1" customWidth="1"/>
    <col min="10103" max="10103" width="38.28515625" style="2" bestFit="1" customWidth="1"/>
    <col min="10104" max="10104" width="6" style="2" bestFit="1" customWidth="1"/>
    <col min="10105" max="10105" width="38.28515625" style="2" bestFit="1" customWidth="1"/>
    <col min="10106" max="10106" width="6" style="2" bestFit="1" customWidth="1"/>
    <col min="10107" max="10107" width="38.28515625" style="2" bestFit="1" customWidth="1"/>
    <col min="10108" max="10108" width="6" style="2" bestFit="1" customWidth="1"/>
    <col min="10109" max="10109" width="38.28515625" style="2" bestFit="1" customWidth="1"/>
    <col min="10110" max="10110" width="6" style="2" bestFit="1" customWidth="1"/>
    <col min="10111" max="10111" width="38.28515625" style="2" bestFit="1" customWidth="1"/>
    <col min="10112" max="10112" width="6" style="2" bestFit="1" customWidth="1"/>
    <col min="10113" max="10113" width="38.28515625" style="2" bestFit="1" customWidth="1"/>
    <col min="10114" max="10114" width="6" style="2" bestFit="1" customWidth="1"/>
    <col min="10115" max="10115" width="38.28515625" style="2" bestFit="1" customWidth="1"/>
    <col min="10116" max="10116" width="6" style="2" bestFit="1" customWidth="1"/>
    <col min="10117" max="10117" width="38.28515625" style="2" bestFit="1" customWidth="1"/>
    <col min="10118" max="10118" width="6" style="2" bestFit="1" customWidth="1"/>
    <col min="10119" max="10119" width="38.28515625" style="2" bestFit="1" customWidth="1"/>
    <col min="10120" max="10120" width="6" style="2" bestFit="1" customWidth="1"/>
    <col min="10121" max="10121" width="38.28515625" style="2" bestFit="1" customWidth="1"/>
    <col min="10122" max="10122" width="6" style="2" bestFit="1" customWidth="1"/>
    <col min="10123" max="10123" width="38.28515625" style="2" bestFit="1" customWidth="1"/>
    <col min="10124" max="10124" width="6" style="2" bestFit="1" customWidth="1"/>
    <col min="10125" max="10125" width="38.28515625" style="2" bestFit="1" customWidth="1"/>
    <col min="10126" max="10126" width="6" style="2" bestFit="1" customWidth="1"/>
    <col min="10127" max="10127" width="38.28515625" style="2" bestFit="1" customWidth="1"/>
    <col min="10128" max="10128" width="6" style="2" bestFit="1" customWidth="1"/>
    <col min="10129" max="10129" width="38.28515625" style="2" bestFit="1" customWidth="1"/>
    <col min="10130" max="10130" width="6" style="2" bestFit="1" customWidth="1"/>
    <col min="10131" max="10131" width="38.28515625" style="2" bestFit="1" customWidth="1"/>
    <col min="10132" max="10132" width="6" style="2" bestFit="1" customWidth="1"/>
    <col min="10133" max="10133" width="38.28515625" style="2" bestFit="1" customWidth="1"/>
    <col min="10134" max="10134" width="6" style="2" bestFit="1" customWidth="1"/>
    <col min="10135" max="10135" width="38.28515625" style="2" bestFit="1" customWidth="1"/>
    <col min="10136" max="10136" width="6" style="2" bestFit="1" customWidth="1"/>
    <col min="10137" max="10137" width="38.28515625" style="2" bestFit="1" customWidth="1"/>
    <col min="10138" max="10138" width="6" style="2" bestFit="1" customWidth="1"/>
    <col min="10139" max="10139" width="38.28515625" style="2" bestFit="1" customWidth="1"/>
    <col min="10140" max="10140" width="6" style="2" bestFit="1" customWidth="1"/>
    <col min="10141" max="10141" width="38.28515625" style="2" bestFit="1" customWidth="1"/>
    <col min="10142" max="10142" width="6" style="2" bestFit="1" customWidth="1"/>
    <col min="10143" max="10143" width="38.28515625" style="2" bestFit="1" customWidth="1"/>
    <col min="10144" max="10144" width="6" style="2" bestFit="1" customWidth="1"/>
    <col min="10145" max="10145" width="38.28515625" style="2" bestFit="1" customWidth="1"/>
    <col min="10146" max="10146" width="6" style="2" bestFit="1" customWidth="1"/>
    <col min="10147" max="10147" width="38.28515625" style="2" bestFit="1" customWidth="1"/>
    <col min="10148" max="10148" width="6" style="2" bestFit="1" customWidth="1"/>
    <col min="10149" max="10149" width="38.28515625" style="2" bestFit="1" customWidth="1"/>
    <col min="10150" max="10150" width="6" style="2" bestFit="1" customWidth="1"/>
    <col min="10151" max="10151" width="38.28515625" style="2" bestFit="1" customWidth="1"/>
    <col min="10152" max="10152" width="6" style="2" bestFit="1" customWidth="1"/>
    <col min="10153" max="10153" width="38.28515625" style="2" bestFit="1" customWidth="1"/>
    <col min="10154" max="10154" width="6" style="2" bestFit="1" customWidth="1"/>
    <col min="10155" max="10155" width="38.28515625" style="2" bestFit="1" customWidth="1"/>
    <col min="10156" max="10156" width="6" style="2" bestFit="1" customWidth="1"/>
    <col min="10157" max="10157" width="38.28515625" style="2" bestFit="1" customWidth="1"/>
    <col min="10158" max="10158" width="6" style="2" bestFit="1" customWidth="1"/>
    <col min="10159" max="10159" width="38.28515625" style="2" bestFit="1" customWidth="1"/>
    <col min="10160" max="10160" width="6" style="2" bestFit="1" customWidth="1"/>
    <col min="10161" max="10161" width="38.28515625" style="2" bestFit="1" customWidth="1"/>
    <col min="10162" max="10162" width="6" style="2" bestFit="1" customWidth="1"/>
    <col min="10163" max="10163" width="38.28515625" style="2" bestFit="1" customWidth="1"/>
    <col min="10164" max="10164" width="6" style="2" bestFit="1" customWidth="1"/>
    <col min="10165" max="10165" width="38.28515625" style="2" bestFit="1" customWidth="1"/>
    <col min="10166" max="10166" width="6" style="2" bestFit="1" customWidth="1"/>
    <col min="10167" max="10167" width="38.28515625" style="2" bestFit="1" customWidth="1"/>
    <col min="10168" max="10168" width="6" style="2" bestFit="1" customWidth="1"/>
    <col min="10169" max="10169" width="38.28515625" style="2" bestFit="1" customWidth="1"/>
    <col min="10170" max="10170" width="6" style="2" bestFit="1" customWidth="1"/>
    <col min="10171" max="10171" width="38.28515625" style="2" bestFit="1" customWidth="1"/>
    <col min="10172" max="10172" width="6" style="2" bestFit="1" customWidth="1"/>
    <col min="10173" max="10173" width="38.28515625" style="2" bestFit="1" customWidth="1"/>
    <col min="10174" max="10174" width="6" style="2" bestFit="1" customWidth="1"/>
    <col min="10175" max="10175" width="38.28515625" style="2" bestFit="1" customWidth="1"/>
    <col min="10176" max="10176" width="6" style="2" bestFit="1" customWidth="1"/>
    <col min="10177" max="10177" width="38.28515625" style="2" bestFit="1" customWidth="1"/>
    <col min="10178" max="10178" width="6" style="2" bestFit="1" customWidth="1"/>
    <col min="10179" max="10179" width="38.28515625" style="2" bestFit="1" customWidth="1"/>
    <col min="10180" max="10180" width="6" style="2" bestFit="1" customWidth="1"/>
    <col min="10181" max="10181" width="38.28515625" style="2" bestFit="1" customWidth="1"/>
    <col min="10182" max="10182" width="6" style="2" bestFit="1" customWidth="1"/>
    <col min="10183" max="10183" width="38.28515625" style="2" bestFit="1" customWidth="1"/>
    <col min="10184" max="10184" width="6" style="2" bestFit="1" customWidth="1"/>
    <col min="10185" max="10185" width="38.28515625" style="2" bestFit="1" customWidth="1"/>
    <col min="10186" max="10186" width="6" style="2" bestFit="1" customWidth="1"/>
    <col min="10187" max="10187" width="38.28515625" style="2" bestFit="1" customWidth="1"/>
    <col min="10188" max="10188" width="6" style="2" bestFit="1" customWidth="1"/>
    <col min="10189" max="10189" width="38.28515625" style="2" bestFit="1" customWidth="1"/>
    <col min="10190" max="10190" width="6" style="2" bestFit="1" customWidth="1"/>
    <col min="10191" max="10191" width="38.28515625" style="2" bestFit="1" customWidth="1"/>
    <col min="10192" max="10192" width="6" style="2" bestFit="1" customWidth="1"/>
    <col min="10193" max="10193" width="38.28515625" style="2" bestFit="1" customWidth="1"/>
    <col min="10194" max="10194" width="6" style="2" bestFit="1" customWidth="1"/>
    <col min="10195" max="10195" width="38.28515625" style="2" bestFit="1" customWidth="1"/>
    <col min="10196" max="10196" width="6" style="2" bestFit="1" customWidth="1"/>
    <col min="10197" max="10197" width="38.28515625" style="2" bestFit="1" customWidth="1"/>
    <col min="10198" max="10198" width="6" style="2" bestFit="1" customWidth="1"/>
    <col min="10199" max="10199" width="38.28515625" style="2" bestFit="1" customWidth="1"/>
    <col min="10200" max="10200" width="6" style="2" bestFit="1" customWidth="1"/>
    <col min="10201" max="10201" width="38.28515625" style="2" bestFit="1" customWidth="1"/>
    <col min="10202" max="10202" width="6" style="2" bestFit="1" customWidth="1"/>
    <col min="10203" max="10203" width="38.28515625" style="2" bestFit="1" customWidth="1"/>
    <col min="10204" max="10204" width="6" style="2" bestFit="1" customWidth="1"/>
    <col min="10205" max="10205" width="38.28515625" style="2" bestFit="1" customWidth="1"/>
    <col min="10206" max="10206" width="6" style="2" bestFit="1" customWidth="1"/>
    <col min="10207" max="10207" width="38.28515625" style="2" bestFit="1" customWidth="1"/>
    <col min="10208" max="10208" width="6" style="2" bestFit="1" customWidth="1"/>
    <col min="10209" max="10209" width="38.28515625" style="2" bestFit="1" customWidth="1"/>
    <col min="10210" max="10210" width="6" style="2" bestFit="1" customWidth="1"/>
    <col min="10211" max="10211" width="38.28515625" style="2" bestFit="1" customWidth="1"/>
    <col min="10212" max="10212" width="6" style="2" bestFit="1" customWidth="1"/>
    <col min="10213" max="10213" width="38.28515625" style="2" bestFit="1" customWidth="1"/>
    <col min="10214" max="10214" width="6" style="2" bestFit="1" customWidth="1"/>
    <col min="10215" max="10215" width="38.28515625" style="2" bestFit="1" customWidth="1"/>
    <col min="10216" max="10216" width="6" style="2" bestFit="1" customWidth="1"/>
    <col min="10217" max="10217" width="38.28515625" style="2" bestFit="1" customWidth="1"/>
    <col min="10218" max="10218" width="6" style="2" bestFit="1" customWidth="1"/>
    <col min="10219" max="10219" width="38.28515625" style="2" bestFit="1" customWidth="1"/>
    <col min="10220" max="10220" width="6" style="2" bestFit="1" customWidth="1"/>
    <col min="10221" max="10221" width="38.28515625" style="2" bestFit="1" customWidth="1"/>
    <col min="10222" max="10222" width="6" style="2" bestFit="1" customWidth="1"/>
    <col min="10223" max="10223" width="38.28515625" style="2" bestFit="1" customWidth="1"/>
    <col min="10224" max="10224" width="6" style="2" bestFit="1" customWidth="1"/>
    <col min="10225" max="10225" width="38.28515625" style="2" bestFit="1" customWidth="1"/>
    <col min="10226" max="10226" width="6" style="2" bestFit="1" customWidth="1"/>
    <col min="10227" max="10227" width="38.28515625" style="2" bestFit="1" customWidth="1"/>
    <col min="10228" max="10228" width="6" style="2" bestFit="1" customWidth="1"/>
    <col min="10229" max="10229" width="38.28515625" style="2" bestFit="1" customWidth="1"/>
    <col min="10230" max="10230" width="6" style="2" bestFit="1" customWidth="1"/>
    <col min="10231" max="10231" width="38.28515625" style="2" bestFit="1" customWidth="1"/>
    <col min="10232" max="10232" width="6" style="2" bestFit="1" customWidth="1"/>
    <col min="10233" max="10233" width="38.28515625" style="2" bestFit="1" customWidth="1"/>
    <col min="10234" max="10234" width="6" style="2" bestFit="1" customWidth="1"/>
    <col min="10235" max="10235" width="38.28515625" style="2" bestFit="1" customWidth="1"/>
    <col min="10236" max="10236" width="6" style="2" bestFit="1" customWidth="1"/>
    <col min="10237" max="10237" width="38.28515625" style="2" bestFit="1" customWidth="1"/>
    <col min="10238" max="10238" width="6" style="2" bestFit="1" customWidth="1"/>
    <col min="10239" max="10239" width="38.28515625" style="2" bestFit="1" customWidth="1"/>
    <col min="10240" max="10240" width="6" style="2" bestFit="1" customWidth="1"/>
    <col min="10241" max="10241" width="38.28515625" style="2" bestFit="1" customWidth="1"/>
    <col min="10242" max="10242" width="6" style="2" bestFit="1" customWidth="1"/>
    <col min="10243" max="10243" width="38.28515625" style="2" bestFit="1" customWidth="1"/>
    <col min="10244" max="10244" width="6" style="2" bestFit="1" customWidth="1"/>
    <col min="10245" max="10245" width="38.28515625" style="2" bestFit="1" customWidth="1"/>
    <col min="10246" max="10246" width="6" style="2" bestFit="1" customWidth="1"/>
    <col min="10247" max="10247" width="38.28515625" style="2" bestFit="1" customWidth="1"/>
    <col min="10248" max="10248" width="6" style="2" bestFit="1" customWidth="1"/>
    <col min="10249" max="10249" width="38.28515625" style="2" bestFit="1" customWidth="1"/>
    <col min="10250" max="10250" width="6" style="2" bestFit="1" customWidth="1"/>
    <col min="10251" max="10251" width="38.28515625" style="2" bestFit="1" customWidth="1"/>
    <col min="10252" max="10252" width="6" style="2" bestFit="1" customWidth="1"/>
    <col min="10253" max="10253" width="38.28515625" style="2" bestFit="1" customWidth="1"/>
    <col min="10254" max="10254" width="6" style="2" bestFit="1" customWidth="1"/>
    <col min="10255" max="10255" width="38.28515625" style="2" bestFit="1" customWidth="1"/>
    <col min="10256" max="10256" width="6" style="2" bestFit="1" customWidth="1"/>
    <col min="10257" max="10257" width="38.28515625" style="2" bestFit="1" customWidth="1"/>
    <col min="10258" max="10258" width="6" style="2" bestFit="1" customWidth="1"/>
    <col min="10259" max="10259" width="38.28515625" style="2" bestFit="1" customWidth="1"/>
    <col min="10260" max="10260" width="6" style="2" bestFit="1" customWidth="1"/>
    <col min="10261" max="10261" width="38.28515625" style="2" bestFit="1" customWidth="1"/>
    <col min="10262" max="10262" width="6" style="2" bestFit="1" customWidth="1"/>
    <col min="10263" max="10263" width="38.28515625" style="2" bestFit="1" customWidth="1"/>
    <col min="10264" max="10264" width="6" style="2" bestFit="1" customWidth="1"/>
    <col min="10265" max="10265" width="38.28515625" style="2" bestFit="1" customWidth="1"/>
    <col min="10266" max="10266" width="6" style="2" bestFit="1" customWidth="1"/>
    <col min="10267" max="10267" width="38.28515625" style="2" bestFit="1" customWidth="1"/>
    <col min="10268" max="10268" width="6" style="2" bestFit="1" customWidth="1"/>
    <col min="10269" max="10269" width="38.28515625" style="2" bestFit="1" customWidth="1"/>
    <col min="10270" max="10270" width="6" style="2" bestFit="1" customWidth="1"/>
    <col min="10271" max="10271" width="38.28515625" style="2" bestFit="1" customWidth="1"/>
    <col min="10272" max="10272" width="6" style="2" bestFit="1" customWidth="1"/>
    <col min="10273" max="10273" width="38.28515625" style="2" bestFit="1" customWidth="1"/>
    <col min="10274" max="10274" width="6" style="2" bestFit="1" customWidth="1"/>
    <col min="10275" max="10275" width="38.28515625" style="2" bestFit="1" customWidth="1"/>
    <col min="10276" max="10276" width="6" style="2" bestFit="1" customWidth="1"/>
    <col min="10277" max="10277" width="38.28515625" style="2" bestFit="1" customWidth="1"/>
    <col min="10278" max="10278" width="6" style="2" bestFit="1" customWidth="1"/>
    <col min="10279" max="10279" width="38.28515625" style="2" bestFit="1" customWidth="1"/>
    <col min="10280" max="10280" width="6" style="2" bestFit="1" customWidth="1"/>
    <col min="10281" max="10281" width="38.28515625" style="2" bestFit="1" customWidth="1"/>
    <col min="10282" max="10282" width="6" style="2" bestFit="1" customWidth="1"/>
    <col min="10283" max="10283" width="38.28515625" style="2" bestFit="1" customWidth="1"/>
    <col min="10284" max="10284" width="6" style="2" bestFit="1" customWidth="1"/>
    <col min="10285" max="10285" width="38.28515625" style="2" bestFit="1" customWidth="1"/>
    <col min="10286" max="10286" width="6" style="2" bestFit="1" customWidth="1"/>
    <col min="10287" max="10287" width="38.28515625" style="2" bestFit="1" customWidth="1"/>
    <col min="10288" max="10288" width="6" style="2" bestFit="1" customWidth="1"/>
    <col min="10289" max="10289" width="38.28515625" style="2" bestFit="1" customWidth="1"/>
    <col min="10290" max="10290" width="6" style="2" bestFit="1" customWidth="1"/>
    <col min="10291" max="10291" width="38.28515625" style="2" bestFit="1" customWidth="1"/>
    <col min="10292" max="10292" width="6" style="2" bestFit="1" customWidth="1"/>
    <col min="10293" max="10293" width="38.28515625" style="2" bestFit="1" customWidth="1"/>
    <col min="10294" max="10294" width="6" style="2" bestFit="1" customWidth="1"/>
    <col min="10295" max="10295" width="38.28515625" style="2" bestFit="1" customWidth="1"/>
    <col min="10296" max="10296" width="6" style="2" bestFit="1" customWidth="1"/>
    <col min="10297" max="10297" width="38.28515625" style="2" bestFit="1" customWidth="1"/>
    <col min="10298" max="10298" width="6" style="2" bestFit="1" customWidth="1"/>
    <col min="10299" max="10299" width="38.28515625" style="2" bestFit="1" customWidth="1"/>
    <col min="10300" max="10300" width="6" style="2" bestFit="1" customWidth="1"/>
    <col min="10301" max="10301" width="38.28515625" style="2" bestFit="1" customWidth="1"/>
    <col min="10302" max="10302" width="6" style="2" bestFit="1" customWidth="1"/>
    <col min="10303" max="10303" width="38.28515625" style="2" bestFit="1" customWidth="1"/>
    <col min="10304" max="10304" width="6" style="2" bestFit="1" customWidth="1"/>
    <col min="10305" max="10305" width="38.28515625" style="2" bestFit="1" customWidth="1"/>
    <col min="10306" max="10306" width="6" style="2" bestFit="1" customWidth="1"/>
    <col min="10307" max="10307" width="38.28515625" style="2" bestFit="1" customWidth="1"/>
    <col min="10308" max="10308" width="6" style="2" bestFit="1" customWidth="1"/>
    <col min="10309" max="10309" width="38.28515625" style="2" bestFit="1" customWidth="1"/>
    <col min="10310" max="10310" width="6" style="2" bestFit="1" customWidth="1"/>
    <col min="10311" max="10311" width="38.28515625" style="2" bestFit="1" customWidth="1"/>
    <col min="10312" max="10312" width="6" style="2" bestFit="1" customWidth="1"/>
    <col min="10313" max="10313" width="38.28515625" style="2" bestFit="1" customWidth="1"/>
    <col min="10314" max="10314" width="6" style="2" bestFit="1" customWidth="1"/>
    <col min="10315" max="10315" width="38.28515625" style="2" bestFit="1" customWidth="1"/>
    <col min="10316" max="10316" width="6" style="2" bestFit="1" customWidth="1"/>
    <col min="10317" max="10317" width="38.28515625" style="2" bestFit="1" customWidth="1"/>
    <col min="10318" max="10318" width="6" style="2" bestFit="1" customWidth="1"/>
    <col min="10319" max="10319" width="38.28515625" style="2" bestFit="1" customWidth="1"/>
    <col min="10320" max="10320" width="6" style="2" bestFit="1" customWidth="1"/>
    <col min="10321" max="10321" width="38.28515625" style="2" bestFit="1" customWidth="1"/>
    <col min="10322" max="10322" width="6" style="2" bestFit="1" customWidth="1"/>
    <col min="10323" max="10323" width="38.28515625" style="2" bestFit="1" customWidth="1"/>
    <col min="10324" max="10324" width="6" style="2" bestFit="1" customWidth="1"/>
    <col min="10325" max="10325" width="38.28515625" style="2" bestFit="1" customWidth="1"/>
    <col min="10326" max="10326" width="6" style="2" bestFit="1" customWidth="1"/>
    <col min="10327" max="10327" width="38.28515625" style="2" bestFit="1" customWidth="1"/>
    <col min="10328" max="10328" width="6" style="2" bestFit="1" customWidth="1"/>
    <col min="10329" max="10329" width="38.28515625" style="2" bestFit="1" customWidth="1"/>
    <col min="10330" max="10330" width="6" style="2" bestFit="1" customWidth="1"/>
    <col min="10331" max="10331" width="38.28515625" style="2" bestFit="1" customWidth="1"/>
    <col min="10332" max="10332" width="6" style="2" bestFit="1" customWidth="1"/>
    <col min="10333" max="10333" width="38.28515625" style="2" bestFit="1" customWidth="1"/>
    <col min="10334" max="10334" width="6" style="2" bestFit="1" customWidth="1"/>
    <col min="10335" max="10335" width="38.28515625" style="2" bestFit="1" customWidth="1"/>
    <col min="10336" max="10336" width="6" style="2" bestFit="1" customWidth="1"/>
    <col min="10337" max="10337" width="38.28515625" style="2" bestFit="1" customWidth="1"/>
    <col min="10338" max="10338" width="6" style="2" bestFit="1" customWidth="1"/>
    <col min="10339" max="10339" width="38.28515625" style="2" bestFit="1" customWidth="1"/>
    <col min="10340" max="10340" width="6" style="2" bestFit="1" customWidth="1"/>
    <col min="10341" max="10341" width="38.28515625" style="2" bestFit="1" customWidth="1"/>
    <col min="10342" max="10342" width="6" style="2" bestFit="1" customWidth="1"/>
    <col min="10343" max="10343" width="38.28515625" style="2" bestFit="1" customWidth="1"/>
    <col min="10344" max="10344" width="6" style="2" bestFit="1" customWidth="1"/>
    <col min="10345" max="10345" width="38.28515625" style="2" bestFit="1" customWidth="1"/>
    <col min="10346" max="10346" width="6" style="2" bestFit="1" customWidth="1"/>
    <col min="10347" max="10347" width="38.28515625" style="2" bestFit="1" customWidth="1"/>
    <col min="10348" max="10348" width="6" style="2" bestFit="1" customWidth="1"/>
    <col min="10349" max="10349" width="38.28515625" style="2" bestFit="1" customWidth="1"/>
    <col min="10350" max="10350" width="6" style="2" bestFit="1" customWidth="1"/>
    <col min="10351" max="10351" width="38.28515625" style="2" bestFit="1" customWidth="1"/>
    <col min="10352" max="10352" width="6" style="2" bestFit="1" customWidth="1"/>
    <col min="10353" max="10353" width="38.28515625" style="2" bestFit="1" customWidth="1"/>
    <col min="10354" max="10354" width="6" style="2" bestFit="1" customWidth="1"/>
    <col min="10355" max="10355" width="38.28515625" style="2" bestFit="1" customWidth="1"/>
    <col min="10356" max="10356" width="6" style="2" bestFit="1" customWidth="1"/>
    <col min="10357" max="10357" width="38.28515625" style="2" bestFit="1" customWidth="1"/>
    <col min="10358" max="10358" width="6" style="2" bestFit="1" customWidth="1"/>
    <col min="10359" max="10359" width="38.28515625" style="2" bestFit="1" customWidth="1"/>
    <col min="10360" max="10360" width="6" style="2" bestFit="1" customWidth="1"/>
    <col min="10361" max="10361" width="38.28515625" style="2" bestFit="1" customWidth="1"/>
    <col min="10362" max="10362" width="6" style="2" bestFit="1" customWidth="1"/>
    <col min="10363" max="10363" width="38.28515625" style="2" bestFit="1" customWidth="1"/>
    <col min="10364" max="10364" width="6" style="2" bestFit="1" customWidth="1"/>
    <col min="10365" max="10365" width="38.28515625" style="2" bestFit="1" customWidth="1"/>
    <col min="10366" max="10366" width="6" style="2" bestFit="1" customWidth="1"/>
    <col min="10367" max="10367" width="38.28515625" style="2" bestFit="1" customWidth="1"/>
    <col min="10368" max="10368" width="6" style="2" bestFit="1" customWidth="1"/>
    <col min="10369" max="10369" width="38.28515625" style="2" bestFit="1" customWidth="1"/>
    <col min="10370" max="10370" width="6" style="2" bestFit="1" customWidth="1"/>
    <col min="10371" max="10371" width="38.28515625" style="2" bestFit="1" customWidth="1"/>
    <col min="10372" max="10372" width="6" style="2" bestFit="1" customWidth="1"/>
    <col min="10373" max="10373" width="38.28515625" style="2" bestFit="1" customWidth="1"/>
    <col min="10374" max="10374" width="6" style="2" bestFit="1" customWidth="1"/>
    <col min="10375" max="10375" width="38.28515625" style="2" bestFit="1" customWidth="1"/>
    <col min="10376" max="10376" width="6" style="2" bestFit="1" customWidth="1"/>
    <col min="10377" max="10377" width="38.28515625" style="2" bestFit="1" customWidth="1"/>
    <col min="10378" max="10378" width="6" style="2" bestFit="1" customWidth="1"/>
    <col min="10379" max="10379" width="38.28515625" style="2" bestFit="1" customWidth="1"/>
    <col min="10380" max="10380" width="6" style="2" bestFit="1" customWidth="1"/>
    <col min="10381" max="10381" width="38.28515625" style="2" bestFit="1" customWidth="1"/>
    <col min="10382" max="10382" width="6" style="2" bestFit="1" customWidth="1"/>
    <col min="10383" max="10383" width="38.28515625" style="2" bestFit="1" customWidth="1"/>
    <col min="10384" max="10384" width="6" style="2" bestFit="1" customWidth="1"/>
    <col min="10385" max="10385" width="38.28515625" style="2" bestFit="1" customWidth="1"/>
    <col min="10386" max="10386" width="6" style="2" bestFit="1" customWidth="1"/>
    <col min="10387" max="10387" width="38.28515625" style="2" bestFit="1" customWidth="1"/>
    <col min="10388" max="10388" width="6" style="2" bestFit="1" customWidth="1"/>
    <col min="10389" max="10389" width="38.28515625" style="2" bestFit="1" customWidth="1"/>
    <col min="10390" max="10390" width="6" style="2" bestFit="1" customWidth="1"/>
    <col min="10391" max="10391" width="38.28515625" style="2" bestFit="1" customWidth="1"/>
    <col min="10392" max="10392" width="6" style="2" bestFit="1" customWidth="1"/>
    <col min="10393" max="10393" width="38.28515625" style="2" bestFit="1" customWidth="1"/>
    <col min="10394" max="10394" width="6" style="2" bestFit="1" customWidth="1"/>
    <col min="10395" max="10395" width="38.28515625" style="2" bestFit="1" customWidth="1"/>
    <col min="10396" max="10396" width="6" style="2" bestFit="1" customWidth="1"/>
    <col min="10397" max="10397" width="38.28515625" style="2" bestFit="1" customWidth="1"/>
    <col min="10398" max="10398" width="6" style="2" bestFit="1" customWidth="1"/>
    <col min="10399" max="10399" width="38.28515625" style="2" bestFit="1" customWidth="1"/>
    <col min="10400" max="10400" width="6" style="2" bestFit="1" customWidth="1"/>
    <col min="10401" max="10401" width="38.28515625" style="2" bestFit="1" customWidth="1"/>
    <col min="10402" max="10402" width="6" style="2" bestFit="1" customWidth="1"/>
    <col min="10403" max="10403" width="38.28515625" style="2" bestFit="1" customWidth="1"/>
    <col min="10404" max="10404" width="6" style="2" bestFit="1" customWidth="1"/>
    <col min="10405" max="10405" width="38.28515625" style="2" bestFit="1" customWidth="1"/>
    <col min="10406" max="10406" width="6" style="2" bestFit="1" customWidth="1"/>
    <col min="10407" max="10407" width="38.28515625" style="2" bestFit="1" customWidth="1"/>
    <col min="10408" max="10408" width="6" style="2" bestFit="1" customWidth="1"/>
    <col min="10409" max="10409" width="38.28515625" style="2" bestFit="1" customWidth="1"/>
    <col min="10410" max="10410" width="6" style="2" bestFit="1" customWidth="1"/>
    <col min="10411" max="10411" width="38.28515625" style="2" bestFit="1" customWidth="1"/>
    <col min="10412" max="10412" width="6" style="2" bestFit="1" customWidth="1"/>
    <col min="10413" max="10413" width="38.28515625" style="2" bestFit="1" customWidth="1"/>
    <col min="10414" max="10414" width="6" style="2" bestFit="1" customWidth="1"/>
    <col min="10415" max="10415" width="38.28515625" style="2" bestFit="1" customWidth="1"/>
    <col min="10416" max="10416" width="6" style="2" bestFit="1" customWidth="1"/>
    <col min="10417" max="10417" width="38.28515625" style="2" bestFit="1" customWidth="1"/>
    <col min="10418" max="10418" width="6" style="2" bestFit="1" customWidth="1"/>
    <col min="10419" max="10419" width="38.28515625" style="2" bestFit="1" customWidth="1"/>
    <col min="10420" max="10420" width="6" style="2" bestFit="1" customWidth="1"/>
    <col min="10421" max="10421" width="38.28515625" style="2" bestFit="1" customWidth="1"/>
    <col min="10422" max="10422" width="6" style="2" bestFit="1" customWidth="1"/>
    <col min="10423" max="10423" width="38.28515625" style="2" bestFit="1" customWidth="1"/>
    <col min="10424" max="10424" width="6" style="2" bestFit="1" customWidth="1"/>
    <col min="10425" max="10425" width="38.28515625" style="2" bestFit="1" customWidth="1"/>
    <col min="10426" max="10426" width="6" style="2" bestFit="1" customWidth="1"/>
    <col min="10427" max="10427" width="38.28515625" style="2" bestFit="1" customWidth="1"/>
    <col min="10428" max="10428" width="6" style="2" bestFit="1" customWidth="1"/>
    <col min="10429" max="10429" width="38.28515625" style="2" bestFit="1" customWidth="1"/>
    <col min="10430" max="10430" width="6" style="2" bestFit="1" customWidth="1"/>
    <col min="10431" max="10431" width="38.28515625" style="2" bestFit="1" customWidth="1"/>
    <col min="10432" max="10432" width="6" style="2" bestFit="1" customWidth="1"/>
    <col min="10433" max="10433" width="38.28515625" style="2" bestFit="1" customWidth="1"/>
    <col min="10434" max="10434" width="6" style="2" bestFit="1" customWidth="1"/>
    <col min="10435" max="10435" width="38.28515625" style="2" bestFit="1" customWidth="1"/>
    <col min="10436" max="10436" width="6" style="2" bestFit="1" customWidth="1"/>
    <col min="10437" max="10437" width="38.28515625" style="2" bestFit="1" customWidth="1"/>
    <col min="10438" max="10438" width="6" style="2" bestFit="1" customWidth="1"/>
    <col min="10439" max="10439" width="38.28515625" style="2" bestFit="1" customWidth="1"/>
    <col min="10440" max="10440" width="6" style="2" bestFit="1" customWidth="1"/>
    <col min="10441" max="10441" width="38.28515625" style="2" bestFit="1" customWidth="1"/>
    <col min="10442" max="10442" width="6" style="2" bestFit="1" customWidth="1"/>
    <col min="10443" max="10443" width="38.28515625" style="2" bestFit="1" customWidth="1"/>
    <col min="10444" max="10444" width="6" style="2" bestFit="1" customWidth="1"/>
    <col min="10445" max="10445" width="38.28515625" style="2" bestFit="1" customWidth="1"/>
    <col min="10446" max="10446" width="6" style="2" bestFit="1" customWidth="1"/>
    <col min="10447" max="10447" width="38.28515625" style="2" bestFit="1" customWidth="1"/>
    <col min="10448" max="10448" width="6" style="2" bestFit="1" customWidth="1"/>
    <col min="10449" max="10449" width="38.28515625" style="2" bestFit="1" customWidth="1"/>
    <col min="10450" max="10450" width="6" style="2" bestFit="1" customWidth="1"/>
    <col min="10451" max="10451" width="38.28515625" style="2" bestFit="1" customWidth="1"/>
    <col min="10452" max="10452" width="6" style="2" bestFit="1" customWidth="1"/>
    <col min="10453" max="10453" width="38.28515625" style="2" bestFit="1" customWidth="1"/>
    <col min="10454" max="10454" width="6" style="2" bestFit="1" customWidth="1"/>
    <col min="10455" max="10455" width="38.28515625" style="2" bestFit="1" customWidth="1"/>
    <col min="10456" max="10456" width="6" style="2" bestFit="1" customWidth="1"/>
    <col min="10457" max="10457" width="38.28515625" style="2" bestFit="1" customWidth="1"/>
    <col min="10458" max="10458" width="6" style="2" bestFit="1" customWidth="1"/>
    <col min="10459" max="10459" width="38.28515625" style="2" bestFit="1" customWidth="1"/>
    <col min="10460" max="10460" width="6" style="2" bestFit="1" customWidth="1"/>
    <col min="10461" max="10461" width="38.28515625" style="2" bestFit="1" customWidth="1"/>
    <col min="10462" max="10462" width="6" style="2" bestFit="1" customWidth="1"/>
    <col min="10463" max="10463" width="38.28515625" style="2" bestFit="1" customWidth="1"/>
    <col min="10464" max="10464" width="6" style="2" bestFit="1" customWidth="1"/>
    <col min="10465" max="10465" width="38.28515625" style="2" bestFit="1" customWidth="1"/>
    <col min="10466" max="10466" width="6" style="2" bestFit="1" customWidth="1"/>
    <col min="10467" max="10467" width="38.28515625" style="2" bestFit="1" customWidth="1"/>
    <col min="10468" max="10468" width="6" style="2" bestFit="1" customWidth="1"/>
    <col min="10469" max="10469" width="38.28515625" style="2" bestFit="1" customWidth="1"/>
    <col min="10470" max="10470" width="6" style="2" bestFit="1" customWidth="1"/>
    <col min="10471" max="10471" width="38.28515625" style="2" bestFit="1" customWidth="1"/>
    <col min="10472" max="10472" width="6" style="2" bestFit="1" customWidth="1"/>
    <col min="10473" max="10473" width="38.28515625" style="2" bestFit="1" customWidth="1"/>
    <col min="10474" max="10474" width="6" style="2" bestFit="1" customWidth="1"/>
    <col min="10475" max="10475" width="38.28515625" style="2" bestFit="1" customWidth="1"/>
    <col min="10476" max="10476" width="6" style="2" bestFit="1" customWidth="1"/>
    <col min="10477" max="10477" width="38.28515625" style="2" bestFit="1" customWidth="1"/>
    <col min="10478" max="10478" width="6" style="2" bestFit="1" customWidth="1"/>
    <col min="10479" max="10479" width="38.28515625" style="2" bestFit="1" customWidth="1"/>
    <col min="10480" max="10480" width="6" style="2" bestFit="1" customWidth="1"/>
    <col min="10481" max="10481" width="38.28515625" style="2" bestFit="1" customWidth="1"/>
    <col min="10482" max="10482" width="6" style="2" bestFit="1" customWidth="1"/>
    <col min="10483" max="10483" width="38.28515625" style="2" bestFit="1" customWidth="1"/>
    <col min="10484" max="10484" width="6" style="2" bestFit="1" customWidth="1"/>
    <col min="10485" max="10485" width="38.28515625" style="2" bestFit="1" customWidth="1"/>
    <col min="10486" max="10486" width="6" style="2" bestFit="1" customWidth="1"/>
    <col min="10487" max="10487" width="38.28515625" style="2" bestFit="1" customWidth="1"/>
    <col min="10488" max="10488" width="6" style="2" bestFit="1" customWidth="1"/>
    <col min="10489" max="10489" width="38.28515625" style="2" bestFit="1" customWidth="1"/>
    <col min="10490" max="10490" width="6" style="2" bestFit="1" customWidth="1"/>
    <col min="10491" max="10491" width="38.28515625" style="2" bestFit="1" customWidth="1"/>
    <col min="10492" max="10492" width="6" style="2" bestFit="1" customWidth="1"/>
    <col min="10493" max="10493" width="38.28515625" style="2" bestFit="1" customWidth="1"/>
    <col min="10494" max="10494" width="6" style="2" bestFit="1" customWidth="1"/>
    <col min="10495" max="10495" width="38.28515625" style="2" bestFit="1" customWidth="1"/>
    <col min="10496" max="10496" width="6" style="2" bestFit="1" customWidth="1"/>
    <col min="10497" max="10497" width="38.28515625" style="2" bestFit="1" customWidth="1"/>
    <col min="10498" max="10498" width="6" style="2" bestFit="1" customWidth="1"/>
    <col min="10499" max="10499" width="38.28515625" style="2" bestFit="1" customWidth="1"/>
    <col min="10500" max="10500" width="6" style="2" bestFit="1" customWidth="1"/>
    <col min="10501" max="10501" width="38.28515625" style="2" bestFit="1" customWidth="1"/>
    <col min="10502" max="10502" width="6" style="2" bestFit="1" customWidth="1"/>
    <col min="10503" max="10503" width="38.28515625" style="2" bestFit="1" customWidth="1"/>
    <col min="10504" max="10504" width="6" style="2" bestFit="1" customWidth="1"/>
    <col min="10505" max="10505" width="38.28515625" style="2" bestFit="1" customWidth="1"/>
    <col min="10506" max="10506" width="6" style="2" bestFit="1" customWidth="1"/>
    <col min="10507" max="10507" width="38.28515625" style="2" bestFit="1" customWidth="1"/>
    <col min="10508" max="10508" width="6" style="2" bestFit="1" customWidth="1"/>
    <col min="10509" max="10509" width="38.28515625" style="2" bestFit="1" customWidth="1"/>
    <col min="10510" max="10510" width="6" style="2" bestFit="1" customWidth="1"/>
    <col min="10511" max="10511" width="38.28515625" style="2" bestFit="1" customWidth="1"/>
    <col min="10512" max="10512" width="6" style="2" bestFit="1" customWidth="1"/>
    <col min="10513" max="10513" width="38.28515625" style="2" bestFit="1" customWidth="1"/>
    <col min="10514" max="10514" width="6" style="2" bestFit="1" customWidth="1"/>
    <col min="10515" max="10515" width="38.28515625" style="2" bestFit="1" customWidth="1"/>
    <col min="10516" max="10516" width="6" style="2" bestFit="1" customWidth="1"/>
    <col min="10517" max="10517" width="38.28515625" style="2" bestFit="1" customWidth="1"/>
    <col min="10518" max="10518" width="6" style="2" bestFit="1" customWidth="1"/>
    <col min="10519" max="10519" width="38.28515625" style="2" bestFit="1" customWidth="1"/>
    <col min="10520" max="10520" width="6" style="2" bestFit="1" customWidth="1"/>
    <col min="10521" max="10521" width="38.28515625" style="2" bestFit="1" customWidth="1"/>
    <col min="10522" max="10522" width="6" style="2" bestFit="1" customWidth="1"/>
    <col min="10523" max="10523" width="38.28515625" style="2" bestFit="1" customWidth="1"/>
    <col min="10524" max="10524" width="6" style="2" bestFit="1" customWidth="1"/>
    <col min="10525" max="10525" width="38.28515625" style="2" bestFit="1" customWidth="1"/>
    <col min="10526" max="10526" width="6" style="2" bestFit="1" customWidth="1"/>
    <col min="10527" max="10527" width="38.28515625" style="2" bestFit="1" customWidth="1"/>
    <col min="10528" max="10528" width="6" style="2" bestFit="1" customWidth="1"/>
    <col min="10529" max="10529" width="38.28515625" style="2" bestFit="1" customWidth="1"/>
    <col min="10530" max="10530" width="6" style="2" bestFit="1" customWidth="1"/>
    <col min="10531" max="10531" width="38.28515625" style="2" bestFit="1" customWidth="1"/>
    <col min="10532" max="10532" width="6" style="2" bestFit="1" customWidth="1"/>
    <col min="10533" max="10533" width="38.28515625" style="2" bestFit="1" customWidth="1"/>
    <col min="10534" max="10534" width="6" style="2" bestFit="1" customWidth="1"/>
    <col min="10535" max="10535" width="38.28515625" style="2" bestFit="1" customWidth="1"/>
    <col min="10536" max="10536" width="6" style="2" bestFit="1" customWidth="1"/>
    <col min="10537" max="10537" width="38.28515625" style="2" bestFit="1" customWidth="1"/>
    <col min="10538" max="10538" width="6" style="2" bestFit="1" customWidth="1"/>
    <col min="10539" max="10539" width="38.28515625" style="2" bestFit="1" customWidth="1"/>
    <col min="10540" max="10540" width="6" style="2" bestFit="1" customWidth="1"/>
    <col min="10541" max="10541" width="38.28515625" style="2" bestFit="1" customWidth="1"/>
    <col min="10542" max="10542" width="6" style="2" bestFit="1" customWidth="1"/>
    <col min="10543" max="10543" width="38.28515625" style="2" bestFit="1" customWidth="1"/>
    <col min="10544" max="10544" width="6" style="2" bestFit="1" customWidth="1"/>
    <col min="10545" max="10545" width="38.28515625" style="2" bestFit="1" customWidth="1"/>
    <col min="10546" max="10546" width="6" style="2" bestFit="1" customWidth="1"/>
    <col min="10547" max="10547" width="38.28515625" style="2" bestFit="1" customWidth="1"/>
    <col min="10548" max="10548" width="6" style="2" bestFit="1" customWidth="1"/>
    <col min="10549" max="10549" width="38.28515625" style="2" bestFit="1" customWidth="1"/>
    <col min="10550" max="10550" width="6" style="2" bestFit="1" customWidth="1"/>
    <col min="10551" max="10551" width="38.28515625" style="2" bestFit="1" customWidth="1"/>
    <col min="10552" max="10552" width="6" style="2" bestFit="1" customWidth="1"/>
    <col min="10553" max="10553" width="38.28515625" style="2" bestFit="1" customWidth="1"/>
    <col min="10554" max="10554" width="6" style="2" bestFit="1" customWidth="1"/>
    <col min="10555" max="10555" width="38.28515625" style="2" bestFit="1" customWidth="1"/>
    <col min="10556" max="10556" width="6" style="2" bestFit="1" customWidth="1"/>
    <col min="10557" max="10557" width="38.28515625" style="2" bestFit="1" customWidth="1"/>
    <col min="10558" max="10558" width="6" style="2" bestFit="1" customWidth="1"/>
    <col min="10559" max="10559" width="38.28515625" style="2" bestFit="1" customWidth="1"/>
    <col min="10560" max="10560" width="6" style="2" bestFit="1" customWidth="1"/>
    <col min="10561" max="10561" width="38.28515625" style="2" bestFit="1" customWidth="1"/>
    <col min="10562" max="10562" width="6" style="2" bestFit="1" customWidth="1"/>
    <col min="10563" max="10563" width="38.28515625" style="2" bestFit="1" customWidth="1"/>
    <col min="10564" max="10564" width="6" style="2" bestFit="1" customWidth="1"/>
    <col min="10565" max="10565" width="38.28515625" style="2" bestFit="1" customWidth="1"/>
    <col min="10566" max="10566" width="6" style="2" bestFit="1" customWidth="1"/>
    <col min="10567" max="10567" width="38.28515625" style="2" bestFit="1" customWidth="1"/>
    <col min="10568" max="10568" width="6" style="2" bestFit="1" customWidth="1"/>
    <col min="10569" max="10569" width="38.28515625" style="2" bestFit="1" customWidth="1"/>
    <col min="10570" max="10570" width="6" style="2" bestFit="1" customWidth="1"/>
    <col min="10571" max="10571" width="38.28515625" style="2" bestFit="1" customWidth="1"/>
    <col min="10572" max="10572" width="6" style="2" bestFit="1" customWidth="1"/>
    <col min="10573" max="10573" width="38.28515625" style="2" bestFit="1" customWidth="1"/>
    <col min="10574" max="10574" width="6" style="2" bestFit="1" customWidth="1"/>
    <col min="10575" max="10575" width="38.28515625" style="2" bestFit="1" customWidth="1"/>
    <col min="10576" max="10576" width="6" style="2" bestFit="1" customWidth="1"/>
    <col min="10577" max="10577" width="38.28515625" style="2" bestFit="1" customWidth="1"/>
    <col min="10578" max="10578" width="6" style="2" bestFit="1" customWidth="1"/>
    <col min="10579" max="10579" width="38.28515625" style="2" bestFit="1" customWidth="1"/>
    <col min="10580" max="10580" width="6" style="2" bestFit="1" customWidth="1"/>
    <col min="10581" max="10581" width="38.28515625" style="2" bestFit="1" customWidth="1"/>
    <col min="10582" max="10582" width="6" style="2" bestFit="1" customWidth="1"/>
    <col min="10583" max="10583" width="38.28515625" style="2" bestFit="1" customWidth="1"/>
    <col min="10584" max="10584" width="6" style="2" bestFit="1" customWidth="1"/>
    <col min="10585" max="10585" width="38.28515625" style="2" bestFit="1" customWidth="1"/>
    <col min="10586" max="10586" width="6" style="2" bestFit="1" customWidth="1"/>
    <col min="10587" max="10587" width="38.28515625" style="2" bestFit="1" customWidth="1"/>
    <col min="10588" max="10588" width="6" style="2" bestFit="1" customWidth="1"/>
    <col min="10589" max="10589" width="38.28515625" style="2" bestFit="1" customWidth="1"/>
    <col min="10590" max="10590" width="6" style="2" bestFit="1" customWidth="1"/>
    <col min="10591" max="10591" width="38.28515625" style="2" bestFit="1" customWidth="1"/>
    <col min="10592" max="10592" width="6" style="2" bestFit="1" customWidth="1"/>
    <col min="10593" max="10593" width="38.28515625" style="2" bestFit="1" customWidth="1"/>
    <col min="10594" max="10594" width="6" style="2" bestFit="1" customWidth="1"/>
    <col min="10595" max="10595" width="38.28515625" style="2" bestFit="1" customWidth="1"/>
    <col min="10596" max="10596" width="6" style="2" bestFit="1" customWidth="1"/>
    <col min="10597" max="10597" width="38.28515625" style="2" bestFit="1" customWidth="1"/>
    <col min="10598" max="10598" width="6" style="2" bestFit="1" customWidth="1"/>
    <col min="10599" max="10599" width="38.28515625" style="2" bestFit="1" customWidth="1"/>
    <col min="10600" max="10600" width="6" style="2" bestFit="1" customWidth="1"/>
    <col min="10601" max="10601" width="38.28515625" style="2" bestFit="1" customWidth="1"/>
    <col min="10602" max="10602" width="6" style="2" bestFit="1" customWidth="1"/>
    <col min="10603" max="10603" width="38.28515625" style="2" bestFit="1" customWidth="1"/>
    <col min="10604" max="10604" width="6" style="2" bestFit="1" customWidth="1"/>
    <col min="10605" max="10605" width="38.28515625" style="2" bestFit="1" customWidth="1"/>
    <col min="10606" max="10606" width="6" style="2" bestFit="1" customWidth="1"/>
    <col min="10607" max="10607" width="38.28515625" style="2" bestFit="1" customWidth="1"/>
    <col min="10608" max="10608" width="6" style="2" bestFit="1" customWidth="1"/>
    <col min="10609" max="10609" width="38.28515625" style="2" bestFit="1" customWidth="1"/>
    <col min="10610" max="10610" width="6" style="2" bestFit="1" customWidth="1"/>
    <col min="10611" max="10611" width="38.28515625" style="2" bestFit="1" customWidth="1"/>
    <col min="10612" max="10612" width="6" style="2" bestFit="1" customWidth="1"/>
    <col min="10613" max="10613" width="38.28515625" style="2" bestFit="1" customWidth="1"/>
    <col min="10614" max="10614" width="6" style="2" bestFit="1" customWidth="1"/>
    <col min="10615" max="10615" width="38.28515625" style="2" bestFit="1" customWidth="1"/>
    <col min="10616" max="10616" width="6" style="2" bestFit="1" customWidth="1"/>
    <col min="10617" max="10617" width="38.28515625" style="2" bestFit="1" customWidth="1"/>
    <col min="10618" max="10618" width="6" style="2" bestFit="1" customWidth="1"/>
    <col min="10619" max="10619" width="38.28515625" style="2" bestFit="1" customWidth="1"/>
    <col min="10620" max="10620" width="6" style="2" bestFit="1" customWidth="1"/>
    <col min="10621" max="10621" width="38.28515625" style="2" bestFit="1" customWidth="1"/>
    <col min="10622" max="10622" width="6" style="2" bestFit="1" customWidth="1"/>
    <col min="10623" max="10623" width="38.28515625" style="2" bestFit="1" customWidth="1"/>
    <col min="10624" max="10624" width="6" style="2" bestFit="1" customWidth="1"/>
    <col min="10625" max="10625" width="38.28515625" style="2" bestFit="1" customWidth="1"/>
    <col min="10626" max="10626" width="6" style="2" bestFit="1" customWidth="1"/>
    <col min="10627" max="10627" width="38.28515625" style="2" bestFit="1" customWidth="1"/>
    <col min="10628" max="10628" width="6" style="2" bestFit="1" customWidth="1"/>
    <col min="10629" max="10629" width="38.28515625" style="2" bestFit="1" customWidth="1"/>
    <col min="10630" max="10630" width="6" style="2" bestFit="1" customWidth="1"/>
    <col min="10631" max="10631" width="38.28515625" style="2" bestFit="1" customWidth="1"/>
    <col min="10632" max="10632" width="6" style="2" bestFit="1" customWidth="1"/>
    <col min="10633" max="10633" width="38.28515625" style="2" bestFit="1" customWidth="1"/>
    <col min="10634" max="10634" width="6" style="2" bestFit="1" customWidth="1"/>
    <col min="10635" max="10635" width="38.28515625" style="2" bestFit="1" customWidth="1"/>
    <col min="10636" max="10636" width="6" style="2" bestFit="1" customWidth="1"/>
    <col min="10637" max="10637" width="38.28515625" style="2" bestFit="1" customWidth="1"/>
    <col min="10638" max="10638" width="6" style="2" bestFit="1" customWidth="1"/>
    <col min="10639" max="10639" width="38.28515625" style="2" bestFit="1" customWidth="1"/>
    <col min="10640" max="10640" width="6" style="2" bestFit="1" customWidth="1"/>
    <col min="10641" max="10641" width="38.28515625" style="2" bestFit="1" customWidth="1"/>
    <col min="10642" max="10642" width="6" style="2" bestFit="1" customWidth="1"/>
    <col min="10643" max="10643" width="38.28515625" style="2" bestFit="1" customWidth="1"/>
    <col min="10644" max="10644" width="6" style="2" bestFit="1" customWidth="1"/>
    <col min="10645" max="10645" width="38.28515625" style="2" bestFit="1" customWidth="1"/>
    <col min="10646" max="10646" width="6" style="2" bestFit="1" customWidth="1"/>
    <col min="10647" max="10647" width="38.28515625" style="2" bestFit="1" customWidth="1"/>
    <col min="10648" max="10648" width="6" style="2" bestFit="1" customWidth="1"/>
    <col min="10649" max="10649" width="38.28515625" style="2" bestFit="1" customWidth="1"/>
    <col min="10650" max="10650" width="6" style="2" bestFit="1" customWidth="1"/>
    <col min="10651" max="10651" width="38.28515625" style="2" bestFit="1" customWidth="1"/>
    <col min="10652" max="10652" width="6" style="2" bestFit="1" customWidth="1"/>
    <col min="10653" max="10653" width="38.28515625" style="2" bestFit="1" customWidth="1"/>
    <col min="10654" max="10654" width="6" style="2" bestFit="1" customWidth="1"/>
    <col min="10655" max="10655" width="38.28515625" style="2" bestFit="1" customWidth="1"/>
    <col min="10656" max="10656" width="6" style="2" bestFit="1" customWidth="1"/>
    <col min="10657" max="10657" width="38.28515625" style="2" bestFit="1" customWidth="1"/>
    <col min="10658" max="10658" width="6" style="2" bestFit="1" customWidth="1"/>
    <col min="10659" max="10659" width="38.28515625" style="2" bestFit="1" customWidth="1"/>
    <col min="10660" max="10660" width="6" style="2" bestFit="1" customWidth="1"/>
    <col min="10661" max="10661" width="38.28515625" style="2" bestFit="1" customWidth="1"/>
    <col min="10662" max="10662" width="6" style="2" bestFit="1" customWidth="1"/>
    <col min="10663" max="10663" width="38.28515625" style="2" bestFit="1" customWidth="1"/>
    <col min="10664" max="10664" width="6" style="2" bestFit="1" customWidth="1"/>
    <col min="10665" max="10665" width="38.28515625" style="2" bestFit="1" customWidth="1"/>
    <col min="10666" max="10666" width="6" style="2" bestFit="1" customWidth="1"/>
    <col min="10667" max="10667" width="38.28515625" style="2" bestFit="1" customWidth="1"/>
    <col min="10668" max="10668" width="6" style="2" bestFit="1" customWidth="1"/>
    <col min="10669" max="10669" width="38.28515625" style="2" bestFit="1" customWidth="1"/>
    <col min="10670" max="10670" width="6" style="2" bestFit="1" customWidth="1"/>
    <col min="10671" max="10671" width="38.28515625" style="2" bestFit="1" customWidth="1"/>
    <col min="10672" max="10672" width="6" style="2" bestFit="1" customWidth="1"/>
    <col min="10673" max="10673" width="38.28515625" style="2" bestFit="1" customWidth="1"/>
    <col min="10674" max="10674" width="6" style="2" bestFit="1" customWidth="1"/>
    <col min="10675" max="10675" width="38.28515625" style="2" bestFit="1" customWidth="1"/>
    <col min="10676" max="10676" width="6" style="2" bestFit="1" customWidth="1"/>
    <col min="10677" max="10677" width="38.28515625" style="2" bestFit="1" customWidth="1"/>
    <col min="10678" max="10678" width="6" style="2" bestFit="1" customWidth="1"/>
    <col min="10679" max="10679" width="38.28515625" style="2" bestFit="1" customWidth="1"/>
    <col min="10680" max="10680" width="6" style="2" bestFit="1" customWidth="1"/>
    <col min="10681" max="10681" width="38.28515625" style="2" bestFit="1" customWidth="1"/>
    <col min="10682" max="10682" width="6" style="2" bestFit="1" customWidth="1"/>
    <col min="10683" max="10683" width="38.28515625" style="2" bestFit="1" customWidth="1"/>
    <col min="10684" max="10684" width="6" style="2" bestFit="1" customWidth="1"/>
    <col min="10685" max="10685" width="38.28515625" style="2" bestFit="1" customWidth="1"/>
    <col min="10686" max="10686" width="6" style="2" bestFit="1" customWidth="1"/>
    <col min="10687" max="10687" width="38.28515625" style="2" bestFit="1" customWidth="1"/>
    <col min="10688" max="10688" width="6" style="2" bestFit="1" customWidth="1"/>
    <col min="10689" max="10689" width="38.28515625" style="2" bestFit="1" customWidth="1"/>
    <col min="10690" max="10690" width="6" style="2" bestFit="1" customWidth="1"/>
    <col min="10691" max="10691" width="38.28515625" style="2" bestFit="1" customWidth="1"/>
    <col min="10692" max="10692" width="6" style="2" bestFit="1" customWidth="1"/>
    <col min="10693" max="10693" width="38.28515625" style="2" bestFit="1" customWidth="1"/>
    <col min="10694" max="10694" width="6" style="2" bestFit="1" customWidth="1"/>
    <col min="10695" max="10695" width="38.28515625" style="2" bestFit="1" customWidth="1"/>
    <col min="10696" max="10696" width="6" style="2" bestFit="1" customWidth="1"/>
    <col min="10697" max="10697" width="38.28515625" style="2" bestFit="1" customWidth="1"/>
    <col min="10698" max="10698" width="6" style="2" bestFit="1" customWidth="1"/>
    <col min="10699" max="10699" width="38.28515625" style="2" bestFit="1" customWidth="1"/>
    <col min="10700" max="10700" width="6" style="2" bestFit="1" customWidth="1"/>
    <col min="10701" max="10701" width="38.28515625" style="2" bestFit="1" customWidth="1"/>
    <col min="10702" max="10702" width="6" style="2" bestFit="1" customWidth="1"/>
    <col min="10703" max="10703" width="38.28515625" style="2" bestFit="1" customWidth="1"/>
    <col min="10704" max="10704" width="6" style="2" bestFit="1" customWidth="1"/>
    <col min="10705" max="10705" width="38.28515625" style="2" bestFit="1" customWidth="1"/>
    <col min="10706" max="10706" width="6" style="2" bestFit="1" customWidth="1"/>
    <col min="10707" max="10707" width="38.28515625" style="2" bestFit="1" customWidth="1"/>
    <col min="10708" max="10708" width="6" style="2" bestFit="1" customWidth="1"/>
    <col min="10709" max="10709" width="38.28515625" style="2" bestFit="1" customWidth="1"/>
    <col min="10710" max="10710" width="6" style="2" bestFit="1" customWidth="1"/>
    <col min="10711" max="10711" width="38.28515625" style="2" bestFit="1" customWidth="1"/>
    <col min="10712" max="10712" width="6" style="2" bestFit="1" customWidth="1"/>
    <col min="10713" max="10713" width="38.28515625" style="2" bestFit="1" customWidth="1"/>
    <col min="10714" max="10714" width="6" style="2" bestFit="1" customWidth="1"/>
    <col min="10715" max="10715" width="38.28515625" style="2" bestFit="1" customWidth="1"/>
    <col min="10716" max="10716" width="6" style="2" bestFit="1" customWidth="1"/>
    <col min="10717" max="10717" width="38.28515625" style="2" bestFit="1" customWidth="1"/>
    <col min="10718" max="10718" width="6" style="2" bestFit="1" customWidth="1"/>
    <col min="10719" max="10719" width="38.28515625" style="2" bestFit="1" customWidth="1"/>
    <col min="10720" max="10720" width="6" style="2" bestFit="1" customWidth="1"/>
    <col min="10721" max="10721" width="38.28515625" style="2" bestFit="1" customWidth="1"/>
    <col min="10722" max="10722" width="6" style="2" bestFit="1" customWidth="1"/>
    <col min="10723" max="10723" width="38.28515625" style="2" bestFit="1" customWidth="1"/>
    <col min="10724" max="10724" width="6" style="2" bestFit="1" customWidth="1"/>
    <col min="10725" max="10725" width="38.28515625" style="2" bestFit="1" customWidth="1"/>
    <col min="10726" max="10726" width="6" style="2" bestFit="1" customWidth="1"/>
    <col min="10727" max="10727" width="38.28515625" style="2" bestFit="1" customWidth="1"/>
    <col min="10728" max="10728" width="6" style="2" bestFit="1" customWidth="1"/>
    <col min="10729" max="10729" width="38.28515625" style="2" bestFit="1" customWidth="1"/>
    <col min="10730" max="10730" width="6" style="2" bestFit="1" customWidth="1"/>
    <col min="10731" max="10731" width="38.28515625" style="2" bestFit="1" customWidth="1"/>
    <col min="10732" max="10732" width="6" style="2" bestFit="1" customWidth="1"/>
    <col min="10733" max="10733" width="38.28515625" style="2" bestFit="1" customWidth="1"/>
    <col min="10734" max="10734" width="6" style="2" bestFit="1" customWidth="1"/>
    <col min="10735" max="10735" width="38.28515625" style="2" bestFit="1" customWidth="1"/>
    <col min="10736" max="10736" width="6" style="2" bestFit="1" customWidth="1"/>
    <col min="10737" max="10737" width="38.28515625" style="2" bestFit="1" customWidth="1"/>
    <col min="10738" max="10738" width="6" style="2" bestFit="1" customWidth="1"/>
    <col min="10739" max="10739" width="38.28515625" style="2" bestFit="1" customWidth="1"/>
    <col min="10740" max="10740" width="6" style="2" bestFit="1" customWidth="1"/>
    <col min="10741" max="10741" width="38.28515625" style="2" bestFit="1" customWidth="1"/>
    <col min="10742" max="10742" width="6" style="2" bestFit="1" customWidth="1"/>
    <col min="10743" max="10743" width="38.28515625" style="2" bestFit="1" customWidth="1"/>
    <col min="10744" max="10744" width="6" style="2" bestFit="1" customWidth="1"/>
    <col min="10745" max="10745" width="38.28515625" style="2" bestFit="1" customWidth="1"/>
    <col min="10746" max="10746" width="6" style="2" bestFit="1" customWidth="1"/>
    <col min="10747" max="10747" width="38.28515625" style="2" bestFit="1" customWidth="1"/>
    <col min="10748" max="10748" width="6" style="2" bestFit="1" customWidth="1"/>
    <col min="10749" max="10749" width="38.28515625" style="2" bestFit="1" customWidth="1"/>
    <col min="10750" max="10750" width="6" style="2" bestFit="1" customWidth="1"/>
    <col min="10751" max="10751" width="38.28515625" style="2" bestFit="1" customWidth="1"/>
    <col min="10752" max="10752" width="6" style="2" bestFit="1" customWidth="1"/>
    <col min="10753" max="10753" width="38.28515625" style="2" bestFit="1" customWidth="1"/>
    <col min="10754" max="10754" width="6" style="2" bestFit="1" customWidth="1"/>
    <col min="10755" max="10755" width="38.28515625" style="2" bestFit="1" customWidth="1"/>
    <col min="10756" max="10756" width="6" style="2" bestFit="1" customWidth="1"/>
    <col min="10757" max="10757" width="38.28515625" style="2" bestFit="1" customWidth="1"/>
    <col min="10758" max="10758" width="6" style="2" bestFit="1" customWidth="1"/>
    <col min="10759" max="10759" width="38.28515625" style="2" bestFit="1" customWidth="1"/>
    <col min="10760" max="10760" width="6" style="2" bestFit="1" customWidth="1"/>
    <col min="10761" max="10761" width="38.28515625" style="2" bestFit="1" customWidth="1"/>
    <col min="10762" max="10762" width="6" style="2" bestFit="1" customWidth="1"/>
    <col min="10763" max="10763" width="38.28515625" style="2" bestFit="1" customWidth="1"/>
    <col min="10764" max="10764" width="6" style="2" bestFit="1" customWidth="1"/>
    <col min="10765" max="10765" width="38.28515625" style="2" bestFit="1" customWidth="1"/>
    <col min="10766" max="10766" width="6" style="2" bestFit="1" customWidth="1"/>
    <col min="10767" max="10767" width="38.28515625" style="2" bestFit="1" customWidth="1"/>
    <col min="10768" max="10768" width="6" style="2" bestFit="1" customWidth="1"/>
    <col min="10769" max="10769" width="38.28515625" style="2" bestFit="1" customWidth="1"/>
    <col min="10770" max="10770" width="6" style="2" bestFit="1" customWidth="1"/>
    <col min="10771" max="10771" width="38.28515625" style="2" bestFit="1" customWidth="1"/>
    <col min="10772" max="10772" width="6" style="2" bestFit="1" customWidth="1"/>
    <col min="10773" max="10773" width="38.28515625" style="2" bestFit="1" customWidth="1"/>
    <col min="10774" max="10774" width="6" style="2" bestFit="1" customWidth="1"/>
    <col min="10775" max="10775" width="38.28515625" style="2" bestFit="1" customWidth="1"/>
    <col min="10776" max="10776" width="6" style="2" bestFit="1" customWidth="1"/>
    <col min="10777" max="10777" width="38.28515625" style="2" bestFit="1" customWidth="1"/>
    <col min="10778" max="10778" width="6" style="2" bestFit="1" customWidth="1"/>
    <col min="10779" max="10779" width="38.28515625" style="2" bestFit="1" customWidth="1"/>
    <col min="10780" max="10780" width="6" style="2" bestFit="1" customWidth="1"/>
    <col min="10781" max="10781" width="38.28515625" style="2" bestFit="1" customWidth="1"/>
    <col min="10782" max="10782" width="6" style="2" bestFit="1" customWidth="1"/>
    <col min="10783" max="10783" width="38.28515625" style="2" bestFit="1" customWidth="1"/>
    <col min="10784" max="10784" width="6" style="2" bestFit="1" customWidth="1"/>
    <col min="10785" max="10785" width="38.28515625" style="2" bestFit="1" customWidth="1"/>
    <col min="10786" max="10786" width="6" style="2" bestFit="1" customWidth="1"/>
    <col min="10787" max="10787" width="38.28515625" style="2" bestFit="1" customWidth="1"/>
    <col min="10788" max="10788" width="6" style="2" bestFit="1" customWidth="1"/>
    <col min="10789" max="10789" width="38.28515625" style="2" bestFit="1" customWidth="1"/>
    <col min="10790" max="10790" width="6" style="2" bestFit="1" customWidth="1"/>
    <col min="10791" max="10791" width="38.28515625" style="2" bestFit="1" customWidth="1"/>
    <col min="10792" max="10792" width="6" style="2" bestFit="1" customWidth="1"/>
    <col min="10793" max="10793" width="38.28515625" style="2" bestFit="1" customWidth="1"/>
    <col min="10794" max="10794" width="6" style="2" bestFit="1" customWidth="1"/>
    <col min="10795" max="10795" width="38.28515625" style="2" bestFit="1" customWidth="1"/>
    <col min="10796" max="10796" width="6" style="2" bestFit="1" customWidth="1"/>
    <col min="10797" max="10797" width="38.28515625" style="2" bestFit="1" customWidth="1"/>
    <col min="10798" max="10798" width="6" style="2" bestFit="1" customWidth="1"/>
    <col min="10799" max="10799" width="38.28515625" style="2" bestFit="1" customWidth="1"/>
    <col min="10800" max="10800" width="6" style="2" bestFit="1" customWidth="1"/>
    <col min="10801" max="10801" width="38.28515625" style="2" bestFit="1" customWidth="1"/>
    <col min="10802" max="10802" width="6" style="2" bestFit="1" customWidth="1"/>
    <col min="10803" max="10803" width="38.28515625" style="2" bestFit="1" customWidth="1"/>
    <col min="10804" max="10804" width="6" style="2" bestFit="1" customWidth="1"/>
    <col min="10805" max="10805" width="38.28515625" style="2" bestFit="1" customWidth="1"/>
    <col min="10806" max="10806" width="6" style="2" bestFit="1" customWidth="1"/>
    <col min="10807" max="10807" width="38.28515625" style="2" bestFit="1" customWidth="1"/>
    <col min="10808" max="10808" width="6" style="2" bestFit="1" customWidth="1"/>
    <col min="10809" max="10809" width="38.28515625" style="2" bestFit="1" customWidth="1"/>
    <col min="10810" max="10810" width="6" style="2" bestFit="1" customWidth="1"/>
    <col min="10811" max="10811" width="38.28515625" style="2" bestFit="1" customWidth="1"/>
    <col min="10812" max="10812" width="6" style="2" bestFit="1" customWidth="1"/>
    <col min="10813" max="10813" width="38.28515625" style="2" bestFit="1" customWidth="1"/>
    <col min="10814" max="10814" width="6" style="2" bestFit="1" customWidth="1"/>
    <col min="10815" max="10815" width="38.28515625" style="2" bestFit="1" customWidth="1"/>
    <col min="10816" max="10816" width="6" style="2" bestFit="1" customWidth="1"/>
    <col min="10817" max="10817" width="38.28515625" style="2" bestFit="1" customWidth="1"/>
    <col min="10818" max="10818" width="6" style="2" bestFit="1" customWidth="1"/>
    <col min="10819" max="10819" width="38.28515625" style="2" bestFit="1" customWidth="1"/>
    <col min="10820" max="10820" width="6" style="2" bestFit="1" customWidth="1"/>
    <col min="10821" max="10821" width="38.28515625" style="2" bestFit="1" customWidth="1"/>
    <col min="10822" max="10822" width="6" style="2" bestFit="1" customWidth="1"/>
    <col min="10823" max="10823" width="38.28515625" style="2" bestFit="1" customWidth="1"/>
    <col min="10824" max="10824" width="6" style="2" bestFit="1" customWidth="1"/>
    <col min="10825" max="10825" width="38.28515625" style="2" bestFit="1" customWidth="1"/>
    <col min="10826" max="10826" width="6" style="2" bestFit="1" customWidth="1"/>
    <col min="10827" max="10827" width="38.28515625" style="2" bestFit="1" customWidth="1"/>
    <col min="10828" max="10828" width="6" style="2" bestFit="1" customWidth="1"/>
    <col min="10829" max="10829" width="38.28515625" style="2" bestFit="1" customWidth="1"/>
    <col min="10830" max="10830" width="6" style="2" bestFit="1" customWidth="1"/>
    <col min="10831" max="10831" width="38.28515625" style="2" bestFit="1" customWidth="1"/>
    <col min="10832" max="10832" width="6" style="2" bestFit="1" customWidth="1"/>
    <col min="10833" max="10833" width="38.28515625" style="2" bestFit="1" customWidth="1"/>
    <col min="10834" max="10834" width="6" style="2" bestFit="1" customWidth="1"/>
    <col min="10835" max="10835" width="38.28515625" style="2" bestFit="1" customWidth="1"/>
    <col min="10836" max="10836" width="6" style="2" bestFit="1" customWidth="1"/>
    <col min="10837" max="10837" width="38.28515625" style="2" bestFit="1" customWidth="1"/>
    <col min="10838" max="10838" width="6" style="2" bestFit="1" customWidth="1"/>
    <col min="10839" max="10839" width="38.28515625" style="2" bestFit="1" customWidth="1"/>
    <col min="10840" max="10840" width="6" style="2" bestFit="1" customWidth="1"/>
    <col min="10841" max="10841" width="38.28515625" style="2" bestFit="1" customWidth="1"/>
    <col min="10842" max="10842" width="6" style="2" bestFit="1" customWidth="1"/>
    <col min="10843" max="10843" width="38.28515625" style="2" bestFit="1" customWidth="1"/>
    <col min="10844" max="10844" width="6" style="2" bestFit="1" customWidth="1"/>
    <col min="10845" max="10845" width="38.28515625" style="2" bestFit="1" customWidth="1"/>
    <col min="10846" max="10846" width="6" style="2" bestFit="1" customWidth="1"/>
    <col min="10847" max="10847" width="38.28515625" style="2" bestFit="1" customWidth="1"/>
    <col min="10848" max="10848" width="6" style="2" bestFit="1" customWidth="1"/>
    <col min="10849" max="10849" width="38.28515625" style="2" bestFit="1" customWidth="1"/>
    <col min="10850" max="10850" width="6" style="2" bestFit="1" customWidth="1"/>
    <col min="10851" max="10851" width="38.28515625" style="2" bestFit="1" customWidth="1"/>
    <col min="10852" max="10852" width="6" style="2" bestFit="1" customWidth="1"/>
    <col min="10853" max="10853" width="38.28515625" style="2" bestFit="1" customWidth="1"/>
    <col min="10854" max="10854" width="6" style="2" bestFit="1" customWidth="1"/>
    <col min="10855" max="10855" width="38.28515625" style="2" bestFit="1" customWidth="1"/>
    <col min="10856" max="10856" width="6" style="2" bestFit="1" customWidth="1"/>
    <col min="10857" max="10857" width="38.28515625" style="2" bestFit="1" customWidth="1"/>
    <col min="10858" max="10858" width="6" style="2" bestFit="1" customWidth="1"/>
    <col min="10859" max="10859" width="38.28515625" style="2" bestFit="1" customWidth="1"/>
    <col min="10860" max="10860" width="6" style="2" bestFit="1" customWidth="1"/>
    <col min="10861" max="10861" width="38.28515625" style="2" bestFit="1" customWidth="1"/>
    <col min="10862" max="10862" width="6" style="2" bestFit="1" customWidth="1"/>
    <col min="10863" max="10863" width="38.28515625" style="2" bestFit="1" customWidth="1"/>
    <col min="10864" max="10864" width="6" style="2" bestFit="1" customWidth="1"/>
    <col min="10865" max="10865" width="38.28515625" style="2" bestFit="1" customWidth="1"/>
    <col min="10866" max="10866" width="6" style="2" bestFit="1" customWidth="1"/>
    <col min="10867" max="10867" width="38.28515625" style="2" bestFit="1" customWidth="1"/>
    <col min="10868" max="10868" width="6" style="2" bestFit="1" customWidth="1"/>
    <col min="10869" max="10869" width="38.28515625" style="2" bestFit="1" customWidth="1"/>
    <col min="10870" max="10870" width="6" style="2" bestFit="1" customWidth="1"/>
    <col min="10871" max="10871" width="38.28515625" style="2" bestFit="1" customWidth="1"/>
    <col min="10872" max="10872" width="6" style="2" bestFit="1" customWidth="1"/>
    <col min="10873" max="10873" width="38.28515625" style="2" bestFit="1" customWidth="1"/>
    <col min="10874" max="10874" width="6" style="2" bestFit="1" customWidth="1"/>
    <col min="10875" max="10875" width="38.28515625" style="2" bestFit="1" customWidth="1"/>
    <col min="10876" max="10876" width="6" style="2" bestFit="1" customWidth="1"/>
    <col min="10877" max="10877" width="38.28515625" style="2" bestFit="1" customWidth="1"/>
    <col min="10878" max="10878" width="6" style="2" bestFit="1" customWidth="1"/>
    <col min="10879" max="10879" width="38.28515625" style="2" bestFit="1" customWidth="1"/>
    <col min="10880" max="10880" width="6" style="2" bestFit="1" customWidth="1"/>
    <col min="10881" max="10881" width="38.28515625" style="2" bestFit="1" customWidth="1"/>
    <col min="10882" max="10882" width="6" style="2" bestFit="1" customWidth="1"/>
    <col min="10883" max="10883" width="38.28515625" style="2" bestFit="1" customWidth="1"/>
    <col min="10884" max="10884" width="6" style="2" bestFit="1" customWidth="1"/>
    <col min="10885" max="10885" width="38.28515625" style="2" bestFit="1" customWidth="1"/>
    <col min="10886" max="10886" width="6" style="2" bestFit="1" customWidth="1"/>
    <col min="10887" max="10887" width="38.28515625" style="2" bestFit="1" customWidth="1"/>
    <col min="10888" max="10888" width="6" style="2" bestFit="1" customWidth="1"/>
    <col min="10889" max="10889" width="38.28515625" style="2" bestFit="1" customWidth="1"/>
    <col min="10890" max="10890" width="6" style="2" bestFit="1" customWidth="1"/>
    <col min="10891" max="10891" width="38.28515625" style="2" bestFit="1" customWidth="1"/>
    <col min="10892" max="10892" width="6" style="2" bestFit="1" customWidth="1"/>
    <col min="10893" max="10893" width="38.28515625" style="2" bestFit="1" customWidth="1"/>
    <col min="10894" max="10894" width="6" style="2" bestFit="1" customWidth="1"/>
    <col min="10895" max="10895" width="38.28515625" style="2" bestFit="1" customWidth="1"/>
    <col min="10896" max="10896" width="6" style="2" bestFit="1" customWidth="1"/>
    <col min="10897" max="10897" width="38.28515625" style="2" bestFit="1" customWidth="1"/>
    <col min="10898" max="10898" width="6" style="2" bestFit="1" customWidth="1"/>
    <col min="10899" max="10899" width="38.28515625" style="2" bestFit="1" customWidth="1"/>
    <col min="10900" max="10900" width="6" style="2" bestFit="1" customWidth="1"/>
    <col min="10901" max="10901" width="38.28515625" style="2" bestFit="1" customWidth="1"/>
    <col min="10902" max="10902" width="6" style="2" bestFit="1" customWidth="1"/>
    <col min="10903" max="10903" width="38.28515625" style="2" bestFit="1" customWidth="1"/>
    <col min="10904" max="10904" width="6" style="2" bestFit="1" customWidth="1"/>
    <col min="10905" max="10905" width="38.28515625" style="2" bestFit="1" customWidth="1"/>
    <col min="10906" max="10906" width="6" style="2" bestFit="1" customWidth="1"/>
    <col min="10907" max="10907" width="38.28515625" style="2" bestFit="1" customWidth="1"/>
    <col min="10908" max="10908" width="6" style="2" bestFit="1" customWidth="1"/>
    <col min="10909" max="10909" width="38.28515625" style="2" bestFit="1" customWidth="1"/>
    <col min="10910" max="10910" width="6" style="2" bestFit="1" customWidth="1"/>
    <col min="10911" max="10911" width="38.28515625" style="2" bestFit="1" customWidth="1"/>
    <col min="10912" max="10912" width="6" style="2" bestFit="1" customWidth="1"/>
    <col min="10913" max="10913" width="38.28515625" style="2" bestFit="1" customWidth="1"/>
    <col min="10914" max="10914" width="6" style="2" bestFit="1" customWidth="1"/>
    <col min="10915" max="10915" width="38.28515625" style="2" bestFit="1" customWidth="1"/>
    <col min="10916" max="10916" width="6" style="2" bestFit="1" customWidth="1"/>
    <col min="10917" max="10917" width="38.28515625" style="2" bestFit="1" customWidth="1"/>
    <col min="10918" max="10918" width="6" style="2" bestFit="1" customWidth="1"/>
    <col min="10919" max="10919" width="38.28515625" style="2" bestFit="1" customWidth="1"/>
    <col min="10920" max="10920" width="6" style="2" bestFit="1" customWidth="1"/>
    <col min="10921" max="10921" width="38.28515625" style="2" bestFit="1" customWidth="1"/>
    <col min="10922" max="10922" width="6" style="2" bestFit="1" customWidth="1"/>
    <col min="10923" max="10923" width="38.28515625" style="2" bestFit="1" customWidth="1"/>
    <col min="10924" max="10924" width="6" style="2" bestFit="1" customWidth="1"/>
    <col min="10925" max="10925" width="38.28515625" style="2" bestFit="1" customWidth="1"/>
    <col min="10926" max="10926" width="6" style="2" bestFit="1" customWidth="1"/>
    <col min="10927" max="10927" width="38.28515625" style="2" bestFit="1" customWidth="1"/>
    <col min="10928" max="10928" width="6" style="2" bestFit="1" customWidth="1"/>
    <col min="10929" max="10929" width="38.28515625" style="2" bestFit="1" customWidth="1"/>
    <col min="10930" max="10930" width="6" style="2" bestFit="1" customWidth="1"/>
    <col min="10931" max="10931" width="38.28515625" style="2" bestFit="1" customWidth="1"/>
    <col min="10932" max="10932" width="6" style="2" bestFit="1" customWidth="1"/>
    <col min="10933" max="10933" width="38.28515625" style="2" bestFit="1" customWidth="1"/>
    <col min="10934" max="10934" width="6" style="2" bestFit="1" customWidth="1"/>
    <col min="10935" max="10935" width="38.28515625" style="2" bestFit="1" customWidth="1"/>
    <col min="10936" max="10936" width="6" style="2" bestFit="1" customWidth="1"/>
    <col min="10937" max="10937" width="38.28515625" style="2" bestFit="1" customWidth="1"/>
    <col min="10938" max="10938" width="6" style="2" bestFit="1" customWidth="1"/>
    <col min="10939" max="10939" width="38.28515625" style="2" bestFit="1" customWidth="1"/>
    <col min="10940" max="10940" width="6" style="2" bestFit="1" customWidth="1"/>
    <col min="10941" max="10941" width="38.28515625" style="2" bestFit="1" customWidth="1"/>
    <col min="10942" max="10942" width="6" style="2" bestFit="1" customWidth="1"/>
    <col min="10943" max="10943" width="38.28515625" style="2" bestFit="1" customWidth="1"/>
    <col min="10944" max="10944" width="6" style="2" bestFit="1" customWidth="1"/>
    <col min="10945" max="10945" width="38.28515625" style="2" bestFit="1" customWidth="1"/>
    <col min="10946" max="10946" width="6" style="2" bestFit="1" customWidth="1"/>
    <col min="10947" max="10947" width="38.28515625" style="2" bestFit="1" customWidth="1"/>
    <col min="10948" max="10948" width="6" style="2" bestFit="1" customWidth="1"/>
    <col min="10949" max="10949" width="38.28515625" style="2" bestFit="1" customWidth="1"/>
    <col min="10950" max="10950" width="6" style="2" bestFit="1" customWidth="1"/>
    <col min="10951" max="10951" width="38.28515625" style="2" bestFit="1" customWidth="1"/>
    <col min="10952" max="10952" width="6" style="2" bestFit="1" customWidth="1"/>
    <col min="10953" max="10953" width="38.28515625" style="2" bestFit="1" customWidth="1"/>
    <col min="10954" max="10954" width="6" style="2" bestFit="1" customWidth="1"/>
    <col min="10955" max="10955" width="38.28515625" style="2" bestFit="1" customWidth="1"/>
    <col min="10956" max="10956" width="6" style="2" bestFit="1" customWidth="1"/>
    <col min="10957" max="10957" width="38.28515625" style="2" bestFit="1" customWidth="1"/>
    <col min="10958" max="10958" width="6" style="2" bestFit="1" customWidth="1"/>
    <col min="10959" max="10959" width="38.28515625" style="2" bestFit="1" customWidth="1"/>
    <col min="10960" max="10960" width="6" style="2" bestFit="1" customWidth="1"/>
    <col min="10961" max="10961" width="38.28515625" style="2" bestFit="1" customWidth="1"/>
    <col min="10962" max="10962" width="6" style="2" bestFit="1" customWidth="1"/>
    <col min="10963" max="10963" width="38.28515625" style="2" bestFit="1" customWidth="1"/>
    <col min="10964" max="10964" width="6" style="2" bestFit="1" customWidth="1"/>
    <col min="10965" max="10965" width="38.28515625" style="2" bestFit="1" customWidth="1"/>
    <col min="10966" max="10966" width="6" style="2" bestFit="1" customWidth="1"/>
    <col min="10967" max="10967" width="38.28515625" style="2" bestFit="1" customWidth="1"/>
    <col min="10968" max="10968" width="6" style="2" bestFit="1" customWidth="1"/>
    <col min="10969" max="10969" width="38.28515625" style="2" bestFit="1" customWidth="1"/>
    <col min="10970" max="10970" width="6" style="2" bestFit="1" customWidth="1"/>
    <col min="10971" max="10971" width="38.28515625" style="2" bestFit="1" customWidth="1"/>
    <col min="10972" max="10972" width="6" style="2" bestFit="1" customWidth="1"/>
    <col min="10973" max="10973" width="38.28515625" style="2" bestFit="1" customWidth="1"/>
    <col min="10974" max="10974" width="6" style="2" bestFit="1" customWidth="1"/>
    <col min="10975" max="10975" width="38.28515625" style="2" bestFit="1" customWidth="1"/>
    <col min="10976" max="10976" width="6" style="2" bestFit="1" customWidth="1"/>
    <col min="10977" max="10977" width="38.28515625" style="2" bestFit="1" customWidth="1"/>
    <col min="10978" max="10978" width="6" style="2" bestFit="1" customWidth="1"/>
    <col min="10979" max="10979" width="38.28515625" style="2" bestFit="1" customWidth="1"/>
    <col min="10980" max="10980" width="6" style="2" bestFit="1" customWidth="1"/>
    <col min="10981" max="10981" width="38.28515625" style="2" bestFit="1" customWidth="1"/>
    <col min="10982" max="10982" width="6" style="2" bestFit="1" customWidth="1"/>
    <col min="10983" max="10983" width="38.28515625" style="2" bestFit="1" customWidth="1"/>
    <col min="10984" max="10984" width="6" style="2" bestFit="1" customWidth="1"/>
    <col min="10985" max="10985" width="38.28515625" style="2" bestFit="1" customWidth="1"/>
    <col min="10986" max="10986" width="6" style="2" bestFit="1" customWidth="1"/>
    <col min="10987" max="10987" width="38.28515625" style="2" bestFit="1" customWidth="1"/>
    <col min="10988" max="10988" width="6" style="2" bestFit="1" customWidth="1"/>
    <col min="10989" max="10989" width="38.28515625" style="2" bestFit="1" customWidth="1"/>
    <col min="10990" max="10990" width="6" style="2" bestFit="1" customWidth="1"/>
    <col min="10991" max="10991" width="38.28515625" style="2" bestFit="1" customWidth="1"/>
    <col min="10992" max="10992" width="6" style="2" bestFit="1" customWidth="1"/>
    <col min="10993" max="10993" width="38.28515625" style="2" bestFit="1" customWidth="1"/>
    <col min="10994" max="10994" width="6" style="2" bestFit="1" customWidth="1"/>
    <col min="10995" max="10995" width="38.28515625" style="2" bestFit="1" customWidth="1"/>
    <col min="10996" max="10996" width="6" style="2" bestFit="1" customWidth="1"/>
    <col min="10997" max="10997" width="38.28515625" style="2" bestFit="1" customWidth="1"/>
    <col min="10998" max="10998" width="6" style="2" bestFit="1" customWidth="1"/>
    <col min="10999" max="10999" width="38.28515625" style="2" bestFit="1" customWidth="1"/>
    <col min="11000" max="11000" width="6" style="2" bestFit="1" customWidth="1"/>
    <col min="11001" max="11001" width="38.28515625" style="2" bestFit="1" customWidth="1"/>
    <col min="11002" max="11002" width="6" style="2" bestFit="1" customWidth="1"/>
    <col min="11003" max="11003" width="38.28515625" style="2" bestFit="1" customWidth="1"/>
    <col min="11004" max="11004" width="6" style="2" bestFit="1" customWidth="1"/>
    <col min="11005" max="11005" width="38.28515625" style="2" bestFit="1" customWidth="1"/>
    <col min="11006" max="11006" width="6" style="2" bestFit="1" customWidth="1"/>
    <col min="11007" max="11007" width="38.28515625" style="2" bestFit="1" customWidth="1"/>
    <col min="11008" max="11008" width="6" style="2" bestFit="1" customWidth="1"/>
    <col min="11009" max="11009" width="38.28515625" style="2" bestFit="1" customWidth="1"/>
    <col min="11010" max="11010" width="6" style="2" bestFit="1" customWidth="1"/>
    <col min="11011" max="11011" width="38.28515625" style="2" bestFit="1" customWidth="1"/>
    <col min="11012" max="11012" width="6" style="2" bestFit="1" customWidth="1"/>
    <col min="11013" max="11013" width="38.28515625" style="2" bestFit="1" customWidth="1"/>
    <col min="11014" max="11014" width="6" style="2" bestFit="1" customWidth="1"/>
    <col min="11015" max="11015" width="38.28515625" style="2" bestFit="1" customWidth="1"/>
    <col min="11016" max="11016" width="6" style="2" bestFit="1" customWidth="1"/>
    <col min="11017" max="11017" width="38.28515625" style="2" bestFit="1" customWidth="1"/>
    <col min="11018" max="11018" width="6" style="2" bestFit="1" customWidth="1"/>
    <col min="11019" max="11019" width="38.28515625" style="2" bestFit="1" customWidth="1"/>
    <col min="11020" max="11020" width="6" style="2" bestFit="1" customWidth="1"/>
    <col min="11021" max="11021" width="38.28515625" style="2" bestFit="1" customWidth="1"/>
    <col min="11022" max="11022" width="6" style="2" bestFit="1" customWidth="1"/>
    <col min="11023" max="11023" width="38.28515625" style="2" bestFit="1" customWidth="1"/>
    <col min="11024" max="11024" width="6" style="2" bestFit="1" customWidth="1"/>
    <col min="11025" max="11025" width="38.28515625" style="2" bestFit="1" customWidth="1"/>
    <col min="11026" max="11026" width="6" style="2" bestFit="1" customWidth="1"/>
    <col min="11027" max="11027" width="38.28515625" style="2" bestFit="1" customWidth="1"/>
    <col min="11028" max="11028" width="6" style="2" bestFit="1" customWidth="1"/>
    <col min="11029" max="11029" width="38.28515625" style="2" bestFit="1" customWidth="1"/>
    <col min="11030" max="11030" width="6" style="2" bestFit="1" customWidth="1"/>
    <col min="11031" max="11031" width="38.28515625" style="2" bestFit="1" customWidth="1"/>
    <col min="11032" max="11032" width="6" style="2" bestFit="1" customWidth="1"/>
    <col min="11033" max="11033" width="38.28515625" style="2" bestFit="1" customWidth="1"/>
    <col min="11034" max="11034" width="6" style="2" bestFit="1" customWidth="1"/>
    <col min="11035" max="11035" width="38.28515625" style="2" bestFit="1" customWidth="1"/>
    <col min="11036" max="11036" width="6" style="2" bestFit="1" customWidth="1"/>
    <col min="11037" max="11037" width="38.28515625" style="2" bestFit="1" customWidth="1"/>
    <col min="11038" max="11038" width="6" style="2" bestFit="1" customWidth="1"/>
    <col min="11039" max="11039" width="38.28515625" style="2" bestFit="1" customWidth="1"/>
    <col min="11040" max="11040" width="6" style="2" bestFit="1" customWidth="1"/>
    <col min="11041" max="11041" width="38.28515625" style="2" bestFit="1" customWidth="1"/>
    <col min="11042" max="11042" width="6" style="2" bestFit="1" customWidth="1"/>
    <col min="11043" max="11043" width="38.28515625" style="2" bestFit="1" customWidth="1"/>
    <col min="11044" max="11044" width="6" style="2" bestFit="1" customWidth="1"/>
    <col min="11045" max="11045" width="38.28515625" style="2" bestFit="1" customWidth="1"/>
    <col min="11046" max="11046" width="6" style="2" bestFit="1" customWidth="1"/>
    <col min="11047" max="11047" width="38.28515625" style="2" bestFit="1" customWidth="1"/>
    <col min="11048" max="11048" width="6" style="2" bestFit="1" customWidth="1"/>
    <col min="11049" max="11049" width="38.28515625" style="2" bestFit="1" customWidth="1"/>
    <col min="11050" max="11050" width="6" style="2" bestFit="1" customWidth="1"/>
    <col min="11051" max="11051" width="38.28515625" style="2" bestFit="1" customWidth="1"/>
    <col min="11052" max="11052" width="6" style="2" bestFit="1" customWidth="1"/>
    <col min="11053" max="11053" width="38.28515625" style="2" bestFit="1" customWidth="1"/>
    <col min="11054" max="11054" width="6" style="2" bestFit="1" customWidth="1"/>
    <col min="11055" max="11055" width="38.28515625" style="2" bestFit="1" customWidth="1"/>
    <col min="11056" max="11056" width="6" style="2" bestFit="1" customWidth="1"/>
    <col min="11057" max="11057" width="38.28515625" style="2" bestFit="1" customWidth="1"/>
    <col min="11058" max="11058" width="6" style="2" bestFit="1" customWidth="1"/>
    <col min="11059" max="11059" width="38.28515625" style="2" bestFit="1" customWidth="1"/>
    <col min="11060" max="11060" width="6" style="2" bestFit="1" customWidth="1"/>
    <col min="11061" max="11061" width="38.28515625" style="2" bestFit="1" customWidth="1"/>
    <col min="11062" max="11062" width="6" style="2" bestFit="1" customWidth="1"/>
    <col min="11063" max="11063" width="38.28515625" style="2" bestFit="1" customWidth="1"/>
    <col min="11064" max="11064" width="6" style="2" bestFit="1" customWidth="1"/>
    <col min="11065" max="11065" width="38.28515625" style="2" bestFit="1" customWidth="1"/>
    <col min="11066" max="11066" width="6" style="2" bestFit="1" customWidth="1"/>
    <col min="11067" max="11067" width="38.28515625" style="2" bestFit="1" customWidth="1"/>
    <col min="11068" max="11068" width="6" style="2" bestFit="1" customWidth="1"/>
    <col min="11069" max="11069" width="38.28515625" style="2" bestFit="1" customWidth="1"/>
    <col min="11070" max="11070" width="6" style="2" bestFit="1" customWidth="1"/>
    <col min="11071" max="11071" width="38.28515625" style="2" bestFit="1" customWidth="1"/>
    <col min="11072" max="11072" width="6" style="2" bestFit="1" customWidth="1"/>
    <col min="11073" max="11073" width="38.28515625" style="2" bestFit="1" customWidth="1"/>
    <col min="11074" max="11074" width="6" style="2" bestFit="1" customWidth="1"/>
    <col min="11075" max="11075" width="38.28515625" style="2" bestFit="1" customWidth="1"/>
    <col min="11076" max="11076" width="6" style="2" bestFit="1" customWidth="1"/>
    <col min="11077" max="11077" width="38.28515625" style="2" bestFit="1" customWidth="1"/>
    <col min="11078" max="11078" width="6" style="2" bestFit="1" customWidth="1"/>
    <col min="11079" max="11079" width="38.28515625" style="2" bestFit="1" customWidth="1"/>
    <col min="11080" max="11080" width="6" style="2" bestFit="1" customWidth="1"/>
    <col min="11081" max="11081" width="38.28515625" style="2" bestFit="1" customWidth="1"/>
    <col min="11082" max="11082" width="6" style="2" bestFit="1" customWidth="1"/>
    <col min="11083" max="11083" width="38.28515625" style="2" bestFit="1" customWidth="1"/>
    <col min="11084" max="11084" width="6" style="2" bestFit="1" customWidth="1"/>
    <col min="11085" max="11085" width="38.28515625" style="2" bestFit="1" customWidth="1"/>
    <col min="11086" max="11086" width="6" style="2" bestFit="1" customWidth="1"/>
    <col min="11087" max="11087" width="38.28515625" style="2" bestFit="1" customWidth="1"/>
    <col min="11088" max="11088" width="6" style="2" bestFit="1" customWidth="1"/>
    <col min="11089" max="11089" width="38.28515625" style="2" bestFit="1" customWidth="1"/>
    <col min="11090" max="11090" width="6" style="2" bestFit="1" customWidth="1"/>
    <col min="11091" max="11091" width="38.28515625" style="2" bestFit="1" customWidth="1"/>
    <col min="11092" max="11092" width="6" style="2" bestFit="1" customWidth="1"/>
    <col min="11093" max="11093" width="38.28515625" style="2" bestFit="1" customWidth="1"/>
    <col min="11094" max="11094" width="6" style="2" bestFit="1" customWidth="1"/>
    <col min="11095" max="11095" width="38.28515625" style="2" bestFit="1" customWidth="1"/>
    <col min="11096" max="11096" width="6" style="2" bestFit="1" customWidth="1"/>
    <col min="11097" max="11097" width="38.28515625" style="2" bestFit="1" customWidth="1"/>
    <col min="11098" max="11098" width="6" style="2" bestFit="1" customWidth="1"/>
    <col min="11099" max="11099" width="38.28515625" style="2" bestFit="1" customWidth="1"/>
    <col min="11100" max="11100" width="6" style="2" bestFit="1" customWidth="1"/>
    <col min="11101" max="11101" width="38.28515625" style="2" bestFit="1" customWidth="1"/>
    <col min="11102" max="11102" width="6" style="2" bestFit="1" customWidth="1"/>
    <col min="11103" max="11103" width="38.28515625" style="2" bestFit="1" customWidth="1"/>
    <col min="11104" max="11104" width="6" style="2" bestFit="1" customWidth="1"/>
    <col min="11105" max="11105" width="38.28515625" style="2" bestFit="1" customWidth="1"/>
    <col min="11106" max="11106" width="6" style="2" bestFit="1" customWidth="1"/>
    <col min="11107" max="11107" width="38.28515625" style="2" bestFit="1" customWidth="1"/>
    <col min="11108" max="11108" width="6" style="2" bestFit="1" customWidth="1"/>
    <col min="11109" max="11109" width="38.28515625" style="2" bestFit="1" customWidth="1"/>
    <col min="11110" max="11110" width="6" style="2" bestFit="1" customWidth="1"/>
    <col min="11111" max="11111" width="38.28515625" style="2" bestFit="1" customWidth="1"/>
    <col min="11112" max="11112" width="6" style="2" bestFit="1" customWidth="1"/>
    <col min="11113" max="11113" width="38.28515625" style="2" bestFit="1" customWidth="1"/>
    <col min="11114" max="11114" width="6" style="2" bestFit="1" customWidth="1"/>
    <col min="11115" max="11115" width="38.28515625" style="2" bestFit="1" customWidth="1"/>
    <col min="11116" max="11116" width="6" style="2" bestFit="1" customWidth="1"/>
    <col min="11117" max="11117" width="38.28515625" style="2" bestFit="1" customWidth="1"/>
    <col min="11118" max="11118" width="6" style="2" bestFit="1" customWidth="1"/>
    <col min="11119" max="11119" width="38.28515625" style="2" bestFit="1" customWidth="1"/>
    <col min="11120" max="11120" width="6" style="2" bestFit="1" customWidth="1"/>
    <col min="11121" max="11121" width="38.28515625" style="2" bestFit="1" customWidth="1"/>
    <col min="11122" max="11122" width="6" style="2" bestFit="1" customWidth="1"/>
    <col min="11123" max="11123" width="38.28515625" style="2" bestFit="1" customWidth="1"/>
    <col min="11124" max="11124" width="6" style="2" bestFit="1" customWidth="1"/>
    <col min="11125" max="11125" width="38.28515625" style="2" bestFit="1" customWidth="1"/>
    <col min="11126" max="11126" width="6" style="2" bestFit="1" customWidth="1"/>
    <col min="11127" max="11127" width="38.28515625" style="2" bestFit="1" customWidth="1"/>
    <col min="11128" max="11128" width="6" style="2" bestFit="1" customWidth="1"/>
    <col min="11129" max="11129" width="38.28515625" style="2" bestFit="1" customWidth="1"/>
    <col min="11130" max="11130" width="6" style="2" bestFit="1" customWidth="1"/>
    <col min="11131" max="11131" width="38.28515625" style="2" bestFit="1" customWidth="1"/>
    <col min="11132" max="11132" width="6" style="2" bestFit="1" customWidth="1"/>
    <col min="11133" max="11133" width="38.28515625" style="2" bestFit="1" customWidth="1"/>
    <col min="11134" max="11134" width="6" style="2" bestFit="1" customWidth="1"/>
    <col min="11135" max="11135" width="38.28515625" style="2" bestFit="1" customWidth="1"/>
    <col min="11136" max="11136" width="6" style="2" bestFit="1" customWidth="1"/>
    <col min="11137" max="11137" width="38.28515625" style="2" bestFit="1" customWidth="1"/>
    <col min="11138" max="11138" width="6" style="2" bestFit="1" customWidth="1"/>
    <col min="11139" max="11139" width="38.28515625" style="2" bestFit="1" customWidth="1"/>
    <col min="11140" max="11140" width="6" style="2" bestFit="1" customWidth="1"/>
    <col min="11141" max="11141" width="38.28515625" style="2" bestFit="1" customWidth="1"/>
    <col min="11142" max="11142" width="6" style="2" bestFit="1" customWidth="1"/>
    <col min="11143" max="11143" width="38.28515625" style="2" bestFit="1" customWidth="1"/>
    <col min="11144" max="11144" width="6" style="2" bestFit="1" customWidth="1"/>
    <col min="11145" max="11145" width="38.28515625" style="2" bestFit="1" customWidth="1"/>
    <col min="11146" max="11146" width="6" style="2" bestFit="1" customWidth="1"/>
    <col min="11147" max="11147" width="38.28515625" style="2" bestFit="1" customWidth="1"/>
    <col min="11148" max="11148" width="6" style="2" bestFit="1" customWidth="1"/>
    <col min="11149" max="11149" width="38.28515625" style="2" bestFit="1" customWidth="1"/>
    <col min="11150" max="11150" width="6" style="2" bestFit="1" customWidth="1"/>
    <col min="11151" max="11151" width="38.28515625" style="2" bestFit="1" customWidth="1"/>
    <col min="11152" max="11152" width="6" style="2" bestFit="1" customWidth="1"/>
    <col min="11153" max="11153" width="38.28515625" style="2" bestFit="1" customWidth="1"/>
    <col min="11154" max="11154" width="6" style="2" bestFit="1" customWidth="1"/>
    <col min="11155" max="11155" width="38.28515625" style="2" bestFit="1" customWidth="1"/>
    <col min="11156" max="11156" width="6" style="2" bestFit="1" customWidth="1"/>
    <col min="11157" max="11157" width="38.28515625" style="2" bestFit="1" customWidth="1"/>
    <col min="11158" max="11158" width="6" style="2" bestFit="1" customWidth="1"/>
    <col min="11159" max="11159" width="38.28515625" style="2" bestFit="1" customWidth="1"/>
    <col min="11160" max="11160" width="6" style="2" bestFit="1" customWidth="1"/>
    <col min="11161" max="11161" width="38.28515625" style="2" bestFit="1" customWidth="1"/>
    <col min="11162" max="11162" width="6" style="2" bestFit="1" customWidth="1"/>
    <col min="11163" max="11163" width="38.28515625" style="2" bestFit="1" customWidth="1"/>
    <col min="11164" max="11164" width="6" style="2" bestFit="1" customWidth="1"/>
    <col min="11165" max="11165" width="38.28515625" style="2" bestFit="1" customWidth="1"/>
    <col min="11166" max="11166" width="6" style="2" bestFit="1" customWidth="1"/>
    <col min="11167" max="11167" width="38.28515625" style="2" bestFit="1" customWidth="1"/>
    <col min="11168" max="11168" width="6" style="2" bestFit="1" customWidth="1"/>
    <col min="11169" max="11169" width="38.28515625" style="2" bestFit="1" customWidth="1"/>
    <col min="11170" max="11170" width="6" style="2" bestFit="1" customWidth="1"/>
    <col min="11171" max="11171" width="38.28515625" style="2" bestFit="1" customWidth="1"/>
    <col min="11172" max="11172" width="6" style="2" bestFit="1" customWidth="1"/>
    <col min="11173" max="11173" width="38.28515625" style="2" bestFit="1" customWidth="1"/>
    <col min="11174" max="11174" width="6" style="2" bestFit="1" customWidth="1"/>
    <col min="11175" max="11175" width="38.28515625" style="2" bestFit="1" customWidth="1"/>
    <col min="11176" max="11176" width="6" style="2" bestFit="1" customWidth="1"/>
    <col min="11177" max="11177" width="38.28515625" style="2" bestFit="1" customWidth="1"/>
    <col min="11178" max="11178" width="6" style="2" bestFit="1" customWidth="1"/>
    <col min="11179" max="11179" width="38.28515625" style="2" bestFit="1" customWidth="1"/>
    <col min="11180" max="11180" width="6" style="2" bestFit="1" customWidth="1"/>
    <col min="11181" max="11181" width="38.28515625" style="2" bestFit="1" customWidth="1"/>
    <col min="11182" max="11182" width="6" style="2" bestFit="1" customWidth="1"/>
    <col min="11183" max="11183" width="38.28515625" style="2" bestFit="1" customWidth="1"/>
    <col min="11184" max="11184" width="6" style="2" bestFit="1" customWidth="1"/>
    <col min="11185" max="11185" width="38.28515625" style="2" bestFit="1" customWidth="1"/>
    <col min="11186" max="11186" width="6" style="2" bestFit="1" customWidth="1"/>
    <col min="11187" max="11187" width="38.28515625" style="2" bestFit="1" customWidth="1"/>
    <col min="11188" max="11188" width="6" style="2" bestFit="1" customWidth="1"/>
    <col min="11189" max="11189" width="38.28515625" style="2" bestFit="1" customWidth="1"/>
    <col min="11190" max="11190" width="6" style="2" bestFit="1" customWidth="1"/>
    <col min="11191" max="11191" width="38.28515625" style="2" bestFit="1" customWidth="1"/>
    <col min="11192" max="11192" width="6" style="2" bestFit="1" customWidth="1"/>
    <col min="11193" max="11193" width="38.28515625" style="2" bestFit="1" customWidth="1"/>
    <col min="11194" max="11194" width="6" style="2" bestFit="1" customWidth="1"/>
    <col min="11195" max="11195" width="38.28515625" style="2" bestFit="1" customWidth="1"/>
    <col min="11196" max="11196" width="6" style="2" bestFit="1" customWidth="1"/>
    <col min="11197" max="11197" width="38.28515625" style="2" bestFit="1" customWidth="1"/>
    <col min="11198" max="11198" width="6" style="2" bestFit="1" customWidth="1"/>
    <col min="11199" max="11199" width="38.28515625" style="2" bestFit="1" customWidth="1"/>
    <col min="11200" max="11200" width="6" style="2" bestFit="1" customWidth="1"/>
    <col min="11201" max="11201" width="38.28515625" style="2" bestFit="1" customWidth="1"/>
    <col min="11202" max="11202" width="6" style="2" bestFit="1" customWidth="1"/>
    <col min="11203" max="11203" width="38.28515625" style="2" bestFit="1" customWidth="1"/>
    <col min="11204" max="11204" width="6" style="2" bestFit="1" customWidth="1"/>
    <col min="11205" max="11205" width="38.28515625" style="2" bestFit="1" customWidth="1"/>
    <col min="11206" max="11206" width="6" style="2" bestFit="1" customWidth="1"/>
    <col min="11207" max="11207" width="38.28515625" style="2" bestFit="1" customWidth="1"/>
    <col min="11208" max="11208" width="6" style="2" bestFit="1" customWidth="1"/>
    <col min="11209" max="11209" width="38.28515625" style="2" bestFit="1" customWidth="1"/>
    <col min="11210" max="11210" width="6" style="2" bestFit="1" customWidth="1"/>
    <col min="11211" max="11211" width="38.28515625" style="2" bestFit="1" customWidth="1"/>
    <col min="11212" max="11212" width="6" style="2" bestFit="1" customWidth="1"/>
    <col min="11213" max="11213" width="38.28515625" style="2" bestFit="1" customWidth="1"/>
    <col min="11214" max="11214" width="6" style="2" bestFit="1" customWidth="1"/>
    <col min="11215" max="11215" width="38.28515625" style="2" bestFit="1" customWidth="1"/>
    <col min="11216" max="11216" width="6" style="2" bestFit="1" customWidth="1"/>
    <col min="11217" max="11217" width="38.28515625" style="2" bestFit="1" customWidth="1"/>
    <col min="11218" max="11218" width="6" style="2" bestFit="1" customWidth="1"/>
    <col min="11219" max="11219" width="38.28515625" style="2" bestFit="1" customWidth="1"/>
    <col min="11220" max="11220" width="6" style="2" bestFit="1" customWidth="1"/>
    <col min="11221" max="11221" width="38.28515625" style="2" bestFit="1" customWidth="1"/>
    <col min="11222" max="11222" width="6" style="2" bestFit="1" customWidth="1"/>
    <col min="11223" max="11223" width="38.28515625" style="2" bestFit="1" customWidth="1"/>
    <col min="11224" max="11224" width="6" style="2" bestFit="1" customWidth="1"/>
    <col min="11225" max="11225" width="38.28515625" style="2" bestFit="1" customWidth="1"/>
    <col min="11226" max="11226" width="6" style="2" bestFit="1" customWidth="1"/>
    <col min="11227" max="11227" width="38.28515625" style="2" bestFit="1" customWidth="1"/>
    <col min="11228" max="11228" width="6" style="2" bestFit="1" customWidth="1"/>
    <col min="11229" max="11229" width="38.28515625" style="2" bestFit="1" customWidth="1"/>
    <col min="11230" max="11230" width="6" style="2" bestFit="1" customWidth="1"/>
    <col min="11231" max="11231" width="38.28515625" style="2" bestFit="1" customWidth="1"/>
    <col min="11232" max="11232" width="6" style="2" bestFit="1" customWidth="1"/>
    <col min="11233" max="11233" width="38.28515625" style="2" bestFit="1" customWidth="1"/>
    <col min="11234" max="11234" width="6" style="2" bestFit="1" customWidth="1"/>
    <col min="11235" max="11235" width="38.28515625" style="2" bestFit="1" customWidth="1"/>
    <col min="11236" max="11236" width="6" style="2" bestFit="1" customWidth="1"/>
    <col min="11237" max="11237" width="38.28515625" style="2" bestFit="1" customWidth="1"/>
    <col min="11238" max="11238" width="6" style="2" bestFit="1" customWidth="1"/>
    <col min="11239" max="11239" width="38.28515625" style="2" bestFit="1" customWidth="1"/>
    <col min="11240" max="11240" width="6" style="2" bestFit="1" customWidth="1"/>
    <col min="11241" max="11241" width="38.28515625" style="2" bestFit="1" customWidth="1"/>
    <col min="11242" max="11242" width="6" style="2" bestFit="1" customWidth="1"/>
    <col min="11243" max="11243" width="38.28515625" style="2" bestFit="1" customWidth="1"/>
    <col min="11244" max="11244" width="6" style="2" bestFit="1" customWidth="1"/>
    <col min="11245" max="11245" width="38.28515625" style="2" bestFit="1" customWidth="1"/>
    <col min="11246" max="11246" width="6" style="2" bestFit="1" customWidth="1"/>
    <col min="11247" max="11247" width="38.28515625" style="2" bestFit="1" customWidth="1"/>
    <col min="11248" max="11248" width="6" style="2" bestFit="1" customWidth="1"/>
    <col min="11249" max="11249" width="38.28515625" style="2" bestFit="1" customWidth="1"/>
    <col min="11250" max="11250" width="6" style="2" bestFit="1" customWidth="1"/>
    <col min="11251" max="11251" width="38.28515625" style="2" bestFit="1" customWidth="1"/>
    <col min="11252" max="11252" width="6" style="2" bestFit="1" customWidth="1"/>
    <col min="11253" max="11253" width="38.28515625" style="2" bestFit="1" customWidth="1"/>
    <col min="11254" max="11254" width="6" style="2" bestFit="1" customWidth="1"/>
    <col min="11255" max="11255" width="38.28515625" style="2" bestFit="1" customWidth="1"/>
    <col min="11256" max="11256" width="6" style="2" bestFit="1" customWidth="1"/>
    <col min="11257" max="11257" width="38.28515625" style="2" bestFit="1" customWidth="1"/>
    <col min="11258" max="11258" width="6" style="2" bestFit="1" customWidth="1"/>
    <col min="11259" max="11259" width="38.28515625" style="2" bestFit="1" customWidth="1"/>
    <col min="11260" max="11260" width="6" style="2" bestFit="1" customWidth="1"/>
    <col min="11261" max="11261" width="38.28515625" style="2" bestFit="1" customWidth="1"/>
    <col min="11262" max="11262" width="6" style="2" bestFit="1" customWidth="1"/>
    <col min="11263" max="11263" width="38.28515625" style="2" bestFit="1" customWidth="1"/>
    <col min="11264" max="11264" width="6" style="2" bestFit="1" customWidth="1"/>
    <col min="11265" max="11265" width="38.28515625" style="2" bestFit="1" customWidth="1"/>
    <col min="11266" max="11266" width="6" style="2" bestFit="1" customWidth="1"/>
    <col min="11267" max="11267" width="38.28515625" style="2" bestFit="1" customWidth="1"/>
    <col min="11268" max="11268" width="6" style="2" bestFit="1" customWidth="1"/>
    <col min="11269" max="11269" width="38.28515625" style="2" bestFit="1" customWidth="1"/>
    <col min="11270" max="11270" width="6" style="2" bestFit="1" customWidth="1"/>
    <col min="11271" max="11271" width="38.28515625" style="2" bestFit="1" customWidth="1"/>
    <col min="11272" max="11272" width="6" style="2" bestFit="1" customWidth="1"/>
    <col min="11273" max="11273" width="38.28515625" style="2" bestFit="1" customWidth="1"/>
    <col min="11274" max="11274" width="6" style="2" bestFit="1" customWidth="1"/>
    <col min="11275" max="11275" width="38.28515625" style="2" bestFit="1" customWidth="1"/>
    <col min="11276" max="11276" width="6" style="2" bestFit="1" customWidth="1"/>
    <col min="11277" max="11277" width="38.28515625" style="2" bestFit="1" customWidth="1"/>
    <col min="11278" max="11278" width="6" style="2" bestFit="1" customWidth="1"/>
    <col min="11279" max="11279" width="38.28515625" style="2" bestFit="1" customWidth="1"/>
    <col min="11280" max="11280" width="6" style="2" bestFit="1" customWidth="1"/>
    <col min="11281" max="11281" width="38.28515625" style="2" bestFit="1" customWidth="1"/>
    <col min="11282" max="11282" width="6" style="2" bestFit="1" customWidth="1"/>
    <col min="11283" max="11283" width="38.28515625" style="2" bestFit="1" customWidth="1"/>
    <col min="11284" max="11284" width="6" style="2" bestFit="1" customWidth="1"/>
    <col min="11285" max="11285" width="38.28515625" style="2" bestFit="1" customWidth="1"/>
    <col min="11286" max="11286" width="6" style="2" bestFit="1" customWidth="1"/>
    <col min="11287" max="11287" width="38.28515625" style="2" bestFit="1" customWidth="1"/>
    <col min="11288" max="11288" width="6" style="2" bestFit="1" customWidth="1"/>
    <col min="11289" max="11289" width="38.28515625" style="2" bestFit="1" customWidth="1"/>
    <col min="11290" max="11290" width="6" style="2" bestFit="1" customWidth="1"/>
    <col min="11291" max="11291" width="38.28515625" style="2" bestFit="1" customWidth="1"/>
    <col min="11292" max="11292" width="6" style="2" bestFit="1" customWidth="1"/>
    <col min="11293" max="11293" width="38.28515625" style="2" bestFit="1" customWidth="1"/>
    <col min="11294" max="11294" width="6" style="2" bestFit="1" customWidth="1"/>
    <col min="11295" max="11295" width="38.28515625" style="2" bestFit="1" customWidth="1"/>
    <col min="11296" max="11296" width="6" style="2" bestFit="1" customWidth="1"/>
    <col min="11297" max="11297" width="38.28515625" style="2" bestFit="1" customWidth="1"/>
    <col min="11298" max="11298" width="6" style="2" bestFit="1" customWidth="1"/>
    <col min="11299" max="11299" width="38.28515625" style="2" bestFit="1" customWidth="1"/>
    <col min="11300" max="11300" width="6" style="2" bestFit="1" customWidth="1"/>
    <col min="11301" max="11301" width="38.28515625" style="2" bestFit="1" customWidth="1"/>
    <col min="11302" max="11302" width="6" style="2" bestFit="1" customWidth="1"/>
    <col min="11303" max="11303" width="38.28515625" style="2" bestFit="1" customWidth="1"/>
    <col min="11304" max="11304" width="6" style="2" bestFit="1" customWidth="1"/>
    <col min="11305" max="11305" width="38.28515625" style="2" bestFit="1" customWidth="1"/>
    <col min="11306" max="11306" width="6" style="2" bestFit="1" customWidth="1"/>
    <col min="11307" max="11307" width="38.28515625" style="2" bestFit="1" customWidth="1"/>
    <col min="11308" max="11308" width="6" style="2" bestFit="1" customWidth="1"/>
    <col min="11309" max="11309" width="38.28515625" style="2" bestFit="1" customWidth="1"/>
    <col min="11310" max="11310" width="6" style="2" bestFit="1" customWidth="1"/>
    <col min="11311" max="11311" width="38.28515625" style="2" bestFit="1" customWidth="1"/>
    <col min="11312" max="11312" width="6" style="2" bestFit="1" customWidth="1"/>
    <col min="11313" max="11313" width="38.28515625" style="2" bestFit="1" customWidth="1"/>
    <col min="11314" max="11314" width="6" style="2" bestFit="1" customWidth="1"/>
    <col min="11315" max="11315" width="38.28515625" style="2" bestFit="1" customWidth="1"/>
    <col min="11316" max="11316" width="6" style="2" bestFit="1" customWidth="1"/>
    <col min="11317" max="11317" width="38.28515625" style="2" bestFit="1" customWidth="1"/>
    <col min="11318" max="11318" width="6" style="2" bestFit="1" customWidth="1"/>
    <col min="11319" max="11319" width="38.28515625" style="2" bestFit="1" customWidth="1"/>
    <col min="11320" max="11320" width="6" style="2" bestFit="1" customWidth="1"/>
    <col min="11321" max="11321" width="38.28515625" style="2" bestFit="1" customWidth="1"/>
    <col min="11322" max="11322" width="6" style="2" bestFit="1" customWidth="1"/>
    <col min="11323" max="11323" width="38.28515625" style="2" bestFit="1" customWidth="1"/>
    <col min="11324" max="11324" width="6" style="2" bestFit="1" customWidth="1"/>
    <col min="11325" max="11325" width="38.28515625" style="2" bestFit="1" customWidth="1"/>
    <col min="11326" max="11326" width="6" style="2" bestFit="1" customWidth="1"/>
    <col min="11327" max="11327" width="38.28515625" style="2" bestFit="1" customWidth="1"/>
    <col min="11328" max="11328" width="6" style="2" bestFit="1" customWidth="1"/>
    <col min="11329" max="11329" width="38.28515625" style="2" bestFit="1" customWidth="1"/>
    <col min="11330" max="11330" width="6" style="2" bestFit="1" customWidth="1"/>
    <col min="11331" max="11331" width="38.28515625" style="2" bestFit="1" customWidth="1"/>
    <col min="11332" max="11332" width="6" style="2" bestFit="1" customWidth="1"/>
    <col min="11333" max="11333" width="38.28515625" style="2" bestFit="1" customWidth="1"/>
    <col min="11334" max="11334" width="6" style="2" bestFit="1" customWidth="1"/>
    <col min="11335" max="11335" width="38.28515625" style="2" bestFit="1" customWidth="1"/>
    <col min="11336" max="11336" width="6" style="2" bestFit="1" customWidth="1"/>
    <col min="11337" max="11337" width="38.28515625" style="2" bestFit="1" customWidth="1"/>
    <col min="11338" max="11338" width="6" style="2" bestFit="1" customWidth="1"/>
    <col min="11339" max="11339" width="38.28515625" style="2" bestFit="1" customWidth="1"/>
    <col min="11340" max="11340" width="6" style="2" bestFit="1" customWidth="1"/>
    <col min="11341" max="11341" width="38.28515625" style="2" bestFit="1" customWidth="1"/>
    <col min="11342" max="11342" width="6" style="2" bestFit="1" customWidth="1"/>
    <col min="11343" max="11343" width="38.28515625" style="2" bestFit="1" customWidth="1"/>
    <col min="11344" max="11344" width="6" style="2" bestFit="1" customWidth="1"/>
    <col min="11345" max="11345" width="38.28515625" style="2" bestFit="1" customWidth="1"/>
    <col min="11346" max="11346" width="6" style="2" bestFit="1" customWidth="1"/>
    <col min="11347" max="11347" width="38.28515625" style="2" bestFit="1" customWidth="1"/>
    <col min="11348" max="11348" width="6" style="2" bestFit="1" customWidth="1"/>
    <col min="11349" max="11349" width="38.28515625" style="2" bestFit="1" customWidth="1"/>
    <col min="11350" max="11350" width="6" style="2" bestFit="1" customWidth="1"/>
    <col min="11351" max="11351" width="38.28515625" style="2" bestFit="1" customWidth="1"/>
    <col min="11352" max="11352" width="6" style="2" bestFit="1" customWidth="1"/>
    <col min="11353" max="11353" width="38.28515625" style="2" bestFit="1" customWidth="1"/>
    <col min="11354" max="11354" width="6" style="2" bestFit="1" customWidth="1"/>
    <col min="11355" max="11355" width="38.28515625" style="2" bestFit="1" customWidth="1"/>
    <col min="11356" max="11356" width="6" style="2" bestFit="1" customWidth="1"/>
    <col min="11357" max="11357" width="38.28515625" style="2" bestFit="1" customWidth="1"/>
    <col min="11358" max="11358" width="6" style="2" bestFit="1" customWidth="1"/>
    <col min="11359" max="11359" width="38.28515625" style="2" bestFit="1" customWidth="1"/>
    <col min="11360" max="11360" width="6" style="2" bestFit="1" customWidth="1"/>
    <col min="11361" max="11361" width="38.28515625" style="2" bestFit="1" customWidth="1"/>
    <col min="11362" max="11362" width="6" style="2" bestFit="1" customWidth="1"/>
    <col min="11363" max="11363" width="38.28515625" style="2" bestFit="1" customWidth="1"/>
    <col min="11364" max="11364" width="6" style="2" bestFit="1" customWidth="1"/>
    <col min="11365" max="11365" width="38.28515625" style="2" bestFit="1" customWidth="1"/>
    <col min="11366" max="11366" width="6" style="2" bestFit="1" customWidth="1"/>
    <col min="11367" max="11367" width="38.28515625" style="2" bestFit="1" customWidth="1"/>
    <col min="11368" max="11368" width="6" style="2" bestFit="1" customWidth="1"/>
    <col min="11369" max="11369" width="38.28515625" style="2" bestFit="1" customWidth="1"/>
    <col min="11370" max="11370" width="6" style="2" bestFit="1" customWidth="1"/>
    <col min="11371" max="11371" width="38.28515625" style="2" bestFit="1" customWidth="1"/>
    <col min="11372" max="11372" width="6" style="2" bestFit="1" customWidth="1"/>
    <col min="11373" max="11373" width="38.28515625" style="2" bestFit="1" customWidth="1"/>
    <col min="11374" max="11374" width="6" style="2" bestFit="1" customWidth="1"/>
    <col min="11375" max="11375" width="38.28515625" style="2" bestFit="1" customWidth="1"/>
    <col min="11376" max="11376" width="6" style="2" bestFit="1" customWidth="1"/>
    <col min="11377" max="11377" width="38.28515625" style="2" bestFit="1" customWidth="1"/>
    <col min="11378" max="11378" width="6" style="2" bestFit="1" customWidth="1"/>
    <col min="11379" max="11379" width="38.28515625" style="2" bestFit="1" customWidth="1"/>
    <col min="11380" max="11380" width="6" style="2" bestFit="1" customWidth="1"/>
    <col min="11381" max="11381" width="38.28515625" style="2" bestFit="1" customWidth="1"/>
    <col min="11382" max="11382" width="6" style="2" bestFit="1" customWidth="1"/>
    <col min="11383" max="11383" width="38.28515625" style="2" bestFit="1" customWidth="1"/>
    <col min="11384" max="11384" width="6" style="2" bestFit="1" customWidth="1"/>
    <col min="11385" max="11385" width="38.28515625" style="2" bestFit="1" customWidth="1"/>
    <col min="11386" max="11386" width="6" style="2" bestFit="1" customWidth="1"/>
    <col min="11387" max="11387" width="38.28515625" style="2" bestFit="1" customWidth="1"/>
    <col min="11388" max="11388" width="6" style="2" bestFit="1" customWidth="1"/>
    <col min="11389" max="11389" width="38.28515625" style="2" bestFit="1" customWidth="1"/>
    <col min="11390" max="11390" width="6" style="2" bestFit="1" customWidth="1"/>
    <col min="11391" max="11391" width="38.28515625" style="2" bestFit="1" customWidth="1"/>
    <col min="11392" max="11392" width="6" style="2" bestFit="1" customWidth="1"/>
    <col min="11393" max="11393" width="38.28515625" style="2" bestFit="1" customWidth="1"/>
    <col min="11394" max="11394" width="6" style="2" bestFit="1" customWidth="1"/>
    <col min="11395" max="11395" width="38.28515625" style="2" bestFit="1" customWidth="1"/>
    <col min="11396" max="11396" width="6" style="2" bestFit="1" customWidth="1"/>
    <col min="11397" max="11397" width="38.28515625" style="2" bestFit="1" customWidth="1"/>
    <col min="11398" max="11398" width="6" style="2" bestFit="1" customWidth="1"/>
    <col min="11399" max="11399" width="38.28515625" style="2" bestFit="1" customWidth="1"/>
    <col min="11400" max="11400" width="6" style="2" bestFit="1" customWidth="1"/>
    <col min="11401" max="11401" width="38.28515625" style="2" bestFit="1" customWidth="1"/>
    <col min="11402" max="11402" width="6" style="2" bestFit="1" customWidth="1"/>
    <col min="11403" max="11403" width="38.28515625" style="2" bestFit="1" customWidth="1"/>
    <col min="11404" max="11404" width="6" style="2" bestFit="1" customWidth="1"/>
    <col min="11405" max="11405" width="38.28515625" style="2" bestFit="1" customWidth="1"/>
    <col min="11406" max="11406" width="6" style="2" bestFit="1" customWidth="1"/>
    <col min="11407" max="11407" width="38.28515625" style="2" bestFit="1" customWidth="1"/>
    <col min="11408" max="11408" width="6" style="2" bestFit="1" customWidth="1"/>
    <col min="11409" max="11409" width="38.28515625" style="2" bestFit="1" customWidth="1"/>
    <col min="11410" max="11410" width="6" style="2" bestFit="1" customWidth="1"/>
    <col min="11411" max="11411" width="38.28515625" style="2" bestFit="1" customWidth="1"/>
    <col min="11412" max="11412" width="6" style="2" bestFit="1" customWidth="1"/>
    <col min="11413" max="11413" width="38.28515625" style="2" bestFit="1" customWidth="1"/>
    <col min="11414" max="11414" width="6" style="2" bestFit="1" customWidth="1"/>
    <col min="11415" max="11415" width="38.28515625" style="2" bestFit="1" customWidth="1"/>
    <col min="11416" max="11416" width="6" style="2" bestFit="1" customWidth="1"/>
    <col min="11417" max="11417" width="38.28515625" style="2" bestFit="1" customWidth="1"/>
    <col min="11418" max="11418" width="6" style="2" bestFit="1" customWidth="1"/>
    <col min="11419" max="11419" width="38.28515625" style="2" bestFit="1" customWidth="1"/>
    <col min="11420" max="11420" width="6" style="2" bestFit="1" customWidth="1"/>
    <col min="11421" max="11421" width="38.28515625" style="2" bestFit="1" customWidth="1"/>
    <col min="11422" max="11422" width="6" style="2" bestFit="1" customWidth="1"/>
    <col min="11423" max="11423" width="38.28515625" style="2" bestFit="1" customWidth="1"/>
    <col min="11424" max="11424" width="6" style="2" bestFit="1" customWidth="1"/>
    <col min="11425" max="11425" width="38.28515625" style="2" bestFit="1" customWidth="1"/>
    <col min="11426" max="11426" width="6" style="2" bestFit="1" customWidth="1"/>
    <col min="11427" max="11427" width="38.28515625" style="2" bestFit="1" customWidth="1"/>
    <col min="11428" max="11428" width="6" style="2" bestFit="1" customWidth="1"/>
    <col min="11429" max="11429" width="38.28515625" style="2" bestFit="1" customWidth="1"/>
    <col min="11430" max="11430" width="6" style="2" bestFit="1" customWidth="1"/>
    <col min="11431" max="11431" width="38.28515625" style="2" bestFit="1" customWidth="1"/>
    <col min="11432" max="11432" width="6" style="2" bestFit="1" customWidth="1"/>
    <col min="11433" max="11433" width="38.28515625" style="2" bestFit="1" customWidth="1"/>
    <col min="11434" max="11434" width="6" style="2" bestFit="1" customWidth="1"/>
    <col min="11435" max="11435" width="38.28515625" style="2" bestFit="1" customWidth="1"/>
    <col min="11436" max="11436" width="6" style="2" bestFit="1" customWidth="1"/>
    <col min="11437" max="11437" width="38.28515625" style="2" bestFit="1" customWidth="1"/>
    <col min="11438" max="11438" width="6" style="2" bestFit="1" customWidth="1"/>
    <col min="11439" max="11439" width="38.28515625" style="2" bestFit="1" customWidth="1"/>
    <col min="11440" max="11440" width="6" style="2" bestFit="1" customWidth="1"/>
    <col min="11441" max="11441" width="38.28515625" style="2" bestFit="1" customWidth="1"/>
    <col min="11442" max="11442" width="6" style="2" bestFit="1" customWidth="1"/>
    <col min="11443" max="11443" width="38.28515625" style="2" bestFit="1" customWidth="1"/>
    <col min="11444" max="11444" width="6" style="2" bestFit="1" customWidth="1"/>
    <col min="11445" max="11445" width="38.28515625" style="2" bestFit="1" customWidth="1"/>
    <col min="11446" max="11446" width="6" style="2" bestFit="1" customWidth="1"/>
    <col min="11447" max="11447" width="38.28515625" style="2" bestFit="1" customWidth="1"/>
    <col min="11448" max="11448" width="6" style="2" bestFit="1" customWidth="1"/>
    <col min="11449" max="11449" width="38.28515625" style="2" bestFit="1" customWidth="1"/>
    <col min="11450" max="11450" width="6" style="2" bestFit="1" customWidth="1"/>
    <col min="11451" max="11451" width="38.28515625" style="2" bestFit="1" customWidth="1"/>
    <col min="11452" max="11452" width="6" style="2" bestFit="1" customWidth="1"/>
    <col min="11453" max="11453" width="38.28515625" style="2" bestFit="1" customWidth="1"/>
    <col min="11454" max="11454" width="6" style="2" bestFit="1" customWidth="1"/>
    <col min="11455" max="11455" width="38.28515625" style="2" bestFit="1" customWidth="1"/>
    <col min="11456" max="11456" width="6" style="2" bestFit="1" customWidth="1"/>
    <col min="11457" max="11457" width="38.28515625" style="2" bestFit="1" customWidth="1"/>
    <col min="11458" max="11458" width="6" style="2" bestFit="1" customWidth="1"/>
    <col min="11459" max="11459" width="38.28515625" style="2" bestFit="1" customWidth="1"/>
    <col min="11460" max="11460" width="6" style="2" bestFit="1" customWidth="1"/>
    <col min="11461" max="11461" width="38.28515625" style="2" bestFit="1" customWidth="1"/>
    <col min="11462" max="11462" width="6" style="2" bestFit="1" customWidth="1"/>
    <col min="11463" max="11463" width="38.28515625" style="2" bestFit="1" customWidth="1"/>
    <col min="11464" max="11464" width="6" style="2" bestFit="1" customWidth="1"/>
    <col min="11465" max="11465" width="38.28515625" style="2" bestFit="1" customWidth="1"/>
    <col min="11466" max="11466" width="6" style="2" bestFit="1" customWidth="1"/>
    <col min="11467" max="11467" width="38.28515625" style="2" bestFit="1" customWidth="1"/>
    <col min="11468" max="11468" width="6" style="2" bestFit="1" customWidth="1"/>
    <col min="11469" max="11469" width="38.28515625" style="2" bestFit="1" customWidth="1"/>
    <col min="11470" max="11470" width="6" style="2" bestFit="1" customWidth="1"/>
    <col min="11471" max="11471" width="38.28515625" style="2" bestFit="1" customWidth="1"/>
    <col min="11472" max="11472" width="6" style="2" bestFit="1" customWidth="1"/>
    <col min="11473" max="11473" width="38.28515625" style="2" bestFit="1" customWidth="1"/>
    <col min="11474" max="11474" width="6" style="2" bestFit="1" customWidth="1"/>
    <col min="11475" max="11475" width="38.28515625" style="2" bestFit="1" customWidth="1"/>
    <col min="11476" max="11476" width="6" style="2" bestFit="1" customWidth="1"/>
    <col min="11477" max="11477" width="38.28515625" style="2" bestFit="1" customWidth="1"/>
    <col min="11478" max="11478" width="6" style="2" bestFit="1" customWidth="1"/>
    <col min="11479" max="11479" width="38.28515625" style="2" bestFit="1" customWidth="1"/>
    <col min="11480" max="11480" width="6" style="2" bestFit="1" customWidth="1"/>
    <col min="11481" max="11481" width="38.28515625" style="2" bestFit="1" customWidth="1"/>
    <col min="11482" max="11482" width="6" style="2" bestFit="1" customWidth="1"/>
    <col min="11483" max="11483" width="38.28515625" style="2" bestFit="1" customWidth="1"/>
    <col min="11484" max="11484" width="6" style="2" bestFit="1" customWidth="1"/>
    <col min="11485" max="11485" width="38.28515625" style="2" bestFit="1" customWidth="1"/>
    <col min="11486" max="11486" width="6" style="2" bestFit="1" customWidth="1"/>
    <col min="11487" max="11487" width="38.28515625" style="2" bestFit="1" customWidth="1"/>
    <col min="11488" max="11488" width="6" style="2" bestFit="1" customWidth="1"/>
    <col min="11489" max="11489" width="38.28515625" style="2" bestFit="1" customWidth="1"/>
    <col min="11490" max="11490" width="6" style="2" bestFit="1" customWidth="1"/>
    <col min="11491" max="11491" width="38.28515625" style="2" bestFit="1" customWidth="1"/>
    <col min="11492" max="11492" width="6" style="2" bestFit="1" customWidth="1"/>
    <col min="11493" max="11493" width="38.28515625" style="2" bestFit="1" customWidth="1"/>
    <col min="11494" max="11494" width="6" style="2" bestFit="1" customWidth="1"/>
    <col min="11495" max="11495" width="38.28515625" style="2" bestFit="1" customWidth="1"/>
    <col min="11496" max="11496" width="6" style="2" bestFit="1" customWidth="1"/>
    <col min="11497" max="11497" width="38.28515625" style="2" bestFit="1" customWidth="1"/>
    <col min="11498" max="11498" width="6" style="2" bestFit="1" customWidth="1"/>
    <col min="11499" max="11499" width="38.28515625" style="2" bestFit="1" customWidth="1"/>
    <col min="11500" max="11500" width="6" style="2" bestFit="1" customWidth="1"/>
    <col min="11501" max="11501" width="38.28515625" style="2" bestFit="1" customWidth="1"/>
    <col min="11502" max="11502" width="6" style="2" bestFit="1" customWidth="1"/>
    <col min="11503" max="11503" width="38.28515625" style="2" bestFit="1" customWidth="1"/>
    <col min="11504" max="11504" width="6" style="2" bestFit="1" customWidth="1"/>
    <col min="11505" max="11505" width="38.28515625" style="2" bestFit="1" customWidth="1"/>
    <col min="11506" max="11506" width="6" style="2" bestFit="1" customWidth="1"/>
    <col min="11507" max="11507" width="38.28515625" style="2" bestFit="1" customWidth="1"/>
    <col min="11508" max="11508" width="6" style="2" bestFit="1" customWidth="1"/>
    <col min="11509" max="11509" width="38.28515625" style="2" bestFit="1" customWidth="1"/>
    <col min="11510" max="11510" width="6" style="2" bestFit="1" customWidth="1"/>
    <col min="11511" max="11511" width="38.28515625" style="2" bestFit="1" customWidth="1"/>
    <col min="11512" max="11512" width="6" style="2" bestFit="1" customWidth="1"/>
    <col min="11513" max="11513" width="38.28515625" style="2" bestFit="1" customWidth="1"/>
    <col min="11514" max="11514" width="6" style="2" bestFit="1" customWidth="1"/>
    <col min="11515" max="11515" width="38.28515625" style="2" bestFit="1" customWidth="1"/>
    <col min="11516" max="11516" width="6" style="2" bestFit="1" customWidth="1"/>
    <col min="11517" max="11517" width="38.28515625" style="2" bestFit="1" customWidth="1"/>
    <col min="11518" max="11518" width="6" style="2" bestFit="1" customWidth="1"/>
    <col min="11519" max="11519" width="38.28515625" style="2" bestFit="1" customWidth="1"/>
    <col min="11520" max="11520" width="6" style="2" bestFit="1" customWidth="1"/>
    <col min="11521" max="11521" width="38.28515625" style="2" bestFit="1" customWidth="1"/>
    <col min="11522" max="11522" width="6" style="2" bestFit="1" customWidth="1"/>
    <col min="11523" max="11523" width="38.28515625" style="2" bestFit="1" customWidth="1"/>
    <col min="11524" max="11524" width="6" style="2" bestFit="1" customWidth="1"/>
    <col min="11525" max="11525" width="38.28515625" style="2" bestFit="1" customWidth="1"/>
    <col min="11526" max="11526" width="6" style="2" bestFit="1" customWidth="1"/>
    <col min="11527" max="11527" width="38.28515625" style="2" bestFit="1" customWidth="1"/>
    <col min="11528" max="11528" width="6" style="2" bestFit="1" customWidth="1"/>
    <col min="11529" max="11529" width="38.28515625" style="2" bestFit="1" customWidth="1"/>
    <col min="11530" max="11530" width="6" style="2" bestFit="1" customWidth="1"/>
    <col min="11531" max="11531" width="38.28515625" style="2" bestFit="1" customWidth="1"/>
    <col min="11532" max="11532" width="6" style="2" bestFit="1" customWidth="1"/>
    <col min="11533" max="11533" width="38.28515625" style="2" bestFit="1" customWidth="1"/>
    <col min="11534" max="11534" width="6" style="2" bestFit="1" customWidth="1"/>
    <col min="11535" max="11535" width="38.28515625" style="2" bestFit="1" customWidth="1"/>
    <col min="11536" max="11536" width="6" style="2" bestFit="1" customWidth="1"/>
    <col min="11537" max="11537" width="38.28515625" style="2" bestFit="1" customWidth="1"/>
    <col min="11538" max="11538" width="6" style="2" bestFit="1" customWidth="1"/>
    <col min="11539" max="11539" width="38.28515625" style="2" bestFit="1" customWidth="1"/>
    <col min="11540" max="11540" width="6" style="2" bestFit="1" customWidth="1"/>
    <col min="11541" max="11541" width="38.28515625" style="2" bestFit="1" customWidth="1"/>
    <col min="11542" max="11542" width="6" style="2" bestFit="1" customWidth="1"/>
    <col min="11543" max="11543" width="38.28515625" style="2" bestFit="1" customWidth="1"/>
    <col min="11544" max="11544" width="6" style="2" bestFit="1" customWidth="1"/>
    <col min="11545" max="11545" width="38.28515625" style="2" bestFit="1" customWidth="1"/>
    <col min="11546" max="11546" width="6" style="2" bestFit="1" customWidth="1"/>
    <col min="11547" max="11547" width="38.28515625" style="2" bestFit="1" customWidth="1"/>
    <col min="11548" max="11548" width="6" style="2" bestFit="1" customWidth="1"/>
    <col min="11549" max="11549" width="38.28515625" style="2" bestFit="1" customWidth="1"/>
    <col min="11550" max="11550" width="6" style="2" bestFit="1" customWidth="1"/>
    <col min="11551" max="11551" width="38.28515625" style="2" bestFit="1" customWidth="1"/>
    <col min="11552" max="11552" width="6" style="2" bestFit="1" customWidth="1"/>
    <col min="11553" max="11553" width="38.28515625" style="2" bestFit="1" customWidth="1"/>
    <col min="11554" max="11554" width="6" style="2" bestFit="1" customWidth="1"/>
    <col min="11555" max="11555" width="38.28515625" style="2" bestFit="1" customWidth="1"/>
    <col min="11556" max="11556" width="6" style="2" bestFit="1" customWidth="1"/>
    <col min="11557" max="11557" width="38.28515625" style="2" bestFit="1" customWidth="1"/>
    <col min="11558" max="11558" width="6" style="2" bestFit="1" customWidth="1"/>
    <col min="11559" max="11559" width="38.28515625" style="2" bestFit="1" customWidth="1"/>
    <col min="11560" max="11560" width="6" style="2" bestFit="1" customWidth="1"/>
    <col min="11561" max="11561" width="38.28515625" style="2" bestFit="1" customWidth="1"/>
    <col min="11562" max="11562" width="6" style="2" bestFit="1" customWidth="1"/>
    <col min="11563" max="11563" width="38.28515625" style="2" bestFit="1" customWidth="1"/>
    <col min="11564" max="11564" width="6" style="2" bestFit="1" customWidth="1"/>
    <col min="11565" max="11565" width="38.28515625" style="2" bestFit="1" customWidth="1"/>
    <col min="11566" max="11566" width="6" style="2" bestFit="1" customWidth="1"/>
    <col min="11567" max="11567" width="38.28515625" style="2" bestFit="1" customWidth="1"/>
    <col min="11568" max="11568" width="6" style="2" bestFit="1" customWidth="1"/>
    <col min="11569" max="11569" width="38.28515625" style="2" bestFit="1" customWidth="1"/>
    <col min="11570" max="11570" width="6" style="2" bestFit="1" customWidth="1"/>
    <col min="11571" max="11571" width="38.28515625" style="2" bestFit="1" customWidth="1"/>
    <col min="11572" max="11572" width="6" style="2" bestFit="1" customWidth="1"/>
    <col min="11573" max="11573" width="38.28515625" style="2" bestFit="1" customWidth="1"/>
    <col min="11574" max="11574" width="6" style="2" bestFit="1" customWidth="1"/>
    <col min="11575" max="11575" width="38.28515625" style="2" bestFit="1" customWidth="1"/>
    <col min="11576" max="11576" width="6" style="2" bestFit="1" customWidth="1"/>
    <col min="11577" max="11577" width="38.28515625" style="2" bestFit="1" customWidth="1"/>
    <col min="11578" max="11578" width="6" style="2" bestFit="1" customWidth="1"/>
    <col min="11579" max="11579" width="38.28515625" style="2" bestFit="1" customWidth="1"/>
    <col min="11580" max="11580" width="6" style="2" bestFit="1" customWidth="1"/>
    <col min="11581" max="11581" width="38.28515625" style="2" bestFit="1" customWidth="1"/>
    <col min="11582" max="11582" width="6" style="2" bestFit="1" customWidth="1"/>
    <col min="11583" max="11583" width="38.28515625" style="2" bestFit="1" customWidth="1"/>
    <col min="11584" max="11584" width="6" style="2" bestFit="1" customWidth="1"/>
    <col min="11585" max="11585" width="38.28515625" style="2" bestFit="1" customWidth="1"/>
    <col min="11586" max="11586" width="6" style="2" bestFit="1" customWidth="1"/>
    <col min="11587" max="11587" width="38.28515625" style="2" bestFit="1" customWidth="1"/>
    <col min="11588" max="11588" width="6" style="2" bestFit="1" customWidth="1"/>
    <col min="11589" max="11589" width="38.28515625" style="2" bestFit="1" customWidth="1"/>
    <col min="11590" max="11590" width="6" style="2" bestFit="1" customWidth="1"/>
    <col min="11591" max="11591" width="38.28515625" style="2" bestFit="1" customWidth="1"/>
    <col min="11592" max="11592" width="6" style="2" bestFit="1" customWidth="1"/>
    <col min="11593" max="11593" width="38.28515625" style="2" bestFit="1" customWidth="1"/>
    <col min="11594" max="11594" width="6" style="2" bestFit="1" customWidth="1"/>
    <col min="11595" max="11595" width="38.28515625" style="2" bestFit="1" customWidth="1"/>
    <col min="11596" max="11596" width="6" style="2" bestFit="1" customWidth="1"/>
    <col min="11597" max="11597" width="38.28515625" style="2" bestFit="1" customWidth="1"/>
    <col min="11598" max="11598" width="6" style="2" bestFit="1" customWidth="1"/>
    <col min="11599" max="11599" width="38.28515625" style="2" bestFit="1" customWidth="1"/>
    <col min="11600" max="11600" width="6" style="2" bestFit="1" customWidth="1"/>
    <col min="11601" max="11601" width="38.28515625" style="2" bestFit="1" customWidth="1"/>
    <col min="11602" max="11602" width="6" style="2" bestFit="1" customWidth="1"/>
    <col min="11603" max="11603" width="38.28515625" style="2" bestFit="1" customWidth="1"/>
    <col min="11604" max="11604" width="6" style="2" bestFit="1" customWidth="1"/>
    <col min="11605" max="11605" width="38.28515625" style="2" bestFit="1" customWidth="1"/>
    <col min="11606" max="11606" width="6" style="2" bestFit="1" customWidth="1"/>
    <col min="11607" max="11607" width="38.28515625" style="2" bestFit="1" customWidth="1"/>
    <col min="11608" max="11608" width="6" style="2" bestFit="1" customWidth="1"/>
    <col min="11609" max="11609" width="38.28515625" style="2" bestFit="1" customWidth="1"/>
    <col min="11610" max="11610" width="6" style="2" bestFit="1" customWidth="1"/>
    <col min="11611" max="11611" width="38.28515625" style="2" bestFit="1" customWidth="1"/>
    <col min="11612" max="11612" width="6" style="2" bestFit="1" customWidth="1"/>
    <col min="11613" max="11613" width="38.28515625" style="2" bestFit="1" customWidth="1"/>
    <col min="11614" max="11614" width="6" style="2" bestFit="1" customWidth="1"/>
    <col min="11615" max="11615" width="38.28515625" style="2" bestFit="1" customWidth="1"/>
    <col min="11616" max="11616" width="6" style="2" bestFit="1" customWidth="1"/>
    <col min="11617" max="11617" width="38.28515625" style="2" bestFit="1" customWidth="1"/>
    <col min="11618" max="11618" width="6" style="2" bestFit="1" customWidth="1"/>
    <col min="11619" max="11619" width="38.28515625" style="2" bestFit="1" customWidth="1"/>
    <col min="11620" max="11620" width="6" style="2" bestFit="1" customWidth="1"/>
    <col min="11621" max="11621" width="38.28515625" style="2" bestFit="1" customWidth="1"/>
    <col min="11622" max="11622" width="6" style="2" bestFit="1" customWidth="1"/>
    <col min="11623" max="11623" width="38.28515625" style="2" bestFit="1" customWidth="1"/>
    <col min="11624" max="11624" width="6" style="2" bestFit="1" customWidth="1"/>
    <col min="11625" max="11625" width="38.28515625" style="2" bestFit="1" customWidth="1"/>
    <col min="11626" max="11626" width="6" style="2" bestFit="1" customWidth="1"/>
    <col min="11627" max="11627" width="38.28515625" style="2" bestFit="1" customWidth="1"/>
    <col min="11628" max="11628" width="6" style="2" bestFit="1" customWidth="1"/>
    <col min="11629" max="11629" width="38.28515625" style="2" bestFit="1" customWidth="1"/>
    <col min="11630" max="11630" width="6" style="2" bestFit="1" customWidth="1"/>
    <col min="11631" max="11631" width="38.28515625" style="2" bestFit="1" customWidth="1"/>
    <col min="11632" max="11632" width="6" style="2" bestFit="1" customWidth="1"/>
    <col min="11633" max="11633" width="38.28515625" style="2" bestFit="1" customWidth="1"/>
    <col min="11634" max="11634" width="6" style="2" bestFit="1" customWidth="1"/>
    <col min="11635" max="11635" width="38.28515625" style="2" bestFit="1" customWidth="1"/>
    <col min="11636" max="11636" width="6" style="2" bestFit="1" customWidth="1"/>
    <col min="11637" max="11637" width="38.28515625" style="2" bestFit="1" customWidth="1"/>
    <col min="11638" max="11638" width="6" style="2" bestFit="1" customWidth="1"/>
    <col min="11639" max="11639" width="38.28515625" style="2" bestFit="1" customWidth="1"/>
    <col min="11640" max="11640" width="6" style="2" bestFit="1" customWidth="1"/>
    <col min="11641" max="11641" width="38.28515625" style="2" bestFit="1" customWidth="1"/>
    <col min="11642" max="11642" width="6" style="2" bestFit="1" customWidth="1"/>
    <col min="11643" max="11643" width="38.28515625" style="2" bestFit="1" customWidth="1"/>
    <col min="11644" max="11644" width="6" style="2" bestFit="1" customWidth="1"/>
    <col min="11645" max="11645" width="38.28515625" style="2" bestFit="1" customWidth="1"/>
    <col min="11646" max="11646" width="6" style="2" bestFit="1" customWidth="1"/>
    <col min="11647" max="11647" width="38.28515625" style="2" bestFit="1" customWidth="1"/>
    <col min="11648" max="11648" width="6" style="2" bestFit="1" customWidth="1"/>
    <col min="11649" max="11649" width="38.28515625" style="2" bestFit="1" customWidth="1"/>
    <col min="11650" max="11650" width="6" style="2" bestFit="1" customWidth="1"/>
    <col min="11651" max="11651" width="38.28515625" style="2" bestFit="1" customWidth="1"/>
    <col min="11652" max="11652" width="6" style="2" bestFit="1" customWidth="1"/>
    <col min="11653" max="11653" width="38.28515625" style="2" bestFit="1" customWidth="1"/>
    <col min="11654" max="11654" width="6" style="2" bestFit="1" customWidth="1"/>
    <col min="11655" max="11655" width="38.28515625" style="2" bestFit="1" customWidth="1"/>
    <col min="11656" max="11656" width="6" style="2" bestFit="1" customWidth="1"/>
    <col min="11657" max="11657" width="38.28515625" style="2" bestFit="1" customWidth="1"/>
    <col min="11658" max="11658" width="6" style="2" bestFit="1" customWidth="1"/>
    <col min="11659" max="11659" width="38.28515625" style="2" bestFit="1" customWidth="1"/>
    <col min="11660" max="11660" width="6" style="2" bestFit="1" customWidth="1"/>
    <col min="11661" max="11661" width="38.28515625" style="2" bestFit="1" customWidth="1"/>
    <col min="11662" max="11662" width="6" style="2" bestFit="1" customWidth="1"/>
    <col min="11663" max="11663" width="38.28515625" style="2" bestFit="1" customWidth="1"/>
    <col min="11664" max="11664" width="6" style="2" bestFit="1" customWidth="1"/>
    <col min="11665" max="11665" width="38.28515625" style="2" bestFit="1" customWidth="1"/>
    <col min="11666" max="11666" width="6" style="2" bestFit="1" customWidth="1"/>
    <col min="11667" max="11667" width="38.28515625" style="2" bestFit="1" customWidth="1"/>
    <col min="11668" max="11668" width="6" style="2" bestFit="1" customWidth="1"/>
    <col min="11669" max="11669" width="38.28515625" style="2" bestFit="1" customWidth="1"/>
    <col min="11670" max="11670" width="6" style="2" bestFit="1" customWidth="1"/>
    <col min="11671" max="11671" width="38.28515625" style="2" bestFit="1" customWidth="1"/>
    <col min="11672" max="11672" width="6" style="2" bestFit="1" customWidth="1"/>
    <col min="11673" max="11673" width="38.28515625" style="2" bestFit="1" customWidth="1"/>
    <col min="11674" max="11674" width="6" style="2" bestFit="1" customWidth="1"/>
    <col min="11675" max="11675" width="38.28515625" style="2" bestFit="1" customWidth="1"/>
    <col min="11676" max="11676" width="6" style="2" bestFit="1" customWidth="1"/>
    <col min="11677" max="11677" width="38.28515625" style="2" bestFit="1" customWidth="1"/>
    <col min="11678" max="11678" width="6" style="2" bestFit="1" customWidth="1"/>
    <col min="11679" max="11679" width="38.28515625" style="2" bestFit="1" customWidth="1"/>
    <col min="11680" max="11680" width="6" style="2" bestFit="1" customWidth="1"/>
    <col min="11681" max="11681" width="38.28515625" style="2" bestFit="1" customWidth="1"/>
    <col min="11682" max="11682" width="6" style="2" bestFit="1" customWidth="1"/>
    <col min="11683" max="11683" width="38.28515625" style="2" bestFit="1" customWidth="1"/>
    <col min="11684" max="11684" width="6" style="2" bestFit="1" customWidth="1"/>
    <col min="11685" max="11685" width="38.28515625" style="2" bestFit="1" customWidth="1"/>
    <col min="11686" max="11686" width="6" style="2" bestFit="1" customWidth="1"/>
    <col min="11687" max="11687" width="38.28515625" style="2" bestFit="1" customWidth="1"/>
    <col min="11688" max="11688" width="6" style="2" bestFit="1" customWidth="1"/>
    <col min="11689" max="11689" width="38.28515625" style="2" bestFit="1" customWidth="1"/>
    <col min="11690" max="11690" width="6" style="2" bestFit="1" customWidth="1"/>
    <col min="11691" max="11691" width="38.28515625" style="2" bestFit="1" customWidth="1"/>
    <col min="11692" max="11692" width="6" style="2" bestFit="1" customWidth="1"/>
    <col min="11693" max="11693" width="38.28515625" style="2" bestFit="1" customWidth="1"/>
    <col min="11694" max="11694" width="6" style="2" bestFit="1" customWidth="1"/>
    <col min="11695" max="11695" width="38.28515625" style="2" bestFit="1" customWidth="1"/>
    <col min="11696" max="11696" width="6" style="2" bestFit="1" customWidth="1"/>
    <col min="11697" max="11697" width="38.28515625" style="2" bestFit="1" customWidth="1"/>
    <col min="11698" max="11698" width="6" style="2" bestFit="1" customWidth="1"/>
    <col min="11699" max="11699" width="38.28515625" style="2" bestFit="1" customWidth="1"/>
    <col min="11700" max="11700" width="6" style="2" bestFit="1" customWidth="1"/>
    <col min="11701" max="11701" width="38.28515625" style="2" bestFit="1" customWidth="1"/>
    <col min="11702" max="11702" width="6" style="2" bestFit="1" customWidth="1"/>
    <col min="11703" max="11703" width="38.28515625" style="2" bestFit="1" customWidth="1"/>
    <col min="11704" max="11704" width="6" style="2" bestFit="1" customWidth="1"/>
    <col min="11705" max="11705" width="38.28515625" style="2" bestFit="1" customWidth="1"/>
    <col min="11706" max="11706" width="6" style="2" bestFit="1" customWidth="1"/>
    <col min="11707" max="11707" width="38.28515625" style="2" bestFit="1" customWidth="1"/>
    <col min="11708" max="11708" width="6" style="2" bestFit="1" customWidth="1"/>
    <col min="11709" max="11709" width="38.28515625" style="2" bestFit="1" customWidth="1"/>
    <col min="11710" max="11710" width="6" style="2" bestFit="1" customWidth="1"/>
    <col min="11711" max="11711" width="38.28515625" style="2" bestFit="1" customWidth="1"/>
    <col min="11712" max="11712" width="6" style="2" bestFit="1" customWidth="1"/>
    <col min="11713" max="11713" width="38.28515625" style="2" bestFit="1" customWidth="1"/>
    <col min="11714" max="11714" width="6" style="2" bestFit="1" customWidth="1"/>
    <col min="11715" max="11715" width="38.28515625" style="2" bestFit="1" customWidth="1"/>
    <col min="11716" max="11716" width="6" style="2" bestFit="1" customWidth="1"/>
    <col min="11717" max="11717" width="38.28515625" style="2" bestFit="1" customWidth="1"/>
    <col min="11718" max="11718" width="6" style="2" bestFit="1" customWidth="1"/>
    <col min="11719" max="11719" width="38.28515625" style="2" bestFit="1" customWidth="1"/>
    <col min="11720" max="11720" width="6" style="2" bestFit="1" customWidth="1"/>
    <col min="11721" max="11721" width="38.28515625" style="2" bestFit="1" customWidth="1"/>
    <col min="11722" max="11722" width="6" style="2" bestFit="1" customWidth="1"/>
    <col min="11723" max="11723" width="38.28515625" style="2" bestFit="1" customWidth="1"/>
    <col min="11724" max="11724" width="6" style="2" bestFit="1" customWidth="1"/>
    <col min="11725" max="11725" width="38.28515625" style="2" bestFit="1" customWidth="1"/>
    <col min="11726" max="11726" width="6" style="2" bestFit="1" customWidth="1"/>
    <col min="11727" max="11727" width="38.28515625" style="2" bestFit="1" customWidth="1"/>
    <col min="11728" max="11728" width="6" style="2" bestFit="1" customWidth="1"/>
    <col min="11729" max="11729" width="38.28515625" style="2" bestFit="1" customWidth="1"/>
    <col min="11730" max="11730" width="6" style="2" bestFit="1" customWidth="1"/>
    <col min="11731" max="11731" width="38.28515625" style="2" bestFit="1" customWidth="1"/>
    <col min="11732" max="11732" width="6" style="2" bestFit="1" customWidth="1"/>
    <col min="11733" max="11733" width="38.28515625" style="2" bestFit="1" customWidth="1"/>
    <col min="11734" max="11734" width="6" style="2" bestFit="1" customWidth="1"/>
    <col min="11735" max="11735" width="38.28515625" style="2" bestFit="1" customWidth="1"/>
    <col min="11736" max="11736" width="6" style="2" bestFit="1" customWidth="1"/>
    <col min="11737" max="11737" width="38.28515625" style="2" bestFit="1" customWidth="1"/>
    <col min="11738" max="11738" width="6" style="2" bestFit="1" customWidth="1"/>
    <col min="11739" max="11739" width="38.28515625" style="2" bestFit="1" customWidth="1"/>
    <col min="11740" max="11740" width="6" style="2" bestFit="1" customWidth="1"/>
    <col min="11741" max="11741" width="38.28515625" style="2" bestFit="1" customWidth="1"/>
    <col min="11742" max="11742" width="6" style="2" bestFit="1" customWidth="1"/>
    <col min="11743" max="11743" width="38.28515625" style="2" bestFit="1" customWidth="1"/>
    <col min="11744" max="11744" width="6" style="2" bestFit="1" customWidth="1"/>
    <col min="11745" max="11745" width="38.28515625" style="2" bestFit="1" customWidth="1"/>
    <col min="11746" max="11746" width="6" style="2" bestFit="1" customWidth="1"/>
    <col min="11747" max="11747" width="38.28515625" style="2" bestFit="1" customWidth="1"/>
    <col min="11748" max="11748" width="6" style="2" bestFit="1" customWidth="1"/>
    <col min="11749" max="11749" width="38.28515625" style="2" bestFit="1" customWidth="1"/>
    <col min="11750" max="11750" width="6" style="2" bestFit="1" customWidth="1"/>
    <col min="11751" max="11751" width="38.28515625" style="2" bestFit="1" customWidth="1"/>
    <col min="11752" max="11752" width="6" style="2" bestFit="1" customWidth="1"/>
    <col min="11753" max="11753" width="38.28515625" style="2" bestFit="1" customWidth="1"/>
    <col min="11754" max="11754" width="6" style="2" bestFit="1" customWidth="1"/>
    <col min="11755" max="11755" width="38.28515625" style="2" bestFit="1" customWidth="1"/>
    <col min="11756" max="11756" width="6" style="2" bestFit="1" customWidth="1"/>
    <col min="11757" max="11757" width="38.28515625" style="2" bestFit="1" customWidth="1"/>
    <col min="11758" max="11758" width="6" style="2" bestFit="1" customWidth="1"/>
    <col min="11759" max="11759" width="38.28515625" style="2" bestFit="1" customWidth="1"/>
    <col min="11760" max="11760" width="6" style="2" bestFit="1" customWidth="1"/>
    <col min="11761" max="11761" width="38.28515625" style="2" bestFit="1" customWidth="1"/>
    <col min="11762" max="11762" width="6" style="2" bestFit="1" customWidth="1"/>
    <col min="11763" max="11763" width="38.28515625" style="2" bestFit="1" customWidth="1"/>
    <col min="11764" max="11764" width="6" style="2" bestFit="1" customWidth="1"/>
    <col min="11765" max="11765" width="38.28515625" style="2" bestFit="1" customWidth="1"/>
    <col min="11766" max="11766" width="6" style="2" bestFit="1" customWidth="1"/>
    <col min="11767" max="11767" width="38.28515625" style="2" bestFit="1" customWidth="1"/>
    <col min="11768" max="11768" width="6" style="2" bestFit="1" customWidth="1"/>
    <col min="11769" max="11769" width="38.28515625" style="2" bestFit="1" customWidth="1"/>
    <col min="11770" max="11770" width="6" style="2" bestFit="1" customWidth="1"/>
    <col min="11771" max="11771" width="38.28515625" style="2" bestFit="1" customWidth="1"/>
    <col min="11772" max="11772" width="6" style="2" bestFit="1" customWidth="1"/>
    <col min="11773" max="11773" width="38.28515625" style="2" bestFit="1" customWidth="1"/>
    <col min="11774" max="11774" width="6" style="2" bestFit="1" customWidth="1"/>
    <col min="11775" max="11775" width="38.28515625" style="2" bestFit="1" customWidth="1"/>
    <col min="11776" max="11776" width="6" style="2" bestFit="1" customWidth="1"/>
    <col min="11777" max="11777" width="38.28515625" style="2" bestFit="1" customWidth="1"/>
    <col min="11778" max="11778" width="6" style="2" bestFit="1" customWidth="1"/>
    <col min="11779" max="11779" width="38.28515625" style="2" bestFit="1" customWidth="1"/>
    <col min="11780" max="11780" width="6" style="2" bestFit="1" customWidth="1"/>
    <col min="11781" max="11781" width="38.28515625" style="2" bestFit="1" customWidth="1"/>
    <col min="11782" max="11782" width="6" style="2" bestFit="1" customWidth="1"/>
    <col min="11783" max="11783" width="38.28515625" style="2" bestFit="1" customWidth="1"/>
    <col min="11784" max="11784" width="6" style="2" bestFit="1" customWidth="1"/>
    <col min="11785" max="11785" width="38.28515625" style="2" bestFit="1" customWidth="1"/>
    <col min="11786" max="11786" width="6" style="2" bestFit="1" customWidth="1"/>
    <col min="11787" max="11787" width="38.28515625" style="2" bestFit="1" customWidth="1"/>
    <col min="11788" max="11788" width="6" style="2" bestFit="1" customWidth="1"/>
    <col min="11789" max="11789" width="38.28515625" style="2" bestFit="1" customWidth="1"/>
    <col min="11790" max="11790" width="6" style="2" bestFit="1" customWidth="1"/>
    <col min="11791" max="11791" width="38.28515625" style="2" bestFit="1" customWidth="1"/>
    <col min="11792" max="11792" width="6" style="2" bestFit="1" customWidth="1"/>
    <col min="11793" max="11793" width="38.28515625" style="2" bestFit="1" customWidth="1"/>
    <col min="11794" max="11794" width="6" style="2" bestFit="1" customWidth="1"/>
    <col min="11795" max="11795" width="38.28515625" style="2" bestFit="1" customWidth="1"/>
    <col min="11796" max="11796" width="6" style="2" bestFit="1" customWidth="1"/>
    <col min="11797" max="11797" width="38.28515625" style="2" bestFit="1" customWidth="1"/>
    <col min="11798" max="11798" width="6" style="2" bestFit="1" customWidth="1"/>
    <col min="11799" max="11799" width="38.28515625" style="2" bestFit="1" customWidth="1"/>
    <col min="11800" max="11800" width="6" style="2" bestFit="1" customWidth="1"/>
    <col min="11801" max="11801" width="38.28515625" style="2" bestFit="1" customWidth="1"/>
    <col min="11802" max="11802" width="6" style="2" bestFit="1" customWidth="1"/>
    <col min="11803" max="11803" width="38.28515625" style="2" bestFit="1" customWidth="1"/>
    <col min="11804" max="11804" width="6" style="2" bestFit="1" customWidth="1"/>
    <col min="11805" max="11805" width="38.28515625" style="2" bestFit="1" customWidth="1"/>
    <col min="11806" max="11806" width="6" style="2" bestFit="1" customWidth="1"/>
    <col min="11807" max="11807" width="38.28515625" style="2" bestFit="1" customWidth="1"/>
    <col min="11808" max="11808" width="6" style="2" bestFit="1" customWidth="1"/>
    <col min="11809" max="11809" width="38.28515625" style="2" bestFit="1" customWidth="1"/>
    <col min="11810" max="11810" width="6" style="2" bestFit="1" customWidth="1"/>
    <col min="11811" max="11811" width="38.28515625" style="2" bestFit="1" customWidth="1"/>
    <col min="11812" max="11812" width="6" style="2" bestFit="1" customWidth="1"/>
    <col min="11813" max="11813" width="38.28515625" style="2" bestFit="1" customWidth="1"/>
    <col min="11814" max="11814" width="6" style="2" bestFit="1" customWidth="1"/>
    <col min="11815" max="11815" width="38.28515625" style="2" bestFit="1" customWidth="1"/>
    <col min="11816" max="11816" width="6" style="2" bestFit="1" customWidth="1"/>
    <col min="11817" max="11817" width="38.28515625" style="2" bestFit="1" customWidth="1"/>
    <col min="11818" max="11818" width="6" style="2" bestFit="1" customWidth="1"/>
    <col min="11819" max="11819" width="38.28515625" style="2" bestFit="1" customWidth="1"/>
    <col min="11820" max="11820" width="6" style="2" bestFit="1" customWidth="1"/>
    <col min="11821" max="11821" width="38.28515625" style="2" bestFit="1" customWidth="1"/>
    <col min="11822" max="11822" width="6" style="2" bestFit="1" customWidth="1"/>
    <col min="11823" max="11823" width="38.28515625" style="2" bestFit="1" customWidth="1"/>
    <col min="11824" max="11824" width="6" style="2" bestFit="1" customWidth="1"/>
    <col min="11825" max="11825" width="38.28515625" style="2" bestFit="1" customWidth="1"/>
    <col min="11826" max="11826" width="6" style="2" bestFit="1" customWidth="1"/>
    <col min="11827" max="11827" width="38.28515625" style="2" bestFit="1" customWidth="1"/>
    <col min="11828" max="11828" width="6" style="2" bestFit="1" customWidth="1"/>
    <col min="11829" max="11829" width="38.28515625" style="2" bestFit="1" customWidth="1"/>
    <col min="11830" max="11830" width="6" style="2" bestFit="1" customWidth="1"/>
    <col min="11831" max="11831" width="38.28515625" style="2" bestFit="1" customWidth="1"/>
    <col min="11832" max="11832" width="6" style="2" bestFit="1" customWidth="1"/>
    <col min="11833" max="11833" width="38.28515625" style="2" bestFit="1" customWidth="1"/>
    <col min="11834" max="11834" width="6" style="2" bestFit="1" customWidth="1"/>
    <col min="11835" max="11835" width="38.28515625" style="2" bestFit="1" customWidth="1"/>
    <col min="11836" max="11836" width="6" style="2" bestFit="1" customWidth="1"/>
    <col min="11837" max="11837" width="38.28515625" style="2" bestFit="1" customWidth="1"/>
    <col min="11838" max="11838" width="6" style="2" bestFit="1" customWidth="1"/>
    <col min="11839" max="11839" width="38.28515625" style="2" bestFit="1" customWidth="1"/>
    <col min="11840" max="11840" width="6" style="2" bestFit="1" customWidth="1"/>
    <col min="11841" max="11841" width="38.28515625" style="2" bestFit="1" customWidth="1"/>
    <col min="11842" max="11842" width="6" style="2" bestFit="1" customWidth="1"/>
    <col min="11843" max="11843" width="38.28515625" style="2" bestFit="1" customWidth="1"/>
    <col min="11844" max="11844" width="6" style="2" bestFit="1" customWidth="1"/>
    <col min="11845" max="11845" width="38.28515625" style="2" bestFit="1" customWidth="1"/>
    <col min="11846" max="11846" width="6" style="2" bestFit="1" customWidth="1"/>
    <col min="11847" max="11847" width="38.28515625" style="2" bestFit="1" customWidth="1"/>
    <col min="11848" max="11848" width="6" style="2" bestFit="1" customWidth="1"/>
    <col min="11849" max="11849" width="38.28515625" style="2" bestFit="1" customWidth="1"/>
    <col min="11850" max="11850" width="6" style="2" bestFit="1" customWidth="1"/>
    <col min="11851" max="11851" width="38.28515625" style="2" bestFit="1" customWidth="1"/>
    <col min="11852" max="11852" width="6" style="2" bestFit="1" customWidth="1"/>
    <col min="11853" max="11853" width="38.28515625" style="2" bestFit="1" customWidth="1"/>
    <col min="11854" max="11854" width="6" style="2" bestFit="1" customWidth="1"/>
    <col min="11855" max="11855" width="38.28515625" style="2" bestFit="1" customWidth="1"/>
    <col min="11856" max="11856" width="6" style="2" bestFit="1" customWidth="1"/>
    <col min="11857" max="11857" width="38.28515625" style="2" bestFit="1" customWidth="1"/>
    <col min="11858" max="11858" width="6" style="2" bestFit="1" customWidth="1"/>
    <col min="11859" max="11859" width="38.28515625" style="2" bestFit="1" customWidth="1"/>
    <col min="11860" max="11860" width="6" style="2" bestFit="1" customWidth="1"/>
    <col min="11861" max="11861" width="38.28515625" style="2" bestFit="1" customWidth="1"/>
    <col min="11862" max="11862" width="6" style="2" bestFit="1" customWidth="1"/>
    <col min="11863" max="11863" width="38.28515625" style="2" bestFit="1" customWidth="1"/>
    <col min="11864" max="11864" width="6" style="2" bestFit="1" customWidth="1"/>
    <col min="11865" max="11865" width="38.28515625" style="2" bestFit="1" customWidth="1"/>
    <col min="11866" max="11866" width="6" style="2" bestFit="1" customWidth="1"/>
    <col min="11867" max="11867" width="38.28515625" style="2" bestFit="1" customWidth="1"/>
    <col min="11868" max="11868" width="6" style="2" bestFit="1" customWidth="1"/>
    <col min="11869" max="11869" width="38.28515625" style="2" bestFit="1" customWidth="1"/>
    <col min="11870" max="11870" width="6" style="2" bestFit="1" customWidth="1"/>
    <col min="11871" max="11871" width="38.28515625" style="2" bestFit="1" customWidth="1"/>
    <col min="11872" max="11872" width="6" style="2" bestFit="1" customWidth="1"/>
    <col min="11873" max="11873" width="38.28515625" style="2" bestFit="1" customWidth="1"/>
    <col min="11874" max="11874" width="6" style="2" bestFit="1" customWidth="1"/>
    <col min="11875" max="11875" width="38.28515625" style="2" bestFit="1" customWidth="1"/>
    <col min="11876" max="11876" width="6" style="2" bestFit="1" customWidth="1"/>
    <col min="11877" max="11877" width="38.28515625" style="2" bestFit="1" customWidth="1"/>
    <col min="11878" max="11878" width="6" style="2" bestFit="1" customWidth="1"/>
    <col min="11879" max="11879" width="38.28515625" style="2" bestFit="1" customWidth="1"/>
    <col min="11880" max="11880" width="6" style="2" bestFit="1" customWidth="1"/>
    <col min="11881" max="11881" width="38.28515625" style="2" bestFit="1" customWidth="1"/>
    <col min="11882" max="11882" width="6" style="2" bestFit="1" customWidth="1"/>
    <col min="11883" max="11883" width="38.28515625" style="2" bestFit="1" customWidth="1"/>
    <col min="11884" max="11884" width="6" style="2" bestFit="1" customWidth="1"/>
    <col min="11885" max="11885" width="38.28515625" style="2" bestFit="1" customWidth="1"/>
    <col min="11886" max="11886" width="6" style="2" bestFit="1" customWidth="1"/>
    <col min="11887" max="11887" width="38.28515625" style="2" bestFit="1" customWidth="1"/>
    <col min="11888" max="11888" width="6" style="2" bestFit="1" customWidth="1"/>
    <col min="11889" max="11889" width="38.28515625" style="2" bestFit="1" customWidth="1"/>
    <col min="11890" max="11890" width="6" style="2" bestFit="1" customWidth="1"/>
    <col min="11891" max="11891" width="38.28515625" style="2" bestFit="1" customWidth="1"/>
    <col min="11892" max="11892" width="6" style="2" bestFit="1" customWidth="1"/>
    <col min="11893" max="11893" width="38.28515625" style="2" bestFit="1" customWidth="1"/>
    <col min="11894" max="11894" width="6" style="2" bestFit="1" customWidth="1"/>
    <col min="11895" max="11895" width="38.28515625" style="2" bestFit="1" customWidth="1"/>
    <col min="11896" max="11896" width="6" style="2" bestFit="1" customWidth="1"/>
    <col min="11897" max="11897" width="38.28515625" style="2" bestFit="1" customWidth="1"/>
    <col min="11898" max="11898" width="6" style="2" bestFit="1" customWidth="1"/>
    <col min="11899" max="11899" width="38.28515625" style="2" bestFit="1" customWidth="1"/>
    <col min="11900" max="11900" width="6" style="2" bestFit="1" customWidth="1"/>
    <col min="11901" max="11901" width="38.28515625" style="2" bestFit="1" customWidth="1"/>
    <col min="11902" max="11902" width="6" style="2" bestFit="1" customWidth="1"/>
    <col min="11903" max="11903" width="38.28515625" style="2" bestFit="1" customWidth="1"/>
    <col min="11904" max="11904" width="6" style="2" bestFit="1" customWidth="1"/>
    <col min="11905" max="11905" width="38.28515625" style="2" bestFit="1" customWidth="1"/>
    <col min="11906" max="11906" width="6" style="2" bestFit="1" customWidth="1"/>
    <col min="11907" max="11907" width="38.28515625" style="2" bestFit="1" customWidth="1"/>
    <col min="11908" max="11908" width="6" style="2" bestFit="1" customWidth="1"/>
    <col min="11909" max="11909" width="38.28515625" style="2" bestFit="1" customWidth="1"/>
    <col min="11910" max="11910" width="6" style="2" bestFit="1" customWidth="1"/>
    <col min="11911" max="11911" width="38.28515625" style="2" bestFit="1" customWidth="1"/>
    <col min="11912" max="11912" width="6" style="2" bestFit="1" customWidth="1"/>
    <col min="11913" max="11913" width="38.28515625" style="2" bestFit="1" customWidth="1"/>
    <col min="11914" max="11914" width="6" style="2" bestFit="1" customWidth="1"/>
    <col min="11915" max="11915" width="38.28515625" style="2" bestFit="1" customWidth="1"/>
    <col min="11916" max="11916" width="6" style="2" bestFit="1" customWidth="1"/>
    <col min="11917" max="11917" width="38.28515625" style="2" bestFit="1" customWidth="1"/>
    <col min="11918" max="11918" width="6" style="2" bestFit="1" customWidth="1"/>
    <col min="11919" max="11919" width="38.28515625" style="2" bestFit="1" customWidth="1"/>
    <col min="11920" max="11920" width="6" style="2" bestFit="1" customWidth="1"/>
    <col min="11921" max="11921" width="38.28515625" style="2" bestFit="1" customWidth="1"/>
    <col min="11922" max="11922" width="6" style="2" bestFit="1" customWidth="1"/>
    <col min="11923" max="11923" width="38.28515625" style="2" bestFit="1" customWidth="1"/>
    <col min="11924" max="11924" width="6" style="2" bestFit="1" customWidth="1"/>
    <col min="11925" max="11925" width="38.28515625" style="2" bestFit="1" customWidth="1"/>
    <col min="11926" max="11926" width="6" style="2" bestFit="1" customWidth="1"/>
    <col min="11927" max="11927" width="38.28515625" style="2" bestFit="1" customWidth="1"/>
    <col min="11928" max="11928" width="6" style="2" bestFit="1" customWidth="1"/>
    <col min="11929" max="11929" width="38.28515625" style="2" bestFit="1" customWidth="1"/>
    <col min="11930" max="11930" width="6" style="2" bestFit="1" customWidth="1"/>
    <col min="11931" max="11931" width="38.28515625" style="2" bestFit="1" customWidth="1"/>
    <col min="11932" max="11932" width="6" style="2" bestFit="1" customWidth="1"/>
    <col min="11933" max="11933" width="38.28515625" style="2" bestFit="1" customWidth="1"/>
    <col min="11934" max="11934" width="6" style="2" bestFit="1" customWidth="1"/>
    <col min="11935" max="11935" width="38.28515625" style="2" bestFit="1" customWidth="1"/>
    <col min="11936" max="11936" width="6" style="2" bestFit="1" customWidth="1"/>
    <col min="11937" max="11937" width="38.28515625" style="2" bestFit="1" customWidth="1"/>
    <col min="11938" max="11938" width="6" style="2" bestFit="1" customWidth="1"/>
    <col min="11939" max="11939" width="38.28515625" style="2" bestFit="1" customWidth="1"/>
    <col min="11940" max="11940" width="6" style="2" bestFit="1" customWidth="1"/>
    <col min="11941" max="11941" width="38.28515625" style="2" bestFit="1" customWidth="1"/>
    <col min="11942" max="11942" width="6" style="2" bestFit="1" customWidth="1"/>
    <col min="11943" max="11943" width="38.28515625" style="2" bestFit="1" customWidth="1"/>
    <col min="11944" max="11944" width="6" style="2" bestFit="1" customWidth="1"/>
    <col min="11945" max="11945" width="38.28515625" style="2" bestFit="1" customWidth="1"/>
    <col min="11946" max="11946" width="6" style="2" bestFit="1" customWidth="1"/>
    <col min="11947" max="11947" width="38.28515625" style="2" bestFit="1" customWidth="1"/>
    <col min="11948" max="11948" width="6" style="2" bestFit="1" customWidth="1"/>
    <col min="11949" max="11949" width="38.28515625" style="2" bestFit="1" customWidth="1"/>
    <col min="11950" max="11950" width="6" style="2" bestFit="1" customWidth="1"/>
    <col min="11951" max="11951" width="38.28515625" style="2" bestFit="1" customWidth="1"/>
    <col min="11952" max="11952" width="6" style="2" bestFit="1" customWidth="1"/>
    <col min="11953" max="11953" width="38.28515625" style="2" bestFit="1" customWidth="1"/>
    <col min="11954" max="11954" width="6" style="2" bestFit="1" customWidth="1"/>
    <col min="11955" max="11955" width="38.28515625" style="2" bestFit="1" customWidth="1"/>
    <col min="11956" max="11956" width="6" style="2" bestFit="1" customWidth="1"/>
    <col min="11957" max="11957" width="38.28515625" style="2" bestFit="1" customWidth="1"/>
    <col min="11958" max="11958" width="6" style="2" bestFit="1" customWidth="1"/>
    <col min="11959" max="11959" width="38.28515625" style="2" bestFit="1" customWidth="1"/>
    <col min="11960" max="11960" width="6" style="2" bestFit="1" customWidth="1"/>
    <col min="11961" max="11961" width="38.28515625" style="2" bestFit="1" customWidth="1"/>
    <col min="11962" max="11962" width="6" style="2" bestFit="1" customWidth="1"/>
    <col min="11963" max="11963" width="38.28515625" style="2" bestFit="1" customWidth="1"/>
    <col min="11964" max="11964" width="6" style="2" bestFit="1" customWidth="1"/>
    <col min="11965" max="11965" width="38.28515625" style="2" bestFit="1" customWidth="1"/>
    <col min="11966" max="11966" width="6" style="2" bestFit="1" customWidth="1"/>
    <col min="11967" max="11967" width="38.28515625" style="2" bestFit="1" customWidth="1"/>
    <col min="11968" max="11968" width="6" style="2" bestFit="1" customWidth="1"/>
    <col min="11969" max="11969" width="38.28515625" style="2" bestFit="1" customWidth="1"/>
    <col min="11970" max="11970" width="6" style="2" bestFit="1" customWidth="1"/>
    <col min="11971" max="11971" width="38.28515625" style="2" bestFit="1" customWidth="1"/>
    <col min="11972" max="11972" width="6" style="2" bestFit="1" customWidth="1"/>
    <col min="11973" max="11973" width="38.28515625" style="2" bestFit="1" customWidth="1"/>
    <col min="11974" max="11974" width="6" style="2" bestFit="1" customWidth="1"/>
    <col min="11975" max="11975" width="38.28515625" style="2" bestFit="1" customWidth="1"/>
    <col min="11976" max="11976" width="6" style="2" bestFit="1" customWidth="1"/>
    <col min="11977" max="11977" width="38.28515625" style="2" bestFit="1" customWidth="1"/>
    <col min="11978" max="11978" width="6" style="2" bestFit="1" customWidth="1"/>
    <col min="11979" max="11979" width="38.28515625" style="2" bestFit="1" customWidth="1"/>
    <col min="11980" max="11980" width="6" style="2" bestFit="1" customWidth="1"/>
    <col min="11981" max="11981" width="38.28515625" style="2" bestFit="1" customWidth="1"/>
    <col min="11982" max="11982" width="6" style="2" bestFit="1" customWidth="1"/>
    <col min="11983" max="11983" width="38.28515625" style="2" bestFit="1" customWidth="1"/>
    <col min="11984" max="11984" width="6" style="2" bestFit="1" customWidth="1"/>
    <col min="11985" max="11985" width="38.28515625" style="2" bestFit="1" customWidth="1"/>
    <col min="11986" max="11986" width="6" style="2" bestFit="1" customWidth="1"/>
    <col min="11987" max="11987" width="38.28515625" style="2" bestFit="1" customWidth="1"/>
    <col min="11988" max="11988" width="6" style="2" bestFit="1" customWidth="1"/>
    <col min="11989" max="11989" width="38.28515625" style="2" bestFit="1" customWidth="1"/>
    <col min="11990" max="11990" width="6" style="2" bestFit="1" customWidth="1"/>
    <col min="11991" max="11991" width="38.28515625" style="2" bestFit="1" customWidth="1"/>
    <col min="11992" max="11992" width="6" style="2" bestFit="1" customWidth="1"/>
    <col min="11993" max="11993" width="38.28515625" style="2" bestFit="1" customWidth="1"/>
    <col min="11994" max="11994" width="6" style="2" bestFit="1" customWidth="1"/>
    <col min="11995" max="11995" width="38.28515625" style="2" bestFit="1" customWidth="1"/>
    <col min="11996" max="11996" width="6" style="2" bestFit="1" customWidth="1"/>
    <col min="11997" max="11997" width="38.28515625" style="2" bestFit="1" customWidth="1"/>
    <col min="11998" max="11998" width="6" style="2" bestFit="1" customWidth="1"/>
    <col min="11999" max="11999" width="38.28515625" style="2" bestFit="1" customWidth="1"/>
    <col min="12000" max="12000" width="6" style="2" bestFit="1" customWidth="1"/>
    <col min="12001" max="12001" width="38.28515625" style="2" bestFit="1" customWidth="1"/>
    <col min="12002" max="12002" width="6" style="2" bestFit="1" customWidth="1"/>
    <col min="12003" max="12003" width="38.28515625" style="2" bestFit="1" customWidth="1"/>
    <col min="12004" max="12004" width="6" style="2" bestFit="1" customWidth="1"/>
    <col min="12005" max="12005" width="38.28515625" style="2" bestFit="1" customWidth="1"/>
    <col min="12006" max="12006" width="6" style="2" bestFit="1" customWidth="1"/>
    <col min="12007" max="12007" width="38.28515625" style="2" bestFit="1" customWidth="1"/>
    <col min="12008" max="12008" width="6" style="2" bestFit="1" customWidth="1"/>
    <col min="12009" max="12009" width="38.28515625" style="2" bestFit="1" customWidth="1"/>
    <col min="12010" max="12010" width="6" style="2" bestFit="1" customWidth="1"/>
    <col min="12011" max="12011" width="38.28515625" style="2" bestFit="1" customWidth="1"/>
    <col min="12012" max="12012" width="6" style="2" bestFit="1" customWidth="1"/>
    <col min="12013" max="12013" width="38.28515625" style="2" bestFit="1" customWidth="1"/>
    <col min="12014" max="12014" width="6" style="2" bestFit="1" customWidth="1"/>
    <col min="12015" max="12015" width="38.28515625" style="2" bestFit="1" customWidth="1"/>
    <col min="12016" max="12016" width="6" style="2" bestFit="1" customWidth="1"/>
    <col min="12017" max="12017" width="38.28515625" style="2" bestFit="1" customWidth="1"/>
    <col min="12018" max="12018" width="6" style="2" bestFit="1" customWidth="1"/>
    <col min="12019" max="12019" width="38.28515625" style="2" bestFit="1" customWidth="1"/>
    <col min="12020" max="12020" width="6" style="2" bestFit="1" customWidth="1"/>
    <col min="12021" max="12021" width="38.28515625" style="2" bestFit="1" customWidth="1"/>
    <col min="12022" max="12022" width="6" style="2" bestFit="1" customWidth="1"/>
    <col min="12023" max="12023" width="38.28515625" style="2" bestFit="1" customWidth="1"/>
    <col min="12024" max="12024" width="6" style="2" bestFit="1" customWidth="1"/>
    <col min="12025" max="12025" width="38.28515625" style="2" bestFit="1" customWidth="1"/>
    <col min="12026" max="12026" width="6" style="2" bestFit="1" customWidth="1"/>
    <col min="12027" max="12027" width="38.28515625" style="2" bestFit="1" customWidth="1"/>
    <col min="12028" max="12028" width="6" style="2" bestFit="1" customWidth="1"/>
    <col min="12029" max="12029" width="38.28515625" style="2" bestFit="1" customWidth="1"/>
    <col min="12030" max="12030" width="6" style="2" bestFit="1" customWidth="1"/>
    <col min="12031" max="12031" width="38.28515625" style="2" bestFit="1" customWidth="1"/>
    <col min="12032" max="12032" width="6" style="2" bestFit="1" customWidth="1"/>
    <col min="12033" max="12033" width="38.28515625" style="2" bestFit="1" customWidth="1"/>
    <col min="12034" max="12034" width="6" style="2" bestFit="1" customWidth="1"/>
    <col min="12035" max="12035" width="38.28515625" style="2" bestFit="1" customWidth="1"/>
    <col min="12036" max="12036" width="6" style="2" bestFit="1" customWidth="1"/>
    <col min="12037" max="12037" width="38.28515625" style="2" bestFit="1" customWidth="1"/>
    <col min="12038" max="12038" width="6" style="2" bestFit="1" customWidth="1"/>
    <col min="12039" max="12039" width="38.28515625" style="2" bestFit="1" customWidth="1"/>
    <col min="12040" max="12040" width="6" style="2" bestFit="1" customWidth="1"/>
    <col min="12041" max="12041" width="38.28515625" style="2" bestFit="1" customWidth="1"/>
    <col min="12042" max="12042" width="6" style="2" bestFit="1" customWidth="1"/>
    <col min="12043" max="12043" width="38.28515625" style="2" bestFit="1" customWidth="1"/>
    <col min="12044" max="12044" width="6" style="2" bestFit="1" customWidth="1"/>
    <col min="12045" max="12045" width="38.28515625" style="2" bestFit="1" customWidth="1"/>
    <col min="12046" max="12046" width="6" style="2" bestFit="1" customWidth="1"/>
    <col min="12047" max="12047" width="38.28515625" style="2" bestFit="1" customWidth="1"/>
    <col min="12048" max="12048" width="6" style="2" bestFit="1" customWidth="1"/>
    <col min="12049" max="12049" width="38.28515625" style="2" bestFit="1" customWidth="1"/>
    <col min="12050" max="12050" width="6" style="2" bestFit="1" customWidth="1"/>
    <col min="12051" max="12051" width="38.28515625" style="2" bestFit="1" customWidth="1"/>
    <col min="12052" max="12052" width="6" style="2" bestFit="1" customWidth="1"/>
    <col min="12053" max="12053" width="38.28515625" style="2" bestFit="1" customWidth="1"/>
    <col min="12054" max="12054" width="6" style="2" bestFit="1" customWidth="1"/>
    <col min="12055" max="12055" width="38.28515625" style="2" bestFit="1" customWidth="1"/>
    <col min="12056" max="12056" width="6" style="2" bestFit="1" customWidth="1"/>
    <col min="12057" max="12057" width="38.28515625" style="2" bestFit="1" customWidth="1"/>
    <col min="12058" max="12058" width="6" style="2" bestFit="1" customWidth="1"/>
    <col min="12059" max="12059" width="38.28515625" style="2" bestFit="1" customWidth="1"/>
    <col min="12060" max="12060" width="6" style="2" bestFit="1" customWidth="1"/>
    <col min="12061" max="12061" width="38.28515625" style="2" bestFit="1" customWidth="1"/>
    <col min="12062" max="12062" width="6" style="2" bestFit="1" customWidth="1"/>
    <col min="12063" max="12063" width="38.28515625" style="2" bestFit="1" customWidth="1"/>
    <col min="12064" max="12064" width="6" style="2" bestFit="1" customWidth="1"/>
    <col min="12065" max="12065" width="38.28515625" style="2" bestFit="1" customWidth="1"/>
    <col min="12066" max="12066" width="6" style="2" bestFit="1" customWidth="1"/>
    <col min="12067" max="12067" width="38.28515625" style="2" bestFit="1" customWidth="1"/>
    <col min="12068" max="12068" width="6" style="2" bestFit="1" customWidth="1"/>
    <col min="12069" max="12069" width="38.28515625" style="2" bestFit="1" customWidth="1"/>
    <col min="12070" max="12070" width="6" style="2" bestFit="1" customWidth="1"/>
    <col min="12071" max="12071" width="38.28515625" style="2" bestFit="1" customWidth="1"/>
    <col min="12072" max="12072" width="6" style="2" bestFit="1" customWidth="1"/>
    <col min="12073" max="12073" width="38.28515625" style="2" bestFit="1" customWidth="1"/>
    <col min="12074" max="12074" width="6" style="2" bestFit="1" customWidth="1"/>
    <col min="12075" max="12075" width="38.28515625" style="2" bestFit="1" customWidth="1"/>
    <col min="12076" max="12076" width="6" style="2" bestFit="1" customWidth="1"/>
    <col min="12077" max="12077" width="38.28515625" style="2" bestFit="1" customWidth="1"/>
    <col min="12078" max="12078" width="6" style="2" bestFit="1" customWidth="1"/>
    <col min="12079" max="12079" width="38.28515625" style="2" bestFit="1" customWidth="1"/>
    <col min="12080" max="12080" width="6" style="2" bestFit="1" customWidth="1"/>
    <col min="12081" max="12081" width="38.28515625" style="2" bestFit="1" customWidth="1"/>
    <col min="12082" max="12082" width="6" style="2" bestFit="1" customWidth="1"/>
    <col min="12083" max="12083" width="38.28515625" style="2" bestFit="1" customWidth="1"/>
    <col min="12084" max="12084" width="6" style="2" bestFit="1" customWidth="1"/>
    <col min="12085" max="12085" width="38.28515625" style="2" bestFit="1" customWidth="1"/>
    <col min="12086" max="12086" width="6" style="2" bestFit="1" customWidth="1"/>
    <col min="12087" max="12087" width="38.28515625" style="2" bestFit="1" customWidth="1"/>
    <col min="12088" max="12088" width="6" style="2" bestFit="1" customWidth="1"/>
    <col min="12089" max="12089" width="38.28515625" style="2" bestFit="1" customWidth="1"/>
    <col min="12090" max="12090" width="6" style="2" bestFit="1" customWidth="1"/>
    <col min="12091" max="12091" width="38.28515625" style="2" bestFit="1" customWidth="1"/>
    <col min="12092" max="12092" width="6" style="2" bestFit="1" customWidth="1"/>
    <col min="12093" max="12093" width="38.28515625" style="2" bestFit="1" customWidth="1"/>
    <col min="12094" max="12094" width="6" style="2" bestFit="1" customWidth="1"/>
    <col min="12095" max="12095" width="38.28515625" style="2" bestFit="1" customWidth="1"/>
    <col min="12096" max="12096" width="6" style="2" bestFit="1" customWidth="1"/>
    <col min="12097" max="12097" width="38.28515625" style="2" bestFit="1" customWidth="1"/>
    <col min="12098" max="12098" width="6" style="2" bestFit="1" customWidth="1"/>
    <col min="12099" max="12099" width="38.28515625" style="2" bestFit="1" customWidth="1"/>
    <col min="12100" max="12100" width="6" style="2" bestFit="1" customWidth="1"/>
    <col min="12101" max="12101" width="38.28515625" style="2" bestFit="1" customWidth="1"/>
    <col min="12102" max="12102" width="6" style="2" bestFit="1" customWidth="1"/>
    <col min="12103" max="12103" width="38.28515625" style="2" bestFit="1" customWidth="1"/>
    <col min="12104" max="12104" width="6" style="2" bestFit="1" customWidth="1"/>
    <col min="12105" max="12105" width="38.28515625" style="2" bestFit="1" customWidth="1"/>
    <col min="12106" max="12106" width="6" style="2" bestFit="1" customWidth="1"/>
    <col min="12107" max="12107" width="38.28515625" style="2" bestFit="1" customWidth="1"/>
    <col min="12108" max="12108" width="6" style="2" bestFit="1" customWidth="1"/>
    <col min="12109" max="12109" width="38.28515625" style="2" bestFit="1" customWidth="1"/>
    <col min="12110" max="12110" width="6" style="2" bestFit="1" customWidth="1"/>
    <col min="12111" max="12111" width="38.28515625" style="2" bestFit="1" customWidth="1"/>
    <col min="12112" max="12112" width="6" style="2" bestFit="1" customWidth="1"/>
    <col min="12113" max="12113" width="38.28515625" style="2" bestFit="1" customWidth="1"/>
    <col min="12114" max="12114" width="6" style="2" bestFit="1" customWidth="1"/>
    <col min="12115" max="12115" width="38.28515625" style="2" bestFit="1" customWidth="1"/>
    <col min="12116" max="12116" width="6" style="2" bestFit="1" customWidth="1"/>
    <col min="12117" max="12117" width="38.28515625" style="2" bestFit="1" customWidth="1"/>
    <col min="12118" max="12118" width="6" style="2" bestFit="1" customWidth="1"/>
    <col min="12119" max="12119" width="38.28515625" style="2" bestFit="1" customWidth="1"/>
    <col min="12120" max="12120" width="6" style="2" bestFit="1" customWidth="1"/>
    <col min="12121" max="12121" width="38.28515625" style="2" bestFit="1" customWidth="1"/>
    <col min="12122" max="12122" width="6" style="2" bestFit="1" customWidth="1"/>
    <col min="12123" max="12123" width="38.28515625" style="2" bestFit="1" customWidth="1"/>
    <col min="12124" max="12124" width="6" style="2" bestFit="1" customWidth="1"/>
    <col min="12125" max="12125" width="38.28515625" style="2" bestFit="1" customWidth="1"/>
    <col min="12126" max="12126" width="6" style="2" bestFit="1" customWidth="1"/>
    <col min="12127" max="12127" width="38.28515625" style="2" bestFit="1" customWidth="1"/>
    <col min="12128" max="12128" width="6" style="2" bestFit="1" customWidth="1"/>
    <col min="12129" max="12129" width="38.28515625" style="2" bestFit="1" customWidth="1"/>
    <col min="12130" max="12130" width="6" style="2" bestFit="1" customWidth="1"/>
    <col min="12131" max="12131" width="38.28515625" style="2" bestFit="1" customWidth="1"/>
    <col min="12132" max="12132" width="6" style="2" bestFit="1" customWidth="1"/>
    <col min="12133" max="12133" width="38.28515625" style="2" bestFit="1" customWidth="1"/>
    <col min="12134" max="12134" width="6" style="2" bestFit="1" customWidth="1"/>
    <col min="12135" max="12135" width="38.28515625" style="2" bestFit="1" customWidth="1"/>
    <col min="12136" max="12136" width="6" style="2" bestFit="1" customWidth="1"/>
    <col min="12137" max="12137" width="38.28515625" style="2" bestFit="1" customWidth="1"/>
    <col min="12138" max="12138" width="6" style="2" bestFit="1" customWidth="1"/>
    <col min="12139" max="12139" width="38.28515625" style="2" bestFit="1" customWidth="1"/>
    <col min="12140" max="12140" width="6" style="2" bestFit="1" customWidth="1"/>
    <col min="12141" max="12141" width="38.28515625" style="2" bestFit="1" customWidth="1"/>
    <col min="12142" max="12142" width="6" style="2" bestFit="1" customWidth="1"/>
    <col min="12143" max="12143" width="38.28515625" style="2" bestFit="1" customWidth="1"/>
    <col min="12144" max="12144" width="6" style="2" bestFit="1" customWidth="1"/>
    <col min="12145" max="12145" width="38.28515625" style="2" bestFit="1" customWidth="1"/>
    <col min="12146" max="12146" width="6" style="2" bestFit="1" customWidth="1"/>
    <col min="12147" max="12147" width="38.28515625" style="2" bestFit="1" customWidth="1"/>
    <col min="12148" max="12148" width="6" style="2" bestFit="1" customWidth="1"/>
    <col min="12149" max="12149" width="38.28515625" style="2" bestFit="1" customWidth="1"/>
    <col min="12150" max="12150" width="6" style="2" bestFit="1" customWidth="1"/>
    <col min="12151" max="12151" width="38.28515625" style="2" bestFit="1" customWidth="1"/>
    <col min="12152" max="12152" width="6" style="2" bestFit="1" customWidth="1"/>
    <col min="12153" max="12153" width="38.28515625" style="2" bestFit="1" customWidth="1"/>
    <col min="12154" max="12154" width="6" style="2" bestFit="1" customWidth="1"/>
    <col min="12155" max="12155" width="38.28515625" style="2" bestFit="1" customWidth="1"/>
    <col min="12156" max="12156" width="6" style="2" bestFit="1" customWidth="1"/>
    <col min="12157" max="12157" width="38.28515625" style="2" bestFit="1" customWidth="1"/>
    <col min="12158" max="12158" width="6" style="2" bestFit="1" customWidth="1"/>
    <col min="12159" max="12159" width="38.28515625" style="2" bestFit="1" customWidth="1"/>
    <col min="12160" max="12160" width="6" style="2" bestFit="1" customWidth="1"/>
    <col min="12161" max="12161" width="38.28515625" style="2" bestFit="1" customWidth="1"/>
    <col min="12162" max="12162" width="6" style="2" bestFit="1" customWidth="1"/>
    <col min="12163" max="12163" width="38.28515625" style="2" bestFit="1" customWidth="1"/>
    <col min="12164" max="12164" width="6" style="2" bestFit="1" customWidth="1"/>
    <col min="12165" max="12165" width="38.28515625" style="2" bestFit="1" customWidth="1"/>
    <col min="12166" max="12166" width="6" style="2" bestFit="1" customWidth="1"/>
    <col min="12167" max="12167" width="38.28515625" style="2" bestFit="1" customWidth="1"/>
    <col min="12168" max="12168" width="6" style="2" bestFit="1" customWidth="1"/>
    <col min="12169" max="12169" width="38.28515625" style="2" bestFit="1" customWidth="1"/>
    <col min="12170" max="12170" width="6" style="2" bestFit="1" customWidth="1"/>
    <col min="12171" max="12171" width="38.28515625" style="2" bestFit="1" customWidth="1"/>
    <col min="12172" max="12172" width="6" style="2" bestFit="1" customWidth="1"/>
    <col min="12173" max="12173" width="38.28515625" style="2" bestFit="1" customWidth="1"/>
    <col min="12174" max="12174" width="6" style="2" bestFit="1" customWidth="1"/>
    <col min="12175" max="12175" width="38.28515625" style="2" bestFit="1" customWidth="1"/>
    <col min="12176" max="12176" width="6" style="2" bestFit="1" customWidth="1"/>
    <col min="12177" max="12177" width="38.28515625" style="2" bestFit="1" customWidth="1"/>
    <col min="12178" max="12178" width="6" style="2" bestFit="1" customWidth="1"/>
    <col min="12179" max="12179" width="38.28515625" style="2" bestFit="1" customWidth="1"/>
    <col min="12180" max="12180" width="6" style="2" bestFit="1" customWidth="1"/>
    <col min="12181" max="12181" width="38.28515625" style="2" bestFit="1" customWidth="1"/>
    <col min="12182" max="12182" width="6" style="2" bestFit="1" customWidth="1"/>
    <col min="12183" max="12183" width="38.28515625" style="2" bestFit="1" customWidth="1"/>
    <col min="12184" max="12184" width="6" style="2" bestFit="1" customWidth="1"/>
    <col min="12185" max="12185" width="38.28515625" style="2" bestFit="1" customWidth="1"/>
    <col min="12186" max="12186" width="6" style="2" bestFit="1" customWidth="1"/>
    <col min="12187" max="12187" width="38.28515625" style="2" bestFit="1" customWidth="1"/>
    <col min="12188" max="12188" width="6" style="2" bestFit="1" customWidth="1"/>
    <col min="12189" max="12189" width="38.28515625" style="2" bestFit="1" customWidth="1"/>
    <col min="12190" max="12190" width="6" style="2" bestFit="1" customWidth="1"/>
    <col min="12191" max="12191" width="38.28515625" style="2" bestFit="1" customWidth="1"/>
    <col min="12192" max="12192" width="6" style="2" bestFit="1" customWidth="1"/>
    <col min="12193" max="12193" width="38.28515625" style="2" bestFit="1" customWidth="1"/>
    <col min="12194" max="12194" width="6" style="2" bestFit="1" customWidth="1"/>
    <col min="12195" max="12195" width="38.28515625" style="2" bestFit="1" customWidth="1"/>
    <col min="12196" max="12196" width="6" style="2" bestFit="1" customWidth="1"/>
    <col min="12197" max="12197" width="38.28515625" style="2" bestFit="1" customWidth="1"/>
    <col min="12198" max="12198" width="6" style="2" bestFit="1" customWidth="1"/>
    <col min="12199" max="12199" width="38.28515625" style="2" bestFit="1" customWidth="1"/>
    <col min="12200" max="12200" width="6" style="2" bestFit="1" customWidth="1"/>
    <col min="12201" max="12201" width="38.28515625" style="2" bestFit="1" customWidth="1"/>
    <col min="12202" max="12202" width="6" style="2" bestFit="1" customWidth="1"/>
    <col min="12203" max="12203" width="38.28515625" style="2" bestFit="1" customWidth="1"/>
    <col min="12204" max="12204" width="6" style="2" bestFit="1" customWidth="1"/>
    <col min="12205" max="12205" width="38.28515625" style="2" bestFit="1" customWidth="1"/>
    <col min="12206" max="12206" width="6" style="2" bestFit="1" customWidth="1"/>
    <col min="12207" max="12207" width="38.28515625" style="2" bestFit="1" customWidth="1"/>
    <col min="12208" max="12208" width="6" style="2" bestFit="1" customWidth="1"/>
    <col min="12209" max="12209" width="38.28515625" style="2" bestFit="1" customWidth="1"/>
    <col min="12210" max="12210" width="6" style="2" bestFit="1" customWidth="1"/>
    <col min="12211" max="12211" width="38.28515625" style="2" bestFit="1" customWidth="1"/>
    <col min="12212" max="12212" width="6" style="2" bestFit="1" customWidth="1"/>
    <col min="12213" max="12213" width="38.28515625" style="2" bestFit="1" customWidth="1"/>
    <col min="12214" max="12214" width="6" style="2" bestFit="1" customWidth="1"/>
    <col min="12215" max="12215" width="38.28515625" style="2" bestFit="1" customWidth="1"/>
    <col min="12216" max="12216" width="6" style="2" bestFit="1" customWidth="1"/>
    <col min="12217" max="12217" width="38.28515625" style="2" bestFit="1" customWidth="1"/>
    <col min="12218" max="12218" width="6" style="2" bestFit="1" customWidth="1"/>
    <col min="12219" max="12219" width="38.28515625" style="2" bestFit="1" customWidth="1"/>
    <col min="12220" max="12220" width="6" style="2" bestFit="1" customWidth="1"/>
    <col min="12221" max="12221" width="38.28515625" style="2" bestFit="1" customWidth="1"/>
    <col min="12222" max="12222" width="6" style="2" bestFit="1" customWidth="1"/>
    <col min="12223" max="12223" width="38.28515625" style="2" bestFit="1" customWidth="1"/>
    <col min="12224" max="12224" width="6" style="2" bestFit="1" customWidth="1"/>
    <col min="12225" max="12225" width="38.28515625" style="2" bestFit="1" customWidth="1"/>
    <col min="12226" max="12226" width="6" style="2" bestFit="1" customWidth="1"/>
    <col min="12227" max="12227" width="38.28515625" style="2" bestFit="1" customWidth="1"/>
    <col min="12228" max="12228" width="6" style="2" bestFit="1" customWidth="1"/>
    <col min="12229" max="12229" width="38.28515625" style="2" bestFit="1" customWidth="1"/>
    <col min="12230" max="12230" width="6" style="2" bestFit="1" customWidth="1"/>
    <col min="12231" max="12231" width="38.28515625" style="2" bestFit="1" customWidth="1"/>
    <col min="12232" max="12232" width="6" style="2" bestFit="1" customWidth="1"/>
    <col min="12233" max="12233" width="38.28515625" style="2" bestFit="1" customWidth="1"/>
    <col min="12234" max="12234" width="6" style="2" bestFit="1" customWidth="1"/>
    <col min="12235" max="12235" width="38.28515625" style="2" bestFit="1" customWidth="1"/>
    <col min="12236" max="12236" width="6" style="2" bestFit="1" customWidth="1"/>
    <col min="12237" max="12237" width="38.28515625" style="2" bestFit="1" customWidth="1"/>
    <col min="12238" max="12238" width="6" style="2" bestFit="1" customWidth="1"/>
    <col min="12239" max="12239" width="38.28515625" style="2" bestFit="1" customWidth="1"/>
    <col min="12240" max="12240" width="6" style="2" bestFit="1" customWidth="1"/>
    <col min="12241" max="12241" width="38.28515625" style="2" bestFit="1" customWidth="1"/>
    <col min="12242" max="12242" width="6" style="2" bestFit="1" customWidth="1"/>
    <col min="12243" max="12243" width="38.28515625" style="2" bestFit="1" customWidth="1"/>
    <col min="12244" max="12244" width="6" style="2" bestFit="1" customWidth="1"/>
    <col min="12245" max="12245" width="38.28515625" style="2" bestFit="1" customWidth="1"/>
    <col min="12246" max="12246" width="6" style="2" bestFit="1" customWidth="1"/>
    <col min="12247" max="12247" width="38.28515625" style="2" bestFit="1" customWidth="1"/>
    <col min="12248" max="12248" width="6" style="2" bestFit="1" customWidth="1"/>
    <col min="12249" max="12249" width="38.28515625" style="2" bestFit="1" customWidth="1"/>
    <col min="12250" max="12250" width="6" style="2" bestFit="1" customWidth="1"/>
    <col min="12251" max="12251" width="38.28515625" style="2" bestFit="1" customWidth="1"/>
    <col min="12252" max="12252" width="6" style="2" bestFit="1" customWidth="1"/>
    <col min="12253" max="12253" width="38.28515625" style="2" bestFit="1" customWidth="1"/>
    <col min="12254" max="12254" width="6" style="2" bestFit="1" customWidth="1"/>
    <col min="12255" max="12255" width="38.28515625" style="2" bestFit="1" customWidth="1"/>
    <col min="12256" max="12256" width="6" style="2" bestFit="1" customWidth="1"/>
    <col min="12257" max="12257" width="38.28515625" style="2" bestFit="1" customWidth="1"/>
    <col min="12258" max="12258" width="6" style="2" bestFit="1" customWidth="1"/>
    <col min="12259" max="12259" width="38.28515625" style="2" bestFit="1" customWidth="1"/>
    <col min="12260" max="12260" width="6" style="2" bestFit="1" customWidth="1"/>
    <col min="12261" max="12261" width="38.28515625" style="2" bestFit="1" customWidth="1"/>
    <col min="12262" max="12262" width="6" style="2" bestFit="1" customWidth="1"/>
    <col min="12263" max="12263" width="38.28515625" style="2" bestFit="1" customWidth="1"/>
    <col min="12264" max="12264" width="6" style="2" bestFit="1" customWidth="1"/>
    <col min="12265" max="12265" width="38.28515625" style="2" bestFit="1" customWidth="1"/>
    <col min="12266" max="12266" width="6" style="2" bestFit="1" customWidth="1"/>
    <col min="12267" max="12267" width="38.28515625" style="2" bestFit="1" customWidth="1"/>
    <col min="12268" max="12268" width="6" style="2" bestFit="1" customWidth="1"/>
    <col min="12269" max="12269" width="38.28515625" style="2" bestFit="1" customWidth="1"/>
    <col min="12270" max="12270" width="6" style="2" bestFit="1" customWidth="1"/>
    <col min="12271" max="12271" width="38.28515625" style="2" bestFit="1" customWidth="1"/>
    <col min="12272" max="12272" width="6" style="2" bestFit="1" customWidth="1"/>
    <col min="12273" max="12273" width="38.28515625" style="2" bestFit="1" customWidth="1"/>
    <col min="12274" max="12274" width="6" style="2" bestFit="1" customWidth="1"/>
    <col min="12275" max="12275" width="38.28515625" style="2" bestFit="1" customWidth="1"/>
    <col min="12276" max="12276" width="6" style="2" bestFit="1" customWidth="1"/>
    <col min="12277" max="12277" width="38.28515625" style="2" bestFit="1" customWidth="1"/>
    <col min="12278" max="12278" width="6" style="2" bestFit="1" customWidth="1"/>
    <col min="12279" max="12279" width="38.28515625" style="2" bestFit="1" customWidth="1"/>
    <col min="12280" max="12280" width="6" style="2" bestFit="1" customWidth="1"/>
    <col min="12281" max="12281" width="38.28515625" style="2" bestFit="1" customWidth="1"/>
    <col min="12282" max="12282" width="6" style="2" bestFit="1" customWidth="1"/>
    <col min="12283" max="12283" width="38.28515625" style="2" bestFit="1" customWidth="1"/>
    <col min="12284" max="12284" width="6" style="2" bestFit="1" customWidth="1"/>
    <col min="12285" max="12285" width="38.28515625" style="2" bestFit="1" customWidth="1"/>
    <col min="12286" max="12286" width="6" style="2" bestFit="1" customWidth="1"/>
    <col min="12287" max="12287" width="38.28515625" style="2" bestFit="1" customWidth="1"/>
    <col min="12288" max="12288" width="6" style="2" bestFit="1" customWidth="1"/>
    <col min="12289" max="12289" width="38.28515625" style="2" bestFit="1" customWidth="1"/>
    <col min="12290" max="12290" width="6" style="2" bestFit="1" customWidth="1"/>
    <col min="12291" max="12291" width="38.28515625" style="2" bestFit="1" customWidth="1"/>
    <col min="12292" max="12292" width="6" style="2" bestFit="1" customWidth="1"/>
    <col min="12293" max="12293" width="38.28515625" style="2" bestFit="1" customWidth="1"/>
    <col min="12294" max="12294" width="6" style="2" bestFit="1" customWidth="1"/>
    <col min="12295" max="12295" width="38.28515625" style="2" bestFit="1" customWidth="1"/>
    <col min="12296" max="12296" width="6" style="2" bestFit="1" customWidth="1"/>
    <col min="12297" max="12297" width="38.28515625" style="2" bestFit="1" customWidth="1"/>
    <col min="12298" max="12298" width="6" style="2" bestFit="1" customWidth="1"/>
    <col min="12299" max="12299" width="38.28515625" style="2" bestFit="1" customWidth="1"/>
    <col min="12300" max="12300" width="6" style="2" bestFit="1" customWidth="1"/>
    <col min="12301" max="12301" width="38.28515625" style="2" bestFit="1" customWidth="1"/>
    <col min="12302" max="12302" width="6" style="2" bestFit="1" customWidth="1"/>
    <col min="12303" max="12303" width="38.28515625" style="2" bestFit="1" customWidth="1"/>
    <col min="12304" max="12304" width="6" style="2" bestFit="1" customWidth="1"/>
    <col min="12305" max="12305" width="38.28515625" style="2" bestFit="1" customWidth="1"/>
    <col min="12306" max="12306" width="6" style="2" bestFit="1" customWidth="1"/>
    <col min="12307" max="12307" width="38.28515625" style="2" bestFit="1" customWidth="1"/>
    <col min="12308" max="12308" width="6" style="2" bestFit="1" customWidth="1"/>
    <col min="12309" max="12309" width="38.28515625" style="2" bestFit="1" customWidth="1"/>
    <col min="12310" max="12310" width="6" style="2" bestFit="1" customWidth="1"/>
    <col min="12311" max="12311" width="38.28515625" style="2" bestFit="1" customWidth="1"/>
    <col min="12312" max="12312" width="6" style="2" bestFit="1" customWidth="1"/>
    <col min="12313" max="12313" width="38.28515625" style="2" bestFit="1" customWidth="1"/>
    <col min="12314" max="12314" width="6" style="2" bestFit="1" customWidth="1"/>
    <col min="12315" max="12315" width="38.28515625" style="2" bestFit="1" customWidth="1"/>
    <col min="12316" max="12316" width="6" style="2" bestFit="1" customWidth="1"/>
    <col min="12317" max="12317" width="38.28515625" style="2" bestFit="1" customWidth="1"/>
    <col min="12318" max="12318" width="6" style="2" bestFit="1" customWidth="1"/>
    <col min="12319" max="12319" width="38.28515625" style="2" bestFit="1" customWidth="1"/>
    <col min="12320" max="12320" width="6" style="2" bestFit="1" customWidth="1"/>
    <col min="12321" max="12321" width="38.28515625" style="2" bestFit="1" customWidth="1"/>
    <col min="12322" max="12322" width="6" style="2" bestFit="1" customWidth="1"/>
    <col min="12323" max="12323" width="38.28515625" style="2" bestFit="1" customWidth="1"/>
    <col min="12324" max="12324" width="6" style="2" bestFit="1" customWidth="1"/>
    <col min="12325" max="12325" width="38.28515625" style="2" bestFit="1" customWidth="1"/>
    <col min="12326" max="12326" width="6" style="2" bestFit="1" customWidth="1"/>
    <col min="12327" max="12327" width="38.28515625" style="2" bestFit="1" customWidth="1"/>
    <col min="12328" max="12328" width="6" style="2" bestFit="1" customWidth="1"/>
    <col min="12329" max="12329" width="38.28515625" style="2" bestFit="1" customWidth="1"/>
    <col min="12330" max="12330" width="6" style="2" bestFit="1" customWidth="1"/>
    <col min="12331" max="12331" width="38.28515625" style="2" bestFit="1" customWidth="1"/>
    <col min="12332" max="12332" width="6" style="2" bestFit="1" customWidth="1"/>
    <col min="12333" max="12333" width="38.28515625" style="2" bestFit="1" customWidth="1"/>
    <col min="12334" max="12334" width="6" style="2" bestFit="1" customWidth="1"/>
    <col min="12335" max="12335" width="38.28515625" style="2" bestFit="1" customWidth="1"/>
    <col min="12336" max="12336" width="6" style="2" bestFit="1" customWidth="1"/>
    <col min="12337" max="12337" width="38.28515625" style="2" bestFit="1" customWidth="1"/>
    <col min="12338" max="12338" width="6" style="2" bestFit="1" customWidth="1"/>
    <col min="12339" max="12339" width="38.28515625" style="2" bestFit="1" customWidth="1"/>
    <col min="12340" max="12340" width="6" style="2" bestFit="1" customWidth="1"/>
    <col min="12341" max="12341" width="38.28515625" style="2" bestFit="1" customWidth="1"/>
    <col min="12342" max="12342" width="6" style="2" bestFit="1" customWidth="1"/>
    <col min="12343" max="12343" width="38.28515625" style="2" bestFit="1" customWidth="1"/>
    <col min="12344" max="12344" width="6" style="2" bestFit="1" customWidth="1"/>
    <col min="12345" max="12345" width="38.28515625" style="2" bestFit="1" customWidth="1"/>
    <col min="12346" max="12346" width="6" style="2" bestFit="1" customWidth="1"/>
    <col min="12347" max="12347" width="38.28515625" style="2" bestFit="1" customWidth="1"/>
    <col min="12348" max="12348" width="6" style="2" bestFit="1" customWidth="1"/>
    <col min="12349" max="12349" width="38.28515625" style="2" bestFit="1" customWidth="1"/>
    <col min="12350" max="12350" width="6" style="2" bestFit="1" customWidth="1"/>
    <col min="12351" max="12351" width="38.28515625" style="2" bestFit="1" customWidth="1"/>
    <col min="12352" max="12352" width="6" style="2" bestFit="1" customWidth="1"/>
    <col min="12353" max="12353" width="38.28515625" style="2" bestFit="1" customWidth="1"/>
    <col min="12354" max="12354" width="6" style="2" bestFit="1" customWidth="1"/>
    <col min="12355" max="12355" width="38.28515625" style="2" bestFit="1" customWidth="1"/>
    <col min="12356" max="12356" width="6" style="2" bestFit="1" customWidth="1"/>
    <col min="12357" max="12357" width="38.28515625" style="2" bestFit="1" customWidth="1"/>
    <col min="12358" max="12358" width="6" style="2" bestFit="1" customWidth="1"/>
    <col min="12359" max="12359" width="38.28515625" style="2" bestFit="1" customWidth="1"/>
    <col min="12360" max="12360" width="6" style="2" bestFit="1" customWidth="1"/>
    <col min="12361" max="12361" width="38.28515625" style="2" bestFit="1" customWidth="1"/>
    <col min="12362" max="12362" width="6" style="2" bestFit="1" customWidth="1"/>
    <col min="12363" max="12363" width="38.28515625" style="2" bestFit="1" customWidth="1"/>
    <col min="12364" max="12364" width="6" style="2" bestFit="1" customWidth="1"/>
    <col min="12365" max="12365" width="38.28515625" style="2" bestFit="1" customWidth="1"/>
    <col min="12366" max="12366" width="6" style="2" bestFit="1" customWidth="1"/>
    <col min="12367" max="12367" width="38.28515625" style="2" bestFit="1" customWidth="1"/>
    <col min="12368" max="12368" width="6" style="2" bestFit="1" customWidth="1"/>
    <col min="12369" max="12369" width="38.28515625" style="2" bestFit="1" customWidth="1"/>
    <col min="12370" max="12370" width="6" style="2" bestFit="1" customWidth="1"/>
    <col min="12371" max="12371" width="38.28515625" style="2" bestFit="1" customWidth="1"/>
    <col min="12372" max="12372" width="6" style="2" bestFit="1" customWidth="1"/>
    <col min="12373" max="12373" width="38.28515625" style="2" bestFit="1" customWidth="1"/>
    <col min="12374" max="12374" width="6" style="2" bestFit="1" customWidth="1"/>
    <col min="12375" max="12375" width="38.28515625" style="2" bestFit="1" customWidth="1"/>
    <col min="12376" max="12376" width="6" style="2" bestFit="1" customWidth="1"/>
    <col min="12377" max="12377" width="38.28515625" style="2" bestFit="1" customWidth="1"/>
    <col min="12378" max="12378" width="6" style="2" bestFit="1" customWidth="1"/>
    <col min="12379" max="12379" width="38.28515625" style="2" bestFit="1" customWidth="1"/>
    <col min="12380" max="12380" width="6" style="2" bestFit="1" customWidth="1"/>
    <col min="12381" max="12381" width="38.28515625" style="2" bestFit="1" customWidth="1"/>
    <col min="12382" max="12382" width="6" style="2" bestFit="1" customWidth="1"/>
    <col min="12383" max="12383" width="38.28515625" style="2" bestFit="1" customWidth="1"/>
    <col min="12384" max="12384" width="6" style="2" bestFit="1" customWidth="1"/>
    <col min="12385" max="12385" width="38.28515625" style="2" bestFit="1" customWidth="1"/>
    <col min="12386" max="12386" width="6" style="2" bestFit="1" customWidth="1"/>
    <col min="12387" max="12387" width="38.28515625" style="2" bestFit="1" customWidth="1"/>
    <col min="12388" max="12388" width="6" style="2" bestFit="1" customWidth="1"/>
    <col min="12389" max="12389" width="38.28515625" style="2" bestFit="1" customWidth="1"/>
    <col min="12390" max="12390" width="6" style="2" bestFit="1" customWidth="1"/>
    <col min="12391" max="12391" width="38.28515625" style="2" bestFit="1" customWidth="1"/>
    <col min="12392" max="12392" width="6" style="2" bestFit="1" customWidth="1"/>
    <col min="12393" max="12393" width="38.28515625" style="2" bestFit="1" customWidth="1"/>
    <col min="12394" max="12394" width="6" style="2" bestFit="1" customWidth="1"/>
    <col min="12395" max="12395" width="38.28515625" style="2" bestFit="1" customWidth="1"/>
    <col min="12396" max="12396" width="6" style="2" bestFit="1" customWidth="1"/>
    <col min="12397" max="12397" width="38.28515625" style="2" bestFit="1" customWidth="1"/>
    <col min="12398" max="12398" width="6" style="2" bestFit="1" customWidth="1"/>
    <col min="12399" max="12399" width="38.28515625" style="2" bestFit="1" customWidth="1"/>
    <col min="12400" max="12400" width="6" style="2" bestFit="1" customWidth="1"/>
    <col min="12401" max="12401" width="38.28515625" style="2" bestFit="1" customWidth="1"/>
    <col min="12402" max="12402" width="6" style="2" bestFit="1" customWidth="1"/>
    <col min="12403" max="12403" width="38.28515625" style="2" bestFit="1" customWidth="1"/>
    <col min="12404" max="12404" width="6" style="2" bestFit="1" customWidth="1"/>
    <col min="12405" max="12405" width="38.28515625" style="2" bestFit="1" customWidth="1"/>
    <col min="12406" max="12406" width="6" style="2" bestFit="1" customWidth="1"/>
    <col min="12407" max="12407" width="38.28515625" style="2" bestFit="1" customWidth="1"/>
    <col min="12408" max="12408" width="6" style="2" bestFit="1" customWidth="1"/>
    <col min="12409" max="12409" width="38.28515625" style="2" bestFit="1" customWidth="1"/>
    <col min="12410" max="12410" width="6" style="2" bestFit="1" customWidth="1"/>
    <col min="12411" max="12411" width="38.28515625" style="2" bestFit="1" customWidth="1"/>
    <col min="12412" max="12412" width="6" style="2" bestFit="1" customWidth="1"/>
    <col min="12413" max="12413" width="38.28515625" style="2" bestFit="1" customWidth="1"/>
    <col min="12414" max="12414" width="6" style="2" bestFit="1" customWidth="1"/>
    <col min="12415" max="12415" width="38.28515625" style="2" bestFit="1" customWidth="1"/>
    <col min="12416" max="12416" width="6" style="2" bestFit="1" customWidth="1"/>
    <col min="12417" max="12417" width="38.28515625" style="2" bestFit="1" customWidth="1"/>
    <col min="12418" max="12418" width="6" style="2" bestFit="1" customWidth="1"/>
    <col min="12419" max="12419" width="38.28515625" style="2" bestFit="1" customWidth="1"/>
    <col min="12420" max="12420" width="6" style="2" bestFit="1" customWidth="1"/>
    <col min="12421" max="12421" width="38.28515625" style="2" bestFit="1" customWidth="1"/>
    <col min="12422" max="12422" width="6" style="2" bestFit="1" customWidth="1"/>
    <col min="12423" max="12423" width="38.28515625" style="2" bestFit="1" customWidth="1"/>
    <col min="12424" max="12424" width="6" style="2" bestFit="1" customWidth="1"/>
    <col min="12425" max="12425" width="38.28515625" style="2" bestFit="1" customWidth="1"/>
    <col min="12426" max="12426" width="6" style="2" bestFit="1" customWidth="1"/>
    <col min="12427" max="12427" width="38.28515625" style="2" bestFit="1" customWidth="1"/>
    <col min="12428" max="12428" width="6" style="2" bestFit="1" customWidth="1"/>
    <col min="12429" max="12429" width="38.28515625" style="2" bestFit="1" customWidth="1"/>
    <col min="12430" max="12430" width="6" style="2" bestFit="1" customWidth="1"/>
    <col min="12431" max="12431" width="38.28515625" style="2" bestFit="1" customWidth="1"/>
    <col min="12432" max="12432" width="6" style="2" bestFit="1" customWidth="1"/>
    <col min="12433" max="12433" width="38.28515625" style="2" bestFit="1" customWidth="1"/>
    <col min="12434" max="12434" width="6" style="2" bestFit="1" customWidth="1"/>
    <col min="12435" max="12435" width="38.28515625" style="2" bestFit="1" customWidth="1"/>
    <col min="12436" max="12436" width="6" style="2" bestFit="1" customWidth="1"/>
    <col min="12437" max="12437" width="38.28515625" style="2" bestFit="1" customWidth="1"/>
    <col min="12438" max="12438" width="6" style="2" bestFit="1" customWidth="1"/>
    <col min="12439" max="12439" width="38.28515625" style="2" bestFit="1" customWidth="1"/>
    <col min="12440" max="12440" width="6" style="2" bestFit="1" customWidth="1"/>
    <col min="12441" max="12441" width="38.28515625" style="2" bestFit="1" customWidth="1"/>
    <col min="12442" max="12442" width="6" style="2" bestFit="1" customWidth="1"/>
    <col min="12443" max="12443" width="38.28515625" style="2" bestFit="1" customWidth="1"/>
    <col min="12444" max="12444" width="6" style="2" bestFit="1" customWidth="1"/>
    <col min="12445" max="12445" width="38.28515625" style="2" bestFit="1" customWidth="1"/>
    <col min="12446" max="12446" width="6" style="2" bestFit="1" customWidth="1"/>
    <col min="12447" max="12447" width="38.28515625" style="2" bestFit="1" customWidth="1"/>
    <col min="12448" max="12448" width="6" style="2" bestFit="1" customWidth="1"/>
    <col min="12449" max="12449" width="38.28515625" style="2" bestFit="1" customWidth="1"/>
    <col min="12450" max="12450" width="6" style="2" bestFit="1" customWidth="1"/>
    <col min="12451" max="12451" width="38.28515625" style="2" bestFit="1" customWidth="1"/>
    <col min="12452" max="12452" width="6" style="2" bestFit="1" customWidth="1"/>
    <col min="12453" max="12453" width="38.28515625" style="2" bestFit="1" customWidth="1"/>
    <col min="12454" max="12454" width="6" style="2" bestFit="1" customWidth="1"/>
    <col min="12455" max="12455" width="38.28515625" style="2" bestFit="1" customWidth="1"/>
    <col min="12456" max="12456" width="6" style="2" bestFit="1" customWidth="1"/>
    <col min="12457" max="12457" width="38.28515625" style="2" bestFit="1" customWidth="1"/>
    <col min="12458" max="12458" width="6" style="2" bestFit="1" customWidth="1"/>
    <col min="12459" max="12459" width="38.28515625" style="2" bestFit="1" customWidth="1"/>
    <col min="12460" max="12460" width="6" style="2" bestFit="1" customWidth="1"/>
    <col min="12461" max="12461" width="38.28515625" style="2" bestFit="1" customWidth="1"/>
    <col min="12462" max="12462" width="6" style="2" bestFit="1" customWidth="1"/>
    <col min="12463" max="12463" width="38.28515625" style="2" bestFit="1" customWidth="1"/>
    <col min="12464" max="12464" width="6" style="2" bestFit="1" customWidth="1"/>
    <col min="12465" max="12465" width="38.28515625" style="2" bestFit="1" customWidth="1"/>
    <col min="12466" max="12466" width="6" style="2" bestFit="1" customWidth="1"/>
    <col min="12467" max="12467" width="38.28515625" style="2" bestFit="1" customWidth="1"/>
    <col min="12468" max="12468" width="6" style="2" bestFit="1" customWidth="1"/>
    <col min="12469" max="12469" width="38.28515625" style="2" bestFit="1" customWidth="1"/>
    <col min="12470" max="12470" width="6" style="2" bestFit="1" customWidth="1"/>
    <col min="12471" max="12471" width="38.28515625" style="2" bestFit="1" customWidth="1"/>
    <col min="12472" max="12472" width="6" style="2" bestFit="1" customWidth="1"/>
    <col min="12473" max="12473" width="38.28515625" style="2" bestFit="1" customWidth="1"/>
    <col min="12474" max="12474" width="6" style="2" bestFit="1" customWidth="1"/>
    <col min="12475" max="12475" width="38.28515625" style="2" bestFit="1" customWidth="1"/>
    <col min="12476" max="12476" width="6" style="2" bestFit="1" customWidth="1"/>
    <col min="12477" max="12477" width="38.28515625" style="2" bestFit="1" customWidth="1"/>
    <col min="12478" max="12478" width="6" style="2" bestFit="1" customWidth="1"/>
    <col min="12479" max="12479" width="38.28515625" style="2" bestFit="1" customWidth="1"/>
    <col min="12480" max="12480" width="6" style="2" bestFit="1" customWidth="1"/>
    <col min="12481" max="12481" width="38.28515625" style="2" bestFit="1" customWidth="1"/>
    <col min="12482" max="12482" width="6" style="2" bestFit="1" customWidth="1"/>
    <col min="12483" max="12483" width="38.28515625" style="2" bestFit="1" customWidth="1"/>
    <col min="12484" max="12484" width="6" style="2" bestFit="1" customWidth="1"/>
    <col min="12485" max="12485" width="38.28515625" style="2" bestFit="1" customWidth="1"/>
    <col min="12486" max="12486" width="6" style="2" bestFit="1" customWidth="1"/>
    <col min="12487" max="12487" width="38.28515625" style="2" bestFit="1" customWidth="1"/>
    <col min="12488" max="12488" width="6" style="2" bestFit="1" customWidth="1"/>
    <col min="12489" max="12489" width="38.28515625" style="2" bestFit="1" customWidth="1"/>
    <col min="12490" max="12490" width="6" style="2" bestFit="1" customWidth="1"/>
    <col min="12491" max="12491" width="38.28515625" style="2" bestFit="1" customWidth="1"/>
    <col min="12492" max="12492" width="6" style="2" bestFit="1" customWidth="1"/>
    <col min="12493" max="12493" width="38.28515625" style="2" bestFit="1" customWidth="1"/>
    <col min="12494" max="12494" width="6" style="2" bestFit="1" customWidth="1"/>
    <col min="12495" max="12495" width="38.28515625" style="2" bestFit="1" customWidth="1"/>
    <col min="12496" max="12496" width="6" style="2" bestFit="1" customWidth="1"/>
    <col min="12497" max="12497" width="38.28515625" style="2" bestFit="1" customWidth="1"/>
    <col min="12498" max="12498" width="6" style="2" bestFit="1" customWidth="1"/>
    <col min="12499" max="12499" width="38.28515625" style="2" bestFit="1" customWidth="1"/>
    <col min="12500" max="12500" width="6" style="2" bestFit="1" customWidth="1"/>
    <col min="12501" max="12501" width="38.28515625" style="2" bestFit="1" customWidth="1"/>
    <col min="12502" max="12502" width="6" style="2" bestFit="1" customWidth="1"/>
    <col min="12503" max="12503" width="38.28515625" style="2" bestFit="1" customWidth="1"/>
    <col min="12504" max="12504" width="6" style="2" bestFit="1" customWidth="1"/>
    <col min="12505" max="12505" width="38.28515625" style="2" bestFit="1" customWidth="1"/>
    <col min="12506" max="12506" width="6" style="2" bestFit="1" customWidth="1"/>
    <col min="12507" max="12507" width="38.28515625" style="2" bestFit="1" customWidth="1"/>
    <col min="12508" max="12508" width="6" style="2" bestFit="1" customWidth="1"/>
    <col min="12509" max="12509" width="38.28515625" style="2" bestFit="1" customWidth="1"/>
    <col min="12510" max="12510" width="6" style="2" bestFit="1" customWidth="1"/>
    <col min="12511" max="12511" width="38.28515625" style="2" bestFit="1" customWidth="1"/>
    <col min="12512" max="12512" width="6" style="2" bestFit="1" customWidth="1"/>
    <col min="12513" max="12513" width="38.28515625" style="2" bestFit="1" customWidth="1"/>
    <col min="12514" max="12514" width="6" style="2" bestFit="1" customWidth="1"/>
    <col min="12515" max="12515" width="38.28515625" style="2" bestFit="1" customWidth="1"/>
    <col min="12516" max="12516" width="6" style="2" bestFit="1" customWidth="1"/>
    <col min="12517" max="12517" width="38.28515625" style="2" bestFit="1" customWidth="1"/>
    <col min="12518" max="12518" width="6" style="2" bestFit="1" customWidth="1"/>
    <col min="12519" max="12519" width="38.28515625" style="2" bestFit="1" customWidth="1"/>
    <col min="12520" max="12520" width="6" style="2" bestFit="1" customWidth="1"/>
    <col min="12521" max="12521" width="38.28515625" style="2" bestFit="1" customWidth="1"/>
    <col min="12522" max="12522" width="6" style="2" bestFit="1" customWidth="1"/>
    <col min="12523" max="12523" width="38.28515625" style="2" bestFit="1" customWidth="1"/>
    <col min="12524" max="12524" width="6" style="2" bestFit="1" customWidth="1"/>
    <col min="12525" max="12525" width="38.28515625" style="2" bestFit="1" customWidth="1"/>
    <col min="12526" max="12526" width="6" style="2" bestFit="1" customWidth="1"/>
    <col min="12527" max="12527" width="38.28515625" style="2" bestFit="1" customWidth="1"/>
    <col min="12528" max="12528" width="6" style="2" bestFit="1" customWidth="1"/>
    <col min="12529" max="12529" width="38.28515625" style="2" bestFit="1" customWidth="1"/>
    <col min="12530" max="12530" width="6" style="2" bestFit="1" customWidth="1"/>
    <col min="12531" max="12531" width="38.28515625" style="2" bestFit="1" customWidth="1"/>
    <col min="12532" max="12532" width="6" style="2" bestFit="1" customWidth="1"/>
    <col min="12533" max="12533" width="38.28515625" style="2" bestFit="1" customWidth="1"/>
    <col min="12534" max="12534" width="6" style="2" bestFit="1" customWidth="1"/>
    <col min="12535" max="12535" width="38.28515625" style="2" bestFit="1" customWidth="1"/>
    <col min="12536" max="12536" width="6" style="2" bestFit="1" customWidth="1"/>
    <col min="12537" max="12537" width="38.28515625" style="2" bestFit="1" customWidth="1"/>
    <col min="12538" max="12538" width="6" style="2" bestFit="1" customWidth="1"/>
    <col min="12539" max="12539" width="38.28515625" style="2" bestFit="1" customWidth="1"/>
    <col min="12540" max="12540" width="6" style="2" bestFit="1" customWidth="1"/>
    <col min="12541" max="12541" width="38.28515625" style="2" bestFit="1" customWidth="1"/>
    <col min="12542" max="12542" width="6" style="2" bestFit="1" customWidth="1"/>
    <col min="12543" max="12543" width="38.28515625" style="2" bestFit="1" customWidth="1"/>
    <col min="12544" max="12544" width="6" style="2" bestFit="1" customWidth="1"/>
    <col min="12545" max="12545" width="38.28515625" style="2" bestFit="1" customWidth="1"/>
    <col min="12546" max="12546" width="6" style="2" bestFit="1" customWidth="1"/>
    <col min="12547" max="12547" width="38.28515625" style="2" bestFit="1" customWidth="1"/>
    <col min="12548" max="12548" width="6" style="2" bestFit="1" customWidth="1"/>
    <col min="12549" max="12549" width="38.28515625" style="2" bestFit="1" customWidth="1"/>
    <col min="12550" max="12550" width="6" style="2" bestFit="1" customWidth="1"/>
    <col min="12551" max="12551" width="38.28515625" style="2" bestFit="1" customWidth="1"/>
    <col min="12552" max="12552" width="6" style="2" bestFit="1" customWidth="1"/>
    <col min="12553" max="12553" width="38.28515625" style="2" bestFit="1" customWidth="1"/>
    <col min="12554" max="12554" width="6" style="2" bestFit="1" customWidth="1"/>
    <col min="12555" max="12555" width="38.28515625" style="2" bestFit="1" customWidth="1"/>
    <col min="12556" max="12556" width="6" style="2" bestFit="1" customWidth="1"/>
    <col min="12557" max="12557" width="38.28515625" style="2" bestFit="1" customWidth="1"/>
    <col min="12558" max="12558" width="6" style="2" bestFit="1" customWidth="1"/>
    <col min="12559" max="12559" width="38.28515625" style="2" bestFit="1" customWidth="1"/>
    <col min="12560" max="12560" width="6" style="2" bestFit="1" customWidth="1"/>
    <col min="12561" max="12561" width="38.28515625" style="2" bestFit="1" customWidth="1"/>
    <col min="12562" max="12562" width="6" style="2" bestFit="1" customWidth="1"/>
    <col min="12563" max="12563" width="38.28515625" style="2" bestFit="1" customWidth="1"/>
    <col min="12564" max="12564" width="6" style="2" bestFit="1" customWidth="1"/>
    <col min="12565" max="12565" width="38.28515625" style="2" bestFit="1" customWidth="1"/>
    <col min="12566" max="12566" width="6" style="2" bestFit="1" customWidth="1"/>
    <col min="12567" max="12567" width="38.28515625" style="2" bestFit="1" customWidth="1"/>
    <col min="12568" max="12568" width="6" style="2" bestFit="1" customWidth="1"/>
    <col min="12569" max="12569" width="38.28515625" style="2" bestFit="1" customWidth="1"/>
    <col min="12570" max="12570" width="6" style="2" bestFit="1" customWidth="1"/>
    <col min="12571" max="12571" width="38.28515625" style="2" bestFit="1" customWidth="1"/>
    <col min="12572" max="12572" width="6" style="2" bestFit="1" customWidth="1"/>
    <col min="12573" max="12573" width="38.28515625" style="2" bestFit="1" customWidth="1"/>
    <col min="12574" max="12574" width="6" style="2" bestFit="1" customWidth="1"/>
    <col min="12575" max="12575" width="38.28515625" style="2" bestFit="1" customWidth="1"/>
    <col min="12576" max="12576" width="6" style="2" bestFit="1" customWidth="1"/>
    <col min="12577" max="12577" width="38.28515625" style="2" bestFit="1" customWidth="1"/>
    <col min="12578" max="12578" width="6" style="2" bestFit="1" customWidth="1"/>
    <col min="12579" max="12579" width="38.28515625" style="2" bestFit="1" customWidth="1"/>
    <col min="12580" max="12580" width="6" style="2" bestFit="1" customWidth="1"/>
    <col min="12581" max="12581" width="38.28515625" style="2" bestFit="1" customWidth="1"/>
    <col min="12582" max="12582" width="6" style="2" bestFit="1" customWidth="1"/>
    <col min="12583" max="12583" width="38.28515625" style="2" bestFit="1" customWidth="1"/>
    <col min="12584" max="12584" width="6" style="2" bestFit="1" customWidth="1"/>
    <col min="12585" max="12585" width="38.28515625" style="2" bestFit="1" customWidth="1"/>
    <col min="12586" max="12586" width="6" style="2" bestFit="1" customWidth="1"/>
    <col min="12587" max="12587" width="38.28515625" style="2" bestFit="1" customWidth="1"/>
    <col min="12588" max="12588" width="6" style="2" bestFit="1" customWidth="1"/>
    <col min="12589" max="12589" width="38.28515625" style="2" bestFit="1" customWidth="1"/>
    <col min="12590" max="12590" width="6" style="2" bestFit="1" customWidth="1"/>
    <col min="12591" max="12591" width="38.28515625" style="2" bestFit="1" customWidth="1"/>
    <col min="12592" max="12592" width="6" style="2" bestFit="1" customWidth="1"/>
    <col min="12593" max="12593" width="38.28515625" style="2" bestFit="1" customWidth="1"/>
    <col min="12594" max="12594" width="6" style="2" bestFit="1" customWidth="1"/>
    <col min="12595" max="12595" width="38.28515625" style="2" bestFit="1" customWidth="1"/>
    <col min="12596" max="12596" width="6" style="2" bestFit="1" customWidth="1"/>
    <col min="12597" max="12597" width="38.28515625" style="2" bestFit="1" customWidth="1"/>
    <col min="12598" max="12598" width="6" style="2" bestFit="1" customWidth="1"/>
    <col min="12599" max="12599" width="38.28515625" style="2" bestFit="1" customWidth="1"/>
    <col min="12600" max="12600" width="6" style="2" bestFit="1" customWidth="1"/>
    <col min="12601" max="12601" width="38.28515625" style="2" bestFit="1" customWidth="1"/>
    <col min="12602" max="12602" width="6" style="2" bestFit="1" customWidth="1"/>
    <col min="12603" max="12603" width="38.28515625" style="2" bestFit="1" customWidth="1"/>
    <col min="12604" max="12604" width="6" style="2" bestFit="1" customWidth="1"/>
    <col min="12605" max="12605" width="38.28515625" style="2" bestFit="1" customWidth="1"/>
    <col min="12606" max="12606" width="6" style="2" bestFit="1" customWidth="1"/>
    <col min="12607" max="12607" width="38.28515625" style="2" bestFit="1" customWidth="1"/>
    <col min="12608" max="12608" width="6" style="2" bestFit="1" customWidth="1"/>
    <col min="12609" max="12609" width="38.28515625" style="2" bestFit="1" customWidth="1"/>
    <col min="12610" max="12610" width="6" style="2" bestFit="1" customWidth="1"/>
    <col min="12611" max="12611" width="38.28515625" style="2" bestFit="1" customWidth="1"/>
    <col min="12612" max="12612" width="6" style="2" bestFit="1" customWidth="1"/>
    <col min="12613" max="12613" width="38.28515625" style="2" bestFit="1" customWidth="1"/>
    <col min="12614" max="12614" width="6" style="2" bestFit="1" customWidth="1"/>
    <col min="12615" max="12615" width="38.28515625" style="2" bestFit="1" customWidth="1"/>
    <col min="12616" max="12616" width="6" style="2" bestFit="1" customWidth="1"/>
    <col min="12617" max="12617" width="38.28515625" style="2" bestFit="1" customWidth="1"/>
    <col min="12618" max="12618" width="6" style="2" bestFit="1" customWidth="1"/>
    <col min="12619" max="12619" width="38.28515625" style="2" bestFit="1" customWidth="1"/>
    <col min="12620" max="12620" width="6" style="2" bestFit="1" customWidth="1"/>
    <col min="12621" max="12621" width="38.28515625" style="2" bestFit="1" customWidth="1"/>
    <col min="12622" max="12622" width="6" style="2" bestFit="1" customWidth="1"/>
    <col min="12623" max="12623" width="38.28515625" style="2" bestFit="1" customWidth="1"/>
    <col min="12624" max="12624" width="6" style="2" bestFit="1" customWidth="1"/>
    <col min="12625" max="12625" width="38.28515625" style="2" bestFit="1" customWidth="1"/>
    <col min="12626" max="12626" width="6" style="2" bestFit="1" customWidth="1"/>
    <col min="12627" max="12627" width="38.28515625" style="2" bestFit="1" customWidth="1"/>
    <col min="12628" max="12628" width="6" style="2" bestFit="1" customWidth="1"/>
    <col min="12629" max="12629" width="38.28515625" style="2" bestFit="1" customWidth="1"/>
    <col min="12630" max="12630" width="6" style="2" bestFit="1" customWidth="1"/>
    <col min="12631" max="12631" width="38.28515625" style="2" bestFit="1" customWidth="1"/>
    <col min="12632" max="12632" width="6" style="2" bestFit="1" customWidth="1"/>
    <col min="12633" max="12633" width="38.28515625" style="2" bestFit="1" customWidth="1"/>
    <col min="12634" max="12634" width="6" style="2" bestFit="1" customWidth="1"/>
    <col min="12635" max="12635" width="38.28515625" style="2" bestFit="1" customWidth="1"/>
    <col min="12636" max="12636" width="6" style="2" bestFit="1" customWidth="1"/>
    <col min="12637" max="12637" width="38.28515625" style="2" bestFit="1" customWidth="1"/>
    <col min="12638" max="12638" width="6" style="2" bestFit="1" customWidth="1"/>
    <col min="12639" max="12639" width="38.28515625" style="2" bestFit="1" customWidth="1"/>
    <col min="12640" max="12640" width="6" style="2" bestFit="1" customWidth="1"/>
    <col min="12641" max="12641" width="38.28515625" style="2" bestFit="1" customWidth="1"/>
    <col min="12642" max="12642" width="6" style="2" bestFit="1" customWidth="1"/>
    <col min="12643" max="12643" width="38.28515625" style="2" bestFit="1" customWidth="1"/>
    <col min="12644" max="12644" width="6" style="2" bestFit="1" customWidth="1"/>
    <col min="12645" max="12645" width="38.28515625" style="2" bestFit="1" customWidth="1"/>
    <col min="12646" max="12646" width="6" style="2" bestFit="1" customWidth="1"/>
    <col min="12647" max="12647" width="38.28515625" style="2" bestFit="1" customWidth="1"/>
    <col min="12648" max="12648" width="6" style="2" bestFit="1" customWidth="1"/>
    <col min="12649" max="12649" width="38.28515625" style="2" bestFit="1" customWidth="1"/>
    <col min="12650" max="12650" width="6" style="2" bestFit="1" customWidth="1"/>
    <col min="12651" max="12651" width="38.28515625" style="2" bestFit="1" customWidth="1"/>
    <col min="12652" max="12652" width="6" style="2" bestFit="1" customWidth="1"/>
    <col min="12653" max="12653" width="38.28515625" style="2" bestFit="1" customWidth="1"/>
    <col min="12654" max="12654" width="6" style="2" bestFit="1" customWidth="1"/>
    <col min="12655" max="12655" width="38.28515625" style="2" bestFit="1" customWidth="1"/>
    <col min="12656" max="12656" width="6" style="2" bestFit="1" customWidth="1"/>
    <col min="12657" max="12657" width="38.28515625" style="2" bestFit="1" customWidth="1"/>
    <col min="12658" max="12658" width="6" style="2" bestFit="1" customWidth="1"/>
    <col min="12659" max="12659" width="38.28515625" style="2" bestFit="1" customWidth="1"/>
    <col min="12660" max="12660" width="6" style="2" bestFit="1" customWidth="1"/>
    <col min="12661" max="12661" width="38.28515625" style="2" bestFit="1" customWidth="1"/>
    <col min="12662" max="12662" width="6" style="2" bestFit="1" customWidth="1"/>
    <col min="12663" max="12663" width="38.28515625" style="2" bestFit="1" customWidth="1"/>
    <col min="12664" max="12664" width="6" style="2" bestFit="1" customWidth="1"/>
    <col min="12665" max="12665" width="38.28515625" style="2" bestFit="1" customWidth="1"/>
    <col min="12666" max="12666" width="6" style="2" bestFit="1" customWidth="1"/>
    <col min="12667" max="12667" width="38.28515625" style="2" bestFit="1" customWidth="1"/>
    <col min="12668" max="12668" width="6" style="2" bestFit="1" customWidth="1"/>
    <col min="12669" max="12669" width="38.28515625" style="2" bestFit="1" customWidth="1"/>
    <col min="12670" max="12670" width="6" style="2" bestFit="1" customWidth="1"/>
    <col min="12671" max="12671" width="38.28515625" style="2" bestFit="1" customWidth="1"/>
    <col min="12672" max="12672" width="6" style="2" bestFit="1" customWidth="1"/>
    <col min="12673" max="12673" width="38.28515625" style="2" bestFit="1" customWidth="1"/>
    <col min="12674" max="12674" width="6" style="2" bestFit="1" customWidth="1"/>
    <col min="12675" max="12675" width="38.28515625" style="2" bestFit="1" customWidth="1"/>
    <col min="12676" max="12676" width="6" style="2" bestFit="1" customWidth="1"/>
    <col min="12677" max="12677" width="38.28515625" style="2" bestFit="1" customWidth="1"/>
    <col min="12678" max="12678" width="6" style="2" bestFit="1" customWidth="1"/>
    <col min="12679" max="12679" width="38.28515625" style="2" bestFit="1" customWidth="1"/>
    <col min="12680" max="12680" width="6" style="2" bestFit="1" customWidth="1"/>
    <col min="12681" max="12681" width="38.28515625" style="2" bestFit="1" customWidth="1"/>
    <col min="12682" max="12682" width="6" style="2" bestFit="1" customWidth="1"/>
    <col min="12683" max="12683" width="38.28515625" style="2" bestFit="1" customWidth="1"/>
    <col min="12684" max="12684" width="6" style="2" bestFit="1" customWidth="1"/>
    <col min="12685" max="12685" width="38.28515625" style="2" bestFit="1" customWidth="1"/>
    <col min="12686" max="12686" width="6" style="2" bestFit="1" customWidth="1"/>
    <col min="12687" max="12687" width="38.28515625" style="2" bestFit="1" customWidth="1"/>
    <col min="12688" max="12688" width="6" style="2" bestFit="1" customWidth="1"/>
    <col min="12689" max="12689" width="38.28515625" style="2" bestFit="1" customWidth="1"/>
    <col min="12690" max="12690" width="6" style="2" bestFit="1" customWidth="1"/>
    <col min="12691" max="12691" width="38.28515625" style="2" bestFit="1" customWidth="1"/>
    <col min="12692" max="12692" width="6" style="2" bestFit="1" customWidth="1"/>
    <col min="12693" max="12693" width="38.28515625" style="2" bestFit="1" customWidth="1"/>
    <col min="12694" max="12694" width="6" style="2" bestFit="1" customWidth="1"/>
    <col min="12695" max="12695" width="38.28515625" style="2" bestFit="1" customWidth="1"/>
    <col min="12696" max="12696" width="6" style="2" bestFit="1" customWidth="1"/>
    <col min="12697" max="12697" width="38.28515625" style="2" bestFit="1" customWidth="1"/>
    <col min="12698" max="12698" width="6" style="2" bestFit="1" customWidth="1"/>
    <col min="12699" max="12699" width="38.28515625" style="2" bestFit="1" customWidth="1"/>
    <col min="12700" max="12700" width="6" style="2" bestFit="1" customWidth="1"/>
    <col min="12701" max="12701" width="38.28515625" style="2" bestFit="1" customWidth="1"/>
    <col min="12702" max="12702" width="6" style="2" bestFit="1" customWidth="1"/>
    <col min="12703" max="12703" width="38.28515625" style="2" bestFit="1" customWidth="1"/>
    <col min="12704" max="12704" width="6" style="2" bestFit="1" customWidth="1"/>
    <col min="12705" max="12705" width="38.28515625" style="2" bestFit="1" customWidth="1"/>
    <col min="12706" max="12706" width="6" style="2" bestFit="1" customWidth="1"/>
    <col min="12707" max="12707" width="38.28515625" style="2" bestFit="1" customWidth="1"/>
    <col min="12708" max="12708" width="6" style="2" bestFit="1" customWidth="1"/>
    <col min="12709" max="12709" width="38.28515625" style="2" bestFit="1" customWidth="1"/>
    <col min="12710" max="12710" width="6" style="2" bestFit="1" customWidth="1"/>
    <col min="12711" max="12711" width="38.28515625" style="2" bestFit="1" customWidth="1"/>
    <col min="12712" max="12712" width="6" style="2" bestFit="1" customWidth="1"/>
    <col min="12713" max="12713" width="38.28515625" style="2" bestFit="1" customWidth="1"/>
    <col min="12714" max="12714" width="6" style="2" bestFit="1" customWidth="1"/>
    <col min="12715" max="12715" width="38.28515625" style="2" bestFit="1" customWidth="1"/>
    <col min="12716" max="12716" width="6" style="2" bestFit="1" customWidth="1"/>
    <col min="12717" max="12717" width="38.28515625" style="2" bestFit="1" customWidth="1"/>
    <col min="12718" max="12718" width="6" style="2" bestFit="1" customWidth="1"/>
    <col min="12719" max="12719" width="38.28515625" style="2" bestFit="1" customWidth="1"/>
    <col min="12720" max="12720" width="6" style="2" bestFit="1" customWidth="1"/>
    <col min="12721" max="12721" width="38.28515625" style="2" bestFit="1" customWidth="1"/>
    <col min="12722" max="12722" width="6" style="2" bestFit="1" customWidth="1"/>
    <col min="12723" max="12723" width="38.28515625" style="2" bestFit="1" customWidth="1"/>
    <col min="12724" max="12724" width="6" style="2" bestFit="1" customWidth="1"/>
    <col min="12725" max="12725" width="38.28515625" style="2" bestFit="1" customWidth="1"/>
    <col min="12726" max="12726" width="6" style="2" bestFit="1" customWidth="1"/>
    <col min="12727" max="12727" width="38.28515625" style="2" bestFit="1" customWidth="1"/>
    <col min="12728" max="12728" width="6" style="2" bestFit="1" customWidth="1"/>
    <col min="12729" max="12729" width="38.28515625" style="2" bestFit="1" customWidth="1"/>
    <col min="12730" max="12730" width="6" style="2" bestFit="1" customWidth="1"/>
    <col min="12731" max="12731" width="38.28515625" style="2" bestFit="1" customWidth="1"/>
    <col min="12732" max="12732" width="6" style="2" bestFit="1" customWidth="1"/>
    <col min="12733" max="12733" width="38.28515625" style="2" bestFit="1" customWidth="1"/>
    <col min="12734" max="12734" width="6" style="2" bestFit="1" customWidth="1"/>
    <col min="12735" max="12735" width="38.28515625" style="2" bestFit="1" customWidth="1"/>
    <col min="12736" max="12736" width="6" style="2" bestFit="1" customWidth="1"/>
    <col min="12737" max="12737" width="38.28515625" style="2" bestFit="1" customWidth="1"/>
    <col min="12738" max="12738" width="6" style="2" bestFit="1" customWidth="1"/>
    <col min="12739" max="12739" width="38.28515625" style="2" bestFit="1" customWidth="1"/>
    <col min="12740" max="12740" width="6" style="2" bestFit="1" customWidth="1"/>
    <col min="12741" max="12741" width="38.28515625" style="2" bestFit="1" customWidth="1"/>
    <col min="12742" max="12742" width="6" style="2" bestFit="1" customWidth="1"/>
    <col min="12743" max="12743" width="38.28515625" style="2" bestFit="1" customWidth="1"/>
    <col min="12744" max="12744" width="6" style="2" bestFit="1" customWidth="1"/>
    <col min="12745" max="12745" width="38.28515625" style="2" bestFit="1" customWidth="1"/>
    <col min="12746" max="12746" width="6" style="2" bestFit="1" customWidth="1"/>
    <col min="12747" max="12747" width="38.28515625" style="2" bestFit="1" customWidth="1"/>
    <col min="12748" max="12748" width="6" style="2" bestFit="1" customWidth="1"/>
    <col min="12749" max="12749" width="38.28515625" style="2" bestFit="1" customWidth="1"/>
    <col min="12750" max="12750" width="6" style="2" bestFit="1" customWidth="1"/>
    <col min="12751" max="12751" width="38.28515625" style="2" bestFit="1" customWidth="1"/>
    <col min="12752" max="12752" width="6" style="2" bestFit="1" customWidth="1"/>
    <col min="12753" max="12753" width="38.28515625" style="2" bestFit="1" customWidth="1"/>
    <col min="12754" max="12754" width="6" style="2" bestFit="1" customWidth="1"/>
    <col min="12755" max="12755" width="38.28515625" style="2" bestFit="1" customWidth="1"/>
    <col min="12756" max="12756" width="6" style="2" bestFit="1" customWidth="1"/>
    <col min="12757" max="12757" width="38.28515625" style="2" bestFit="1" customWidth="1"/>
    <col min="12758" max="12758" width="6" style="2" bestFit="1" customWidth="1"/>
    <col min="12759" max="12759" width="38.28515625" style="2" bestFit="1" customWidth="1"/>
    <col min="12760" max="12760" width="6" style="2" bestFit="1" customWidth="1"/>
    <col min="12761" max="12761" width="38.28515625" style="2" bestFit="1" customWidth="1"/>
    <col min="12762" max="12762" width="6" style="2" bestFit="1" customWidth="1"/>
    <col min="12763" max="12763" width="38.28515625" style="2" bestFit="1" customWidth="1"/>
    <col min="12764" max="12764" width="6" style="2" bestFit="1" customWidth="1"/>
    <col min="12765" max="12765" width="38.28515625" style="2" bestFit="1" customWidth="1"/>
    <col min="12766" max="12766" width="6" style="2" bestFit="1" customWidth="1"/>
    <col min="12767" max="12767" width="38.28515625" style="2" bestFit="1" customWidth="1"/>
    <col min="12768" max="12768" width="6" style="2" bestFit="1" customWidth="1"/>
    <col min="12769" max="12769" width="38.28515625" style="2" bestFit="1" customWidth="1"/>
    <col min="12770" max="12770" width="6" style="2" bestFit="1" customWidth="1"/>
    <col min="12771" max="12771" width="38.28515625" style="2" bestFit="1" customWidth="1"/>
    <col min="12772" max="12772" width="6" style="2" bestFit="1" customWidth="1"/>
    <col min="12773" max="12773" width="38.28515625" style="2" bestFit="1" customWidth="1"/>
    <col min="12774" max="12774" width="6" style="2" bestFit="1" customWidth="1"/>
    <col min="12775" max="12775" width="38.28515625" style="2" bestFit="1" customWidth="1"/>
    <col min="12776" max="12776" width="6" style="2" bestFit="1" customWidth="1"/>
    <col min="12777" max="12777" width="38.28515625" style="2" bestFit="1" customWidth="1"/>
    <col min="12778" max="12778" width="6" style="2" bestFit="1" customWidth="1"/>
    <col min="12779" max="12779" width="38.28515625" style="2" bestFit="1" customWidth="1"/>
    <col min="12780" max="12780" width="6" style="2" bestFit="1" customWidth="1"/>
    <col min="12781" max="12781" width="38.28515625" style="2" bestFit="1" customWidth="1"/>
    <col min="12782" max="12782" width="6" style="2" bestFit="1" customWidth="1"/>
    <col min="12783" max="12783" width="38.28515625" style="2" bestFit="1" customWidth="1"/>
    <col min="12784" max="12784" width="6" style="2" bestFit="1" customWidth="1"/>
    <col min="12785" max="12785" width="38.28515625" style="2" bestFit="1" customWidth="1"/>
    <col min="12786" max="12786" width="6" style="2" bestFit="1" customWidth="1"/>
    <col min="12787" max="12787" width="38.28515625" style="2" bestFit="1" customWidth="1"/>
    <col min="12788" max="12788" width="6" style="2" bestFit="1" customWidth="1"/>
    <col min="12789" max="12789" width="38.28515625" style="2" bestFit="1" customWidth="1"/>
    <col min="12790" max="12790" width="6" style="2" bestFit="1" customWidth="1"/>
    <col min="12791" max="12791" width="38.28515625" style="2" bestFit="1" customWidth="1"/>
    <col min="12792" max="12792" width="6" style="2" bestFit="1" customWidth="1"/>
    <col min="12793" max="12793" width="38.28515625" style="2" bestFit="1" customWidth="1"/>
    <col min="12794" max="12794" width="6" style="2" bestFit="1" customWidth="1"/>
    <col min="12795" max="12795" width="38.28515625" style="2" bestFit="1" customWidth="1"/>
    <col min="12796" max="12796" width="6" style="2" bestFit="1" customWidth="1"/>
    <col min="12797" max="12797" width="38.28515625" style="2" bestFit="1" customWidth="1"/>
    <col min="12798" max="12798" width="6" style="2" bestFit="1" customWidth="1"/>
    <col min="12799" max="12799" width="38.28515625" style="2" bestFit="1" customWidth="1"/>
    <col min="12800" max="12800" width="6" style="2" bestFit="1" customWidth="1"/>
    <col min="12801" max="12801" width="38.28515625" style="2" bestFit="1" customWidth="1"/>
    <col min="12802" max="12802" width="6" style="2" bestFit="1" customWidth="1"/>
    <col min="12803" max="12803" width="38.28515625" style="2" bestFit="1" customWidth="1"/>
    <col min="12804" max="12804" width="6" style="2" bestFit="1" customWidth="1"/>
    <col min="12805" max="12805" width="38.28515625" style="2" bestFit="1" customWidth="1"/>
    <col min="12806" max="12806" width="6" style="2" bestFit="1" customWidth="1"/>
    <col min="12807" max="12807" width="38.28515625" style="2" bestFit="1" customWidth="1"/>
    <col min="12808" max="12808" width="6" style="2" bestFit="1" customWidth="1"/>
    <col min="12809" max="12809" width="38.28515625" style="2" bestFit="1" customWidth="1"/>
    <col min="12810" max="12810" width="6" style="2" bestFit="1" customWidth="1"/>
    <col min="12811" max="12811" width="38.28515625" style="2" bestFit="1" customWidth="1"/>
    <col min="12812" max="12812" width="6" style="2" bestFit="1" customWidth="1"/>
    <col min="12813" max="12813" width="38.28515625" style="2" bestFit="1" customWidth="1"/>
    <col min="12814" max="12814" width="6" style="2" bestFit="1" customWidth="1"/>
    <col min="12815" max="12815" width="38.28515625" style="2" bestFit="1" customWidth="1"/>
    <col min="12816" max="12816" width="6" style="2" bestFit="1" customWidth="1"/>
    <col min="12817" max="12817" width="38.28515625" style="2" bestFit="1" customWidth="1"/>
    <col min="12818" max="12818" width="6" style="2" bestFit="1" customWidth="1"/>
    <col min="12819" max="12819" width="38.28515625" style="2" bestFit="1" customWidth="1"/>
    <col min="12820" max="12820" width="6" style="2" bestFit="1" customWidth="1"/>
    <col min="12821" max="12821" width="38.28515625" style="2" bestFit="1" customWidth="1"/>
    <col min="12822" max="12822" width="6" style="2" bestFit="1" customWidth="1"/>
    <col min="12823" max="12823" width="38.28515625" style="2" bestFit="1" customWidth="1"/>
    <col min="12824" max="12824" width="6" style="2" bestFit="1" customWidth="1"/>
    <col min="12825" max="12825" width="38.28515625" style="2" bestFit="1" customWidth="1"/>
    <col min="12826" max="12826" width="6" style="2" bestFit="1" customWidth="1"/>
    <col min="12827" max="12827" width="38.28515625" style="2" bestFit="1" customWidth="1"/>
    <col min="12828" max="12828" width="6" style="2" bestFit="1" customWidth="1"/>
    <col min="12829" max="12829" width="38.28515625" style="2" bestFit="1" customWidth="1"/>
    <col min="12830" max="12830" width="6" style="2" bestFit="1" customWidth="1"/>
    <col min="12831" max="12831" width="38.28515625" style="2" bestFit="1" customWidth="1"/>
    <col min="12832" max="12832" width="6" style="2" bestFit="1" customWidth="1"/>
    <col min="12833" max="12833" width="38.28515625" style="2" bestFit="1" customWidth="1"/>
    <col min="12834" max="12834" width="6" style="2" bestFit="1" customWidth="1"/>
    <col min="12835" max="12835" width="38.28515625" style="2" bestFit="1" customWidth="1"/>
    <col min="12836" max="12836" width="6" style="2" bestFit="1" customWidth="1"/>
    <col min="12837" max="12837" width="38.28515625" style="2" bestFit="1" customWidth="1"/>
    <col min="12838" max="12838" width="6" style="2" bestFit="1" customWidth="1"/>
    <col min="12839" max="12839" width="38.28515625" style="2" bestFit="1" customWidth="1"/>
    <col min="12840" max="12840" width="6" style="2" bestFit="1" customWidth="1"/>
    <col min="12841" max="12841" width="38.28515625" style="2" bestFit="1" customWidth="1"/>
    <col min="12842" max="12842" width="6" style="2" bestFit="1" customWidth="1"/>
    <col min="12843" max="12843" width="38.28515625" style="2" bestFit="1" customWidth="1"/>
    <col min="12844" max="12844" width="6" style="2" bestFit="1" customWidth="1"/>
    <col min="12845" max="12845" width="38.28515625" style="2" bestFit="1" customWidth="1"/>
    <col min="12846" max="12846" width="6" style="2" bestFit="1" customWidth="1"/>
    <col min="12847" max="12847" width="38.28515625" style="2" bestFit="1" customWidth="1"/>
    <col min="12848" max="12848" width="6" style="2" bestFit="1" customWidth="1"/>
    <col min="12849" max="12849" width="38.28515625" style="2" bestFit="1" customWidth="1"/>
    <col min="12850" max="12850" width="6" style="2" bestFit="1" customWidth="1"/>
    <col min="12851" max="12851" width="38.28515625" style="2" bestFit="1" customWidth="1"/>
    <col min="12852" max="12852" width="6" style="2" bestFit="1" customWidth="1"/>
    <col min="12853" max="12853" width="38.28515625" style="2" bestFit="1" customWidth="1"/>
    <col min="12854" max="12854" width="6" style="2" bestFit="1" customWidth="1"/>
    <col min="12855" max="12855" width="38.28515625" style="2" bestFit="1" customWidth="1"/>
    <col min="12856" max="12856" width="6" style="2" bestFit="1" customWidth="1"/>
    <col min="12857" max="12857" width="38.28515625" style="2" bestFit="1" customWidth="1"/>
    <col min="12858" max="12858" width="6" style="2" bestFit="1" customWidth="1"/>
    <col min="12859" max="12859" width="38.28515625" style="2" bestFit="1" customWidth="1"/>
    <col min="12860" max="12860" width="6" style="2" bestFit="1" customWidth="1"/>
    <col min="12861" max="12861" width="38.28515625" style="2" bestFit="1" customWidth="1"/>
    <col min="12862" max="12862" width="6" style="2" bestFit="1" customWidth="1"/>
    <col min="12863" max="12863" width="38.28515625" style="2" bestFit="1" customWidth="1"/>
    <col min="12864" max="12864" width="6" style="2" bestFit="1" customWidth="1"/>
    <col min="12865" max="12865" width="38.28515625" style="2" bestFit="1" customWidth="1"/>
    <col min="12866" max="12866" width="6" style="2" bestFit="1" customWidth="1"/>
    <col min="12867" max="12867" width="38.28515625" style="2" bestFit="1" customWidth="1"/>
    <col min="12868" max="12868" width="6" style="2" bestFit="1" customWidth="1"/>
    <col min="12869" max="12869" width="38.28515625" style="2" bestFit="1" customWidth="1"/>
    <col min="12870" max="12870" width="6" style="2" bestFit="1" customWidth="1"/>
    <col min="12871" max="12871" width="38.28515625" style="2" bestFit="1" customWidth="1"/>
    <col min="12872" max="12872" width="6" style="2" bestFit="1" customWidth="1"/>
    <col min="12873" max="12873" width="38.28515625" style="2" bestFit="1" customWidth="1"/>
    <col min="12874" max="12874" width="6" style="2" bestFit="1" customWidth="1"/>
    <col min="12875" max="12875" width="38.28515625" style="2" bestFit="1" customWidth="1"/>
    <col min="12876" max="12876" width="6" style="2" bestFit="1" customWidth="1"/>
    <col min="12877" max="12877" width="38.28515625" style="2" bestFit="1" customWidth="1"/>
    <col min="12878" max="12878" width="6" style="2" bestFit="1" customWidth="1"/>
    <col min="12879" max="12879" width="38.28515625" style="2" bestFit="1" customWidth="1"/>
    <col min="12880" max="12880" width="6" style="2" bestFit="1" customWidth="1"/>
    <col min="12881" max="12881" width="38.28515625" style="2" bestFit="1" customWidth="1"/>
    <col min="12882" max="12882" width="6" style="2" bestFit="1" customWidth="1"/>
    <col min="12883" max="12883" width="38.28515625" style="2" bestFit="1" customWidth="1"/>
    <col min="12884" max="12884" width="6" style="2" bestFit="1" customWidth="1"/>
    <col min="12885" max="12885" width="38.28515625" style="2" bestFit="1" customWidth="1"/>
    <col min="12886" max="12886" width="6" style="2" bestFit="1" customWidth="1"/>
    <col min="12887" max="12887" width="38.28515625" style="2" bestFit="1" customWidth="1"/>
    <col min="12888" max="12888" width="6" style="2" bestFit="1" customWidth="1"/>
    <col min="12889" max="12889" width="38.28515625" style="2" bestFit="1" customWidth="1"/>
    <col min="12890" max="12890" width="6" style="2" bestFit="1" customWidth="1"/>
    <col min="12891" max="12891" width="38.28515625" style="2" bestFit="1" customWidth="1"/>
    <col min="12892" max="12892" width="6" style="2" bestFit="1" customWidth="1"/>
    <col min="12893" max="12893" width="38.28515625" style="2" bestFit="1" customWidth="1"/>
    <col min="12894" max="12894" width="6" style="2" bestFit="1" customWidth="1"/>
    <col min="12895" max="12895" width="38.28515625" style="2" bestFit="1" customWidth="1"/>
    <col min="12896" max="12896" width="6" style="2" bestFit="1" customWidth="1"/>
    <col min="12897" max="12897" width="38.28515625" style="2" bestFit="1" customWidth="1"/>
    <col min="12898" max="12898" width="6" style="2" bestFit="1" customWidth="1"/>
    <col min="12899" max="12899" width="38.28515625" style="2" bestFit="1" customWidth="1"/>
    <col min="12900" max="12900" width="6" style="2" bestFit="1" customWidth="1"/>
    <col min="12901" max="12901" width="38.28515625" style="2" bestFit="1" customWidth="1"/>
    <col min="12902" max="12902" width="6" style="2" bestFit="1" customWidth="1"/>
    <col min="12903" max="12903" width="38.28515625" style="2" bestFit="1" customWidth="1"/>
    <col min="12904" max="12904" width="6" style="2" bestFit="1" customWidth="1"/>
    <col min="12905" max="12905" width="38.28515625" style="2" bestFit="1" customWidth="1"/>
    <col min="12906" max="12906" width="6" style="2" bestFit="1" customWidth="1"/>
    <col min="12907" max="12907" width="38.28515625" style="2" bestFit="1" customWidth="1"/>
    <col min="12908" max="12908" width="6" style="2" bestFit="1" customWidth="1"/>
    <col min="12909" max="12909" width="38.28515625" style="2" bestFit="1" customWidth="1"/>
    <col min="12910" max="12910" width="6" style="2" bestFit="1" customWidth="1"/>
    <col min="12911" max="12911" width="38.28515625" style="2" bestFit="1" customWidth="1"/>
    <col min="12912" max="12912" width="6" style="2" bestFit="1" customWidth="1"/>
    <col min="12913" max="12913" width="38.28515625" style="2" bestFit="1" customWidth="1"/>
    <col min="12914" max="12914" width="6" style="2" bestFit="1" customWidth="1"/>
    <col min="12915" max="12915" width="38.28515625" style="2" bestFit="1" customWidth="1"/>
    <col min="12916" max="12916" width="6" style="2" bestFit="1" customWidth="1"/>
    <col min="12917" max="12917" width="38.28515625" style="2" bestFit="1" customWidth="1"/>
    <col min="12918" max="12918" width="6" style="2" bestFit="1" customWidth="1"/>
    <col min="12919" max="12919" width="38.28515625" style="2" bestFit="1" customWidth="1"/>
    <col min="12920" max="12920" width="6" style="2" bestFit="1" customWidth="1"/>
    <col min="12921" max="12921" width="38.28515625" style="2" bestFit="1" customWidth="1"/>
    <col min="12922" max="12922" width="6" style="2" bestFit="1" customWidth="1"/>
    <col min="12923" max="12923" width="38.28515625" style="2" bestFit="1" customWidth="1"/>
    <col min="12924" max="12924" width="6" style="2" bestFit="1" customWidth="1"/>
    <col min="12925" max="12925" width="38.28515625" style="2" bestFit="1" customWidth="1"/>
    <col min="12926" max="12926" width="6" style="2" bestFit="1" customWidth="1"/>
    <col min="12927" max="12927" width="38.28515625" style="2" bestFit="1" customWidth="1"/>
    <col min="12928" max="12928" width="6" style="2" bestFit="1" customWidth="1"/>
    <col min="12929" max="12929" width="38.28515625" style="2" bestFit="1" customWidth="1"/>
    <col min="12930" max="12930" width="6" style="2" bestFit="1" customWidth="1"/>
    <col min="12931" max="12931" width="38.28515625" style="2" bestFit="1" customWidth="1"/>
    <col min="12932" max="12932" width="6" style="2" bestFit="1" customWidth="1"/>
    <col min="12933" max="12933" width="38.28515625" style="2" bestFit="1" customWidth="1"/>
    <col min="12934" max="12934" width="6" style="2" bestFit="1" customWidth="1"/>
    <col min="12935" max="12935" width="38.28515625" style="2" bestFit="1" customWidth="1"/>
    <col min="12936" max="12936" width="6" style="2" bestFit="1" customWidth="1"/>
    <col min="12937" max="12937" width="38.28515625" style="2" bestFit="1" customWidth="1"/>
    <col min="12938" max="12938" width="6" style="2" bestFit="1" customWidth="1"/>
    <col min="12939" max="12939" width="38.28515625" style="2" bestFit="1" customWidth="1"/>
    <col min="12940" max="12940" width="6" style="2" bestFit="1" customWidth="1"/>
    <col min="12941" max="12941" width="38.28515625" style="2" bestFit="1" customWidth="1"/>
    <col min="12942" max="12942" width="6" style="2" bestFit="1" customWidth="1"/>
    <col min="12943" max="12943" width="38.28515625" style="2" bestFit="1" customWidth="1"/>
    <col min="12944" max="12944" width="6" style="2" bestFit="1" customWidth="1"/>
    <col min="12945" max="12945" width="38.28515625" style="2" bestFit="1" customWidth="1"/>
    <col min="12946" max="12946" width="6" style="2" bestFit="1" customWidth="1"/>
    <col min="12947" max="12947" width="38.28515625" style="2" bestFit="1" customWidth="1"/>
    <col min="12948" max="12948" width="6" style="2" bestFit="1" customWidth="1"/>
    <col min="12949" max="12949" width="38.28515625" style="2" bestFit="1" customWidth="1"/>
    <col min="12950" max="12950" width="6" style="2" bestFit="1" customWidth="1"/>
    <col min="12951" max="12951" width="38.28515625" style="2" bestFit="1" customWidth="1"/>
    <col min="12952" max="12952" width="6" style="2" bestFit="1" customWidth="1"/>
    <col min="12953" max="12953" width="38.28515625" style="2" bestFit="1" customWidth="1"/>
    <col min="12954" max="12954" width="6" style="2" bestFit="1" customWidth="1"/>
    <col min="12955" max="12955" width="38.28515625" style="2" bestFit="1" customWidth="1"/>
    <col min="12956" max="12956" width="6" style="2" bestFit="1" customWidth="1"/>
    <col min="12957" max="12957" width="38.28515625" style="2" bestFit="1" customWidth="1"/>
    <col min="12958" max="12958" width="6" style="2" bestFit="1" customWidth="1"/>
    <col min="12959" max="12959" width="38.28515625" style="2" bestFit="1" customWidth="1"/>
    <col min="12960" max="12960" width="6" style="2" bestFit="1" customWidth="1"/>
    <col min="12961" max="12961" width="38.28515625" style="2" bestFit="1" customWidth="1"/>
    <col min="12962" max="12962" width="6" style="2" bestFit="1" customWidth="1"/>
    <col min="12963" max="12963" width="38.28515625" style="2" bestFit="1" customWidth="1"/>
    <col min="12964" max="12964" width="6" style="2" bestFit="1" customWidth="1"/>
    <col min="12965" max="12965" width="38.28515625" style="2" bestFit="1" customWidth="1"/>
    <col min="12966" max="12966" width="6" style="2" bestFit="1" customWidth="1"/>
    <col min="12967" max="12967" width="38.28515625" style="2" bestFit="1" customWidth="1"/>
    <col min="12968" max="12968" width="6" style="2" bestFit="1" customWidth="1"/>
    <col min="12969" max="12969" width="38.28515625" style="2" bestFit="1" customWidth="1"/>
    <col min="12970" max="12970" width="6" style="2" bestFit="1" customWidth="1"/>
    <col min="12971" max="12971" width="38.28515625" style="2" bestFit="1" customWidth="1"/>
    <col min="12972" max="12972" width="6" style="2" bestFit="1" customWidth="1"/>
    <col min="12973" max="12973" width="38.28515625" style="2" bestFit="1" customWidth="1"/>
    <col min="12974" max="12974" width="6" style="2" bestFit="1" customWidth="1"/>
    <col min="12975" max="12975" width="38.28515625" style="2" bestFit="1" customWidth="1"/>
    <col min="12976" max="12976" width="6" style="2" bestFit="1" customWidth="1"/>
    <col min="12977" max="12977" width="38.28515625" style="2" bestFit="1" customWidth="1"/>
    <col min="12978" max="12978" width="6" style="2" bestFit="1" customWidth="1"/>
    <col min="12979" max="12979" width="38.28515625" style="2" bestFit="1" customWidth="1"/>
    <col min="12980" max="12980" width="6" style="2" bestFit="1" customWidth="1"/>
    <col min="12981" max="12981" width="38.28515625" style="2" bestFit="1" customWidth="1"/>
    <col min="12982" max="12982" width="6" style="2" bestFit="1" customWidth="1"/>
    <col min="12983" max="12983" width="38.28515625" style="2" bestFit="1" customWidth="1"/>
    <col min="12984" max="12984" width="6" style="2" bestFit="1" customWidth="1"/>
    <col min="12985" max="12985" width="38.28515625" style="2" bestFit="1" customWidth="1"/>
    <col min="12986" max="12986" width="6" style="2" bestFit="1" customWidth="1"/>
    <col min="12987" max="12987" width="38.28515625" style="2" bestFit="1" customWidth="1"/>
    <col min="12988" max="12988" width="6" style="2" bestFit="1" customWidth="1"/>
    <col min="12989" max="12989" width="38.28515625" style="2" bestFit="1" customWidth="1"/>
    <col min="12990" max="12990" width="6" style="2" bestFit="1" customWidth="1"/>
    <col min="12991" max="12991" width="38.28515625" style="2" bestFit="1" customWidth="1"/>
    <col min="12992" max="12992" width="6" style="2" bestFit="1" customWidth="1"/>
    <col min="12993" max="12993" width="38.28515625" style="2" bestFit="1" customWidth="1"/>
    <col min="12994" max="12994" width="6" style="2" bestFit="1" customWidth="1"/>
    <col min="12995" max="12995" width="38.28515625" style="2" bestFit="1" customWidth="1"/>
    <col min="12996" max="12996" width="6" style="2" bestFit="1" customWidth="1"/>
    <col min="12997" max="12997" width="38.28515625" style="2" bestFit="1" customWidth="1"/>
    <col min="12998" max="12998" width="6" style="2" bestFit="1" customWidth="1"/>
    <col min="12999" max="12999" width="38.28515625" style="2" bestFit="1" customWidth="1"/>
    <col min="13000" max="13000" width="6" style="2" bestFit="1" customWidth="1"/>
    <col min="13001" max="13001" width="38.28515625" style="2" bestFit="1" customWidth="1"/>
    <col min="13002" max="13002" width="6" style="2" bestFit="1" customWidth="1"/>
    <col min="13003" max="13003" width="38.28515625" style="2" bestFit="1" customWidth="1"/>
    <col min="13004" max="13004" width="6" style="2" bestFit="1" customWidth="1"/>
    <col min="13005" max="13005" width="38.28515625" style="2" bestFit="1" customWidth="1"/>
    <col min="13006" max="13006" width="6" style="2" bestFit="1" customWidth="1"/>
    <col min="13007" max="13007" width="38.28515625" style="2" bestFit="1" customWidth="1"/>
    <col min="13008" max="13008" width="6" style="2" bestFit="1" customWidth="1"/>
    <col min="13009" max="13009" width="38.28515625" style="2" bestFit="1" customWidth="1"/>
    <col min="13010" max="13010" width="6" style="2" bestFit="1" customWidth="1"/>
    <col min="13011" max="13011" width="38.28515625" style="2" bestFit="1" customWidth="1"/>
    <col min="13012" max="13012" width="6" style="2" bestFit="1" customWidth="1"/>
    <col min="13013" max="13013" width="38.28515625" style="2" bestFit="1" customWidth="1"/>
    <col min="13014" max="13014" width="6" style="2" bestFit="1" customWidth="1"/>
    <col min="13015" max="13015" width="38.28515625" style="2" bestFit="1" customWidth="1"/>
    <col min="13016" max="13016" width="6" style="2" bestFit="1" customWidth="1"/>
    <col min="13017" max="13017" width="38.28515625" style="2" bestFit="1" customWidth="1"/>
    <col min="13018" max="13018" width="6" style="2" bestFit="1" customWidth="1"/>
    <col min="13019" max="13019" width="38.28515625" style="2" bestFit="1" customWidth="1"/>
    <col min="13020" max="13020" width="6" style="2" bestFit="1" customWidth="1"/>
    <col min="13021" max="13021" width="38.28515625" style="2" bestFit="1" customWidth="1"/>
    <col min="13022" max="13022" width="6" style="2" bestFit="1" customWidth="1"/>
    <col min="13023" max="13023" width="38.28515625" style="2" bestFit="1" customWidth="1"/>
    <col min="13024" max="13024" width="6" style="2" bestFit="1" customWidth="1"/>
    <col min="13025" max="13025" width="38.28515625" style="2" bestFit="1" customWidth="1"/>
    <col min="13026" max="13026" width="6" style="2" bestFit="1" customWidth="1"/>
    <col min="13027" max="13027" width="38.28515625" style="2" bestFit="1" customWidth="1"/>
    <col min="13028" max="13028" width="6" style="2" bestFit="1" customWidth="1"/>
    <col min="13029" max="13029" width="38.28515625" style="2" bestFit="1" customWidth="1"/>
    <col min="13030" max="13030" width="6" style="2" bestFit="1" customWidth="1"/>
    <col min="13031" max="13031" width="38.28515625" style="2" bestFit="1" customWidth="1"/>
    <col min="13032" max="13032" width="6" style="2" bestFit="1" customWidth="1"/>
    <col min="13033" max="13033" width="38.28515625" style="2" bestFit="1" customWidth="1"/>
    <col min="13034" max="13034" width="6" style="2" bestFit="1" customWidth="1"/>
    <col min="13035" max="13035" width="38.28515625" style="2" bestFit="1" customWidth="1"/>
    <col min="13036" max="13036" width="6" style="2" bestFit="1" customWidth="1"/>
    <col min="13037" max="13037" width="38.28515625" style="2" bestFit="1" customWidth="1"/>
    <col min="13038" max="13038" width="6" style="2" bestFit="1" customWidth="1"/>
    <col min="13039" max="13039" width="38.28515625" style="2" bestFit="1" customWidth="1"/>
    <col min="13040" max="13040" width="6" style="2" bestFit="1" customWidth="1"/>
    <col min="13041" max="13041" width="38.28515625" style="2" bestFit="1" customWidth="1"/>
    <col min="13042" max="13042" width="6" style="2" bestFit="1" customWidth="1"/>
    <col min="13043" max="13043" width="38.28515625" style="2" bestFit="1" customWidth="1"/>
    <col min="13044" max="13044" width="6" style="2" bestFit="1" customWidth="1"/>
    <col min="13045" max="13045" width="38.28515625" style="2" bestFit="1" customWidth="1"/>
    <col min="13046" max="13046" width="6" style="2" bestFit="1" customWidth="1"/>
    <col min="13047" max="13047" width="38.28515625" style="2" bestFit="1" customWidth="1"/>
    <col min="13048" max="13048" width="6" style="2" bestFit="1" customWidth="1"/>
    <col min="13049" max="13049" width="38.28515625" style="2" bestFit="1" customWidth="1"/>
    <col min="13050" max="13050" width="6" style="2" bestFit="1" customWidth="1"/>
    <col min="13051" max="13051" width="38.28515625" style="2" bestFit="1" customWidth="1"/>
    <col min="13052" max="13052" width="6" style="2" bestFit="1" customWidth="1"/>
    <col min="13053" max="13053" width="38.28515625" style="2" bestFit="1" customWidth="1"/>
    <col min="13054" max="13054" width="6" style="2" bestFit="1" customWidth="1"/>
    <col min="13055" max="13055" width="38.28515625" style="2" bestFit="1" customWidth="1"/>
    <col min="13056" max="13056" width="6" style="2" bestFit="1" customWidth="1"/>
    <col min="13057" max="13057" width="38.28515625" style="2" bestFit="1" customWidth="1"/>
    <col min="13058" max="13058" width="6" style="2" bestFit="1" customWidth="1"/>
    <col min="13059" max="13059" width="38.28515625" style="2" bestFit="1" customWidth="1"/>
    <col min="13060" max="13060" width="6" style="2" bestFit="1" customWidth="1"/>
    <col min="13061" max="13061" width="38.28515625" style="2" bestFit="1" customWidth="1"/>
    <col min="13062" max="13062" width="6" style="2" bestFit="1" customWidth="1"/>
    <col min="13063" max="13063" width="38.28515625" style="2" bestFit="1" customWidth="1"/>
    <col min="13064" max="13064" width="6" style="2" bestFit="1" customWidth="1"/>
    <col min="13065" max="13065" width="38.28515625" style="2" bestFit="1" customWidth="1"/>
    <col min="13066" max="13066" width="6" style="2" bestFit="1" customWidth="1"/>
    <col min="13067" max="13067" width="38.28515625" style="2" bestFit="1" customWidth="1"/>
    <col min="13068" max="13068" width="6" style="2" bestFit="1" customWidth="1"/>
    <col min="13069" max="13069" width="38.28515625" style="2" bestFit="1" customWidth="1"/>
    <col min="13070" max="13070" width="6" style="2" bestFit="1" customWidth="1"/>
    <col min="13071" max="13071" width="38.28515625" style="2" bestFit="1" customWidth="1"/>
    <col min="13072" max="13072" width="6" style="2" bestFit="1" customWidth="1"/>
    <col min="13073" max="13073" width="38.28515625" style="2" bestFit="1" customWidth="1"/>
    <col min="13074" max="13074" width="6" style="2" bestFit="1" customWidth="1"/>
    <col min="13075" max="13075" width="38.28515625" style="2" bestFit="1" customWidth="1"/>
    <col min="13076" max="13076" width="6" style="2" bestFit="1" customWidth="1"/>
    <col min="13077" max="13077" width="38.28515625" style="2" bestFit="1" customWidth="1"/>
    <col min="13078" max="13078" width="6" style="2" bestFit="1" customWidth="1"/>
    <col min="13079" max="13079" width="38.28515625" style="2" bestFit="1" customWidth="1"/>
    <col min="13080" max="13080" width="6" style="2" bestFit="1" customWidth="1"/>
    <col min="13081" max="13081" width="38.28515625" style="2" bestFit="1" customWidth="1"/>
    <col min="13082" max="13082" width="6" style="2" bestFit="1" customWidth="1"/>
    <col min="13083" max="13083" width="38.28515625" style="2" bestFit="1" customWidth="1"/>
    <col min="13084" max="13084" width="6" style="2" bestFit="1" customWidth="1"/>
    <col min="13085" max="13085" width="38.28515625" style="2" bestFit="1" customWidth="1"/>
    <col min="13086" max="13086" width="6" style="2" bestFit="1" customWidth="1"/>
    <col min="13087" max="13087" width="38.28515625" style="2" bestFit="1" customWidth="1"/>
    <col min="13088" max="13088" width="6" style="2" bestFit="1" customWidth="1"/>
    <col min="13089" max="13089" width="38.28515625" style="2" bestFit="1" customWidth="1"/>
    <col min="13090" max="13090" width="6" style="2" bestFit="1" customWidth="1"/>
    <col min="13091" max="13091" width="38.28515625" style="2" bestFit="1" customWidth="1"/>
    <col min="13092" max="13092" width="6" style="2" bestFit="1" customWidth="1"/>
    <col min="13093" max="13093" width="38.28515625" style="2" bestFit="1" customWidth="1"/>
    <col min="13094" max="13094" width="6" style="2" bestFit="1" customWidth="1"/>
    <col min="13095" max="13095" width="38.28515625" style="2" bestFit="1" customWidth="1"/>
    <col min="13096" max="13096" width="6" style="2" bestFit="1" customWidth="1"/>
    <col min="13097" max="13097" width="38.28515625" style="2" bestFit="1" customWidth="1"/>
    <col min="13098" max="13098" width="6" style="2" bestFit="1" customWidth="1"/>
    <col min="13099" max="13099" width="38.28515625" style="2" bestFit="1" customWidth="1"/>
    <col min="13100" max="13100" width="6" style="2" bestFit="1" customWidth="1"/>
    <col min="13101" max="13101" width="38.28515625" style="2" bestFit="1" customWidth="1"/>
    <col min="13102" max="13102" width="6" style="2" bestFit="1" customWidth="1"/>
    <col min="13103" max="13103" width="38.28515625" style="2" bestFit="1" customWidth="1"/>
    <col min="13104" max="13104" width="6" style="2" bestFit="1" customWidth="1"/>
    <col min="13105" max="13105" width="38.28515625" style="2" bestFit="1" customWidth="1"/>
    <col min="13106" max="13106" width="6" style="2" bestFit="1" customWidth="1"/>
    <col min="13107" max="13107" width="38.28515625" style="2" bestFit="1" customWidth="1"/>
    <col min="13108" max="13108" width="6" style="2" bestFit="1" customWidth="1"/>
    <col min="13109" max="13109" width="38.28515625" style="2" bestFit="1" customWidth="1"/>
    <col min="13110" max="13110" width="6" style="2" bestFit="1" customWidth="1"/>
    <col min="13111" max="13111" width="38.28515625" style="2" bestFit="1" customWidth="1"/>
    <col min="13112" max="13112" width="6" style="2" bestFit="1" customWidth="1"/>
    <col min="13113" max="13113" width="38.28515625" style="2" bestFit="1" customWidth="1"/>
    <col min="13114" max="13114" width="6" style="2" bestFit="1" customWidth="1"/>
    <col min="13115" max="13115" width="38.28515625" style="2" bestFit="1" customWidth="1"/>
    <col min="13116" max="13116" width="6" style="2" bestFit="1" customWidth="1"/>
    <col min="13117" max="13117" width="38.28515625" style="2" bestFit="1" customWidth="1"/>
    <col min="13118" max="13118" width="6" style="2" bestFit="1" customWidth="1"/>
    <col min="13119" max="13119" width="38.28515625" style="2" bestFit="1" customWidth="1"/>
    <col min="13120" max="13120" width="6" style="2" bestFit="1" customWidth="1"/>
    <col min="13121" max="13121" width="38.28515625" style="2" bestFit="1" customWidth="1"/>
    <col min="13122" max="13122" width="6" style="2" bestFit="1" customWidth="1"/>
    <col min="13123" max="13123" width="38.28515625" style="2" bestFit="1" customWidth="1"/>
    <col min="13124" max="13124" width="6" style="2" bestFit="1" customWidth="1"/>
    <col min="13125" max="13125" width="38.28515625" style="2" bestFit="1" customWidth="1"/>
    <col min="13126" max="13126" width="6" style="2" bestFit="1" customWidth="1"/>
    <col min="13127" max="13127" width="38.28515625" style="2" bestFit="1" customWidth="1"/>
    <col min="13128" max="13128" width="6" style="2" bestFit="1" customWidth="1"/>
    <col min="13129" max="13129" width="38.28515625" style="2" bestFit="1" customWidth="1"/>
    <col min="13130" max="13130" width="6" style="2" bestFit="1" customWidth="1"/>
    <col min="13131" max="13131" width="38.28515625" style="2" bestFit="1" customWidth="1"/>
    <col min="13132" max="13132" width="6" style="2" bestFit="1" customWidth="1"/>
    <col min="13133" max="13133" width="38.28515625" style="2" bestFit="1" customWidth="1"/>
    <col min="13134" max="13134" width="6" style="2" bestFit="1" customWidth="1"/>
    <col min="13135" max="13135" width="38.28515625" style="2" bestFit="1" customWidth="1"/>
    <col min="13136" max="13136" width="6" style="2" bestFit="1" customWidth="1"/>
    <col min="13137" max="13137" width="38.28515625" style="2" bestFit="1" customWidth="1"/>
    <col min="13138" max="13138" width="6" style="2" bestFit="1" customWidth="1"/>
    <col min="13139" max="13139" width="38.28515625" style="2" bestFit="1" customWidth="1"/>
    <col min="13140" max="13140" width="6" style="2" bestFit="1" customWidth="1"/>
    <col min="13141" max="13141" width="38.28515625" style="2" bestFit="1" customWidth="1"/>
    <col min="13142" max="13142" width="6" style="2" bestFit="1" customWidth="1"/>
    <col min="13143" max="13143" width="38.28515625" style="2" bestFit="1" customWidth="1"/>
    <col min="13144" max="13144" width="6" style="2" bestFit="1" customWidth="1"/>
    <col min="13145" max="13145" width="38.28515625" style="2" bestFit="1" customWidth="1"/>
    <col min="13146" max="13146" width="6" style="2" bestFit="1" customWidth="1"/>
    <col min="13147" max="13147" width="38.28515625" style="2" bestFit="1" customWidth="1"/>
    <col min="13148" max="13148" width="6" style="2" bestFit="1" customWidth="1"/>
    <col min="13149" max="13149" width="38.28515625" style="2" bestFit="1" customWidth="1"/>
    <col min="13150" max="13150" width="6" style="2" bestFit="1" customWidth="1"/>
    <col min="13151" max="13151" width="38.28515625" style="2" bestFit="1" customWidth="1"/>
    <col min="13152" max="13152" width="6" style="2" bestFit="1" customWidth="1"/>
    <col min="13153" max="13153" width="38.28515625" style="2" bestFit="1" customWidth="1"/>
    <col min="13154" max="13154" width="6" style="2" bestFit="1" customWidth="1"/>
    <col min="13155" max="13155" width="38.28515625" style="2" bestFit="1" customWidth="1"/>
    <col min="13156" max="13156" width="6" style="2" bestFit="1" customWidth="1"/>
    <col min="13157" max="13157" width="38.28515625" style="2" bestFit="1" customWidth="1"/>
    <col min="13158" max="13158" width="6" style="2" bestFit="1" customWidth="1"/>
    <col min="13159" max="13159" width="38.28515625" style="2" bestFit="1" customWidth="1"/>
    <col min="13160" max="13160" width="6" style="2" bestFit="1" customWidth="1"/>
    <col min="13161" max="13161" width="38.28515625" style="2" bestFit="1" customWidth="1"/>
    <col min="13162" max="13162" width="6" style="2" bestFit="1" customWidth="1"/>
    <col min="13163" max="13163" width="38.28515625" style="2" bestFit="1" customWidth="1"/>
    <col min="13164" max="13164" width="6" style="2" bestFit="1" customWidth="1"/>
    <col min="13165" max="13165" width="38.28515625" style="2" bestFit="1" customWidth="1"/>
    <col min="13166" max="13166" width="6" style="2" bestFit="1" customWidth="1"/>
    <col min="13167" max="13167" width="38.28515625" style="2" bestFit="1" customWidth="1"/>
    <col min="13168" max="13168" width="6" style="2" bestFit="1" customWidth="1"/>
    <col min="13169" max="13169" width="38.28515625" style="2" bestFit="1" customWidth="1"/>
    <col min="13170" max="13170" width="6" style="2" bestFit="1" customWidth="1"/>
    <col min="13171" max="13171" width="38.28515625" style="2" bestFit="1" customWidth="1"/>
    <col min="13172" max="13172" width="6" style="2" bestFit="1" customWidth="1"/>
    <col min="13173" max="13173" width="38.28515625" style="2" bestFit="1" customWidth="1"/>
    <col min="13174" max="13174" width="6" style="2" bestFit="1" customWidth="1"/>
    <col min="13175" max="13175" width="38.28515625" style="2" bestFit="1" customWidth="1"/>
    <col min="13176" max="13176" width="6" style="2" bestFit="1" customWidth="1"/>
    <col min="13177" max="13177" width="38.28515625" style="2" bestFit="1" customWidth="1"/>
    <col min="13178" max="13178" width="6" style="2" bestFit="1" customWidth="1"/>
    <col min="13179" max="13179" width="38.28515625" style="2" bestFit="1" customWidth="1"/>
    <col min="13180" max="13180" width="6" style="2" bestFit="1" customWidth="1"/>
    <col min="13181" max="13181" width="38.28515625" style="2" bestFit="1" customWidth="1"/>
    <col min="13182" max="13182" width="6" style="2" bestFit="1" customWidth="1"/>
    <col min="13183" max="13183" width="38.28515625" style="2" bestFit="1" customWidth="1"/>
    <col min="13184" max="13184" width="6" style="2" bestFit="1" customWidth="1"/>
    <col min="13185" max="13185" width="38.28515625" style="2" bestFit="1" customWidth="1"/>
    <col min="13186" max="13186" width="6" style="2" bestFit="1" customWidth="1"/>
    <col min="13187" max="13187" width="38.28515625" style="2" bestFit="1" customWidth="1"/>
    <col min="13188" max="13188" width="6" style="2" bestFit="1" customWidth="1"/>
    <col min="13189" max="13189" width="38.28515625" style="2" bestFit="1" customWidth="1"/>
    <col min="13190" max="13190" width="6" style="2" bestFit="1" customWidth="1"/>
    <col min="13191" max="13191" width="38.28515625" style="2" bestFit="1" customWidth="1"/>
    <col min="13192" max="13192" width="6" style="2" bestFit="1" customWidth="1"/>
    <col min="13193" max="13193" width="38.28515625" style="2" bestFit="1" customWidth="1"/>
    <col min="13194" max="13194" width="6" style="2" bestFit="1" customWidth="1"/>
    <col min="13195" max="13195" width="38.28515625" style="2" bestFit="1" customWidth="1"/>
    <col min="13196" max="13196" width="6" style="2" bestFit="1" customWidth="1"/>
    <col min="13197" max="13197" width="38.28515625" style="2" bestFit="1" customWidth="1"/>
    <col min="13198" max="13198" width="6" style="2" bestFit="1" customWidth="1"/>
    <col min="13199" max="13199" width="38.28515625" style="2" bestFit="1" customWidth="1"/>
    <col min="13200" max="13200" width="6" style="2" bestFit="1" customWidth="1"/>
    <col min="13201" max="13201" width="38.28515625" style="2" bestFit="1" customWidth="1"/>
    <col min="13202" max="13202" width="6" style="2" bestFit="1" customWidth="1"/>
    <col min="13203" max="13203" width="38.28515625" style="2" bestFit="1" customWidth="1"/>
    <col min="13204" max="13204" width="6" style="2" bestFit="1" customWidth="1"/>
    <col min="13205" max="13205" width="38.28515625" style="2" bestFit="1" customWidth="1"/>
    <col min="13206" max="13206" width="6" style="2" bestFit="1" customWidth="1"/>
    <col min="13207" max="13207" width="38.28515625" style="2" bestFit="1" customWidth="1"/>
    <col min="13208" max="13208" width="6" style="2" bestFit="1" customWidth="1"/>
    <col min="13209" max="13209" width="38.28515625" style="2" bestFit="1" customWidth="1"/>
    <col min="13210" max="13210" width="6" style="2" bestFit="1" customWidth="1"/>
    <col min="13211" max="13211" width="38.28515625" style="2" bestFit="1" customWidth="1"/>
    <col min="13212" max="13212" width="6" style="2" bestFit="1" customWidth="1"/>
    <col min="13213" max="13213" width="38.28515625" style="2" bestFit="1" customWidth="1"/>
    <col min="13214" max="13214" width="6" style="2" bestFit="1" customWidth="1"/>
    <col min="13215" max="13215" width="38.28515625" style="2" bestFit="1" customWidth="1"/>
    <col min="13216" max="13216" width="6" style="2" bestFit="1" customWidth="1"/>
    <col min="13217" max="13217" width="38.28515625" style="2" bestFit="1" customWidth="1"/>
    <col min="13218" max="13218" width="6" style="2" bestFit="1" customWidth="1"/>
    <col min="13219" max="13219" width="38.28515625" style="2" bestFit="1" customWidth="1"/>
    <col min="13220" max="13220" width="6" style="2" bestFit="1" customWidth="1"/>
    <col min="13221" max="13221" width="38.28515625" style="2" bestFit="1" customWidth="1"/>
    <col min="13222" max="13222" width="6" style="2" bestFit="1" customWidth="1"/>
    <col min="13223" max="13223" width="38.28515625" style="2" bestFit="1" customWidth="1"/>
    <col min="13224" max="13224" width="6" style="2" bestFit="1" customWidth="1"/>
    <col min="13225" max="13225" width="38.28515625" style="2" bestFit="1" customWidth="1"/>
    <col min="13226" max="13226" width="6" style="2" bestFit="1" customWidth="1"/>
    <col min="13227" max="13227" width="38.28515625" style="2" bestFit="1" customWidth="1"/>
    <col min="13228" max="13228" width="6" style="2" bestFit="1" customWidth="1"/>
    <col min="13229" max="13229" width="38.28515625" style="2" bestFit="1" customWidth="1"/>
    <col min="13230" max="13230" width="6" style="2" bestFit="1" customWidth="1"/>
    <col min="13231" max="13231" width="38.28515625" style="2" bestFit="1" customWidth="1"/>
    <col min="13232" max="13232" width="6" style="2" bestFit="1" customWidth="1"/>
    <col min="13233" max="13233" width="38.28515625" style="2" bestFit="1" customWidth="1"/>
    <col min="13234" max="13234" width="6" style="2" bestFit="1" customWidth="1"/>
    <col min="13235" max="13235" width="38.28515625" style="2" bestFit="1" customWidth="1"/>
    <col min="13236" max="13236" width="6" style="2" bestFit="1" customWidth="1"/>
    <col min="13237" max="13237" width="38.28515625" style="2" bestFit="1" customWidth="1"/>
    <col min="13238" max="13238" width="6" style="2" bestFit="1" customWidth="1"/>
    <col min="13239" max="13239" width="38.28515625" style="2" bestFit="1" customWidth="1"/>
    <col min="13240" max="13240" width="6" style="2" bestFit="1" customWidth="1"/>
    <col min="13241" max="13241" width="38.28515625" style="2" bestFit="1" customWidth="1"/>
    <col min="13242" max="13242" width="6" style="2" bestFit="1" customWidth="1"/>
    <col min="13243" max="13243" width="38.28515625" style="2" bestFit="1" customWidth="1"/>
    <col min="13244" max="13244" width="6" style="2" bestFit="1" customWidth="1"/>
    <col min="13245" max="13245" width="38.28515625" style="2" bestFit="1" customWidth="1"/>
    <col min="13246" max="13246" width="6" style="2" bestFit="1" customWidth="1"/>
    <col min="13247" max="13247" width="38.28515625" style="2" bestFit="1" customWidth="1"/>
    <col min="13248" max="13248" width="6" style="2" bestFit="1" customWidth="1"/>
    <col min="13249" max="13249" width="38.28515625" style="2" bestFit="1" customWidth="1"/>
    <col min="13250" max="13250" width="6" style="2" bestFit="1" customWidth="1"/>
    <col min="13251" max="13251" width="38.28515625" style="2" bestFit="1" customWidth="1"/>
    <col min="13252" max="13252" width="6" style="2" bestFit="1" customWidth="1"/>
    <col min="13253" max="13253" width="38.28515625" style="2" bestFit="1" customWidth="1"/>
    <col min="13254" max="13254" width="6" style="2" bestFit="1" customWidth="1"/>
    <col min="13255" max="13255" width="38.28515625" style="2" bestFit="1" customWidth="1"/>
    <col min="13256" max="13256" width="6" style="2" bestFit="1" customWidth="1"/>
    <col min="13257" max="13257" width="38.28515625" style="2" bestFit="1" customWidth="1"/>
    <col min="13258" max="13258" width="6" style="2" bestFit="1" customWidth="1"/>
    <col min="13259" max="13259" width="38.28515625" style="2" bestFit="1" customWidth="1"/>
    <col min="13260" max="13260" width="6" style="2" bestFit="1" customWidth="1"/>
    <col min="13261" max="13261" width="38.28515625" style="2" bestFit="1" customWidth="1"/>
    <col min="13262" max="13262" width="6" style="2" bestFit="1" customWidth="1"/>
    <col min="13263" max="13263" width="38.28515625" style="2" bestFit="1" customWidth="1"/>
    <col min="13264" max="13264" width="6" style="2" bestFit="1" customWidth="1"/>
    <col min="13265" max="13265" width="38.28515625" style="2" bestFit="1" customWidth="1"/>
    <col min="13266" max="13266" width="6" style="2" bestFit="1" customWidth="1"/>
    <col min="13267" max="13267" width="38.28515625" style="2" bestFit="1" customWidth="1"/>
    <col min="13268" max="13268" width="6" style="2" bestFit="1" customWidth="1"/>
    <col min="13269" max="13269" width="38.28515625" style="2" bestFit="1" customWidth="1"/>
    <col min="13270" max="13270" width="6" style="2" bestFit="1" customWidth="1"/>
    <col min="13271" max="13271" width="38.28515625" style="2" bestFit="1" customWidth="1"/>
    <col min="13272" max="13272" width="6" style="2" bestFit="1" customWidth="1"/>
    <col min="13273" max="13273" width="38.28515625" style="2" bestFit="1" customWidth="1"/>
    <col min="13274" max="13274" width="6" style="2" bestFit="1" customWidth="1"/>
    <col min="13275" max="13275" width="38.28515625" style="2" bestFit="1" customWidth="1"/>
    <col min="13276" max="13276" width="6" style="2" bestFit="1" customWidth="1"/>
    <col min="13277" max="13277" width="38.28515625" style="2" bestFit="1" customWidth="1"/>
    <col min="13278" max="13278" width="6" style="2" bestFit="1" customWidth="1"/>
    <col min="13279" max="13279" width="38.28515625" style="2" bestFit="1" customWidth="1"/>
    <col min="13280" max="13280" width="6" style="2" bestFit="1" customWidth="1"/>
    <col min="13281" max="13281" width="38.28515625" style="2" bestFit="1" customWidth="1"/>
    <col min="13282" max="13282" width="6" style="2" bestFit="1" customWidth="1"/>
    <col min="13283" max="13283" width="38.28515625" style="2" bestFit="1" customWidth="1"/>
    <col min="13284" max="13284" width="6" style="2" bestFit="1" customWidth="1"/>
    <col min="13285" max="13285" width="38.28515625" style="2" bestFit="1" customWidth="1"/>
    <col min="13286" max="13286" width="6" style="2" bestFit="1" customWidth="1"/>
    <col min="13287" max="13287" width="38.28515625" style="2" bestFit="1" customWidth="1"/>
    <col min="13288" max="13288" width="6" style="2" bestFit="1" customWidth="1"/>
    <col min="13289" max="13289" width="38.28515625" style="2" bestFit="1" customWidth="1"/>
    <col min="13290" max="13290" width="6" style="2" bestFit="1" customWidth="1"/>
    <col min="13291" max="13291" width="38.28515625" style="2" bestFit="1" customWidth="1"/>
    <col min="13292" max="13292" width="6" style="2" bestFit="1" customWidth="1"/>
    <col min="13293" max="13293" width="38.28515625" style="2" bestFit="1" customWidth="1"/>
    <col min="13294" max="13294" width="6" style="2" bestFit="1" customWidth="1"/>
    <col min="13295" max="13295" width="38.28515625" style="2" bestFit="1" customWidth="1"/>
    <col min="13296" max="13296" width="6" style="2" bestFit="1" customWidth="1"/>
    <col min="13297" max="13297" width="38.28515625" style="2" bestFit="1" customWidth="1"/>
    <col min="13298" max="13298" width="6" style="2" bestFit="1" customWidth="1"/>
    <col min="13299" max="13299" width="38.28515625" style="2" bestFit="1" customWidth="1"/>
    <col min="13300" max="13300" width="6" style="2" bestFit="1" customWidth="1"/>
    <col min="13301" max="13301" width="38.28515625" style="2" bestFit="1" customWidth="1"/>
    <col min="13302" max="13302" width="6" style="2" bestFit="1" customWidth="1"/>
    <col min="13303" max="13303" width="38.28515625" style="2" bestFit="1" customWidth="1"/>
    <col min="13304" max="13304" width="6" style="2" bestFit="1" customWidth="1"/>
    <col min="13305" max="13305" width="38.28515625" style="2" bestFit="1" customWidth="1"/>
    <col min="13306" max="13306" width="6" style="2" bestFit="1" customWidth="1"/>
    <col min="13307" max="13307" width="38.28515625" style="2" bestFit="1" customWidth="1"/>
    <col min="13308" max="13308" width="6" style="2" bestFit="1" customWidth="1"/>
    <col min="13309" max="13309" width="38.28515625" style="2" bestFit="1" customWidth="1"/>
    <col min="13310" max="13310" width="6" style="2" bestFit="1" customWidth="1"/>
    <col min="13311" max="13311" width="38.28515625" style="2" bestFit="1" customWidth="1"/>
    <col min="13312" max="13312" width="6" style="2" bestFit="1" customWidth="1"/>
    <col min="13313" max="13313" width="38.28515625" style="2" bestFit="1" customWidth="1"/>
    <col min="13314" max="13314" width="6" style="2" bestFit="1" customWidth="1"/>
    <col min="13315" max="13315" width="38.28515625" style="2" bestFit="1" customWidth="1"/>
    <col min="13316" max="13316" width="6" style="2" bestFit="1" customWidth="1"/>
    <col min="13317" max="13317" width="38.28515625" style="2" bestFit="1" customWidth="1"/>
    <col min="13318" max="13318" width="6" style="2" bestFit="1" customWidth="1"/>
    <col min="13319" max="13319" width="38.28515625" style="2" bestFit="1" customWidth="1"/>
    <col min="13320" max="13320" width="6" style="2" bestFit="1" customWidth="1"/>
    <col min="13321" max="13321" width="38.28515625" style="2" bestFit="1" customWidth="1"/>
    <col min="13322" max="13322" width="6" style="2" bestFit="1" customWidth="1"/>
    <col min="13323" max="13323" width="38.28515625" style="2" bestFit="1" customWidth="1"/>
    <col min="13324" max="13324" width="6" style="2" bestFit="1" customWidth="1"/>
    <col min="13325" max="13325" width="38.28515625" style="2" bestFit="1" customWidth="1"/>
    <col min="13326" max="13326" width="6" style="2" bestFit="1" customWidth="1"/>
    <col min="13327" max="13327" width="38.28515625" style="2" bestFit="1" customWidth="1"/>
    <col min="13328" max="13328" width="6" style="2" bestFit="1" customWidth="1"/>
    <col min="13329" max="13329" width="38.28515625" style="2" bestFit="1" customWidth="1"/>
    <col min="13330" max="13330" width="6" style="2" bestFit="1" customWidth="1"/>
    <col min="13331" max="13331" width="38.28515625" style="2" bestFit="1" customWidth="1"/>
    <col min="13332" max="13332" width="6" style="2" bestFit="1" customWidth="1"/>
    <col min="13333" max="13333" width="38.28515625" style="2" bestFit="1" customWidth="1"/>
    <col min="13334" max="13334" width="6" style="2" bestFit="1" customWidth="1"/>
    <col min="13335" max="13335" width="38.28515625" style="2" bestFit="1" customWidth="1"/>
    <col min="13336" max="13336" width="6" style="2" bestFit="1" customWidth="1"/>
    <col min="13337" max="13337" width="38.28515625" style="2" bestFit="1" customWidth="1"/>
    <col min="13338" max="13338" width="6" style="2" bestFit="1" customWidth="1"/>
    <col min="13339" max="13339" width="38.28515625" style="2" bestFit="1" customWidth="1"/>
    <col min="13340" max="13340" width="6" style="2" bestFit="1" customWidth="1"/>
    <col min="13341" max="13341" width="38.28515625" style="2" bestFit="1" customWidth="1"/>
    <col min="13342" max="13342" width="6" style="2" bestFit="1" customWidth="1"/>
    <col min="13343" max="13343" width="38.28515625" style="2" bestFit="1" customWidth="1"/>
    <col min="13344" max="13344" width="6" style="2" bestFit="1" customWidth="1"/>
    <col min="13345" max="13345" width="38.28515625" style="2" bestFit="1" customWidth="1"/>
    <col min="13346" max="13346" width="6" style="2" bestFit="1" customWidth="1"/>
    <col min="13347" max="13347" width="38.28515625" style="2" bestFit="1" customWidth="1"/>
    <col min="13348" max="13348" width="6" style="2" bestFit="1" customWidth="1"/>
    <col min="13349" max="13349" width="38.28515625" style="2" bestFit="1" customWidth="1"/>
    <col min="13350" max="13350" width="6" style="2" bestFit="1" customWidth="1"/>
    <col min="13351" max="13351" width="38.28515625" style="2" bestFit="1" customWidth="1"/>
    <col min="13352" max="13352" width="6" style="2" bestFit="1" customWidth="1"/>
    <col min="13353" max="13353" width="38.28515625" style="2" bestFit="1" customWidth="1"/>
    <col min="13354" max="13354" width="6" style="2" bestFit="1" customWidth="1"/>
    <col min="13355" max="13355" width="38.28515625" style="2" bestFit="1" customWidth="1"/>
    <col min="13356" max="13356" width="6" style="2" bestFit="1" customWidth="1"/>
    <col min="13357" max="13357" width="38.28515625" style="2" bestFit="1" customWidth="1"/>
    <col min="13358" max="13358" width="6" style="2" bestFit="1" customWidth="1"/>
    <col min="13359" max="13359" width="38.28515625" style="2" bestFit="1" customWidth="1"/>
    <col min="13360" max="13360" width="6" style="2" bestFit="1" customWidth="1"/>
    <col min="13361" max="13361" width="38.28515625" style="2" bestFit="1" customWidth="1"/>
    <col min="13362" max="13362" width="6" style="2" bestFit="1" customWidth="1"/>
    <col min="13363" max="13363" width="38.28515625" style="2" bestFit="1" customWidth="1"/>
    <col min="13364" max="13364" width="6" style="2" bestFit="1" customWidth="1"/>
    <col min="13365" max="13365" width="38.28515625" style="2" bestFit="1" customWidth="1"/>
    <col min="13366" max="13366" width="6" style="2" bestFit="1" customWidth="1"/>
    <col min="13367" max="13367" width="38.28515625" style="2" bestFit="1" customWidth="1"/>
    <col min="13368" max="13368" width="6" style="2" bestFit="1" customWidth="1"/>
    <col min="13369" max="13369" width="38.28515625" style="2" bestFit="1" customWidth="1"/>
    <col min="13370" max="13370" width="6" style="2" bestFit="1" customWidth="1"/>
    <col min="13371" max="13371" width="38.28515625" style="2" bestFit="1" customWidth="1"/>
    <col min="13372" max="13372" width="6" style="2" bestFit="1" customWidth="1"/>
    <col min="13373" max="13373" width="38.28515625" style="2" bestFit="1" customWidth="1"/>
    <col min="13374" max="13374" width="6" style="2" bestFit="1" customWidth="1"/>
    <col min="13375" max="13375" width="38.28515625" style="2" bestFit="1" customWidth="1"/>
    <col min="13376" max="13376" width="6" style="2" bestFit="1" customWidth="1"/>
    <col min="13377" max="13377" width="38.28515625" style="2" bestFit="1" customWidth="1"/>
    <col min="13378" max="13378" width="6" style="2" bestFit="1" customWidth="1"/>
    <col min="13379" max="13379" width="38.28515625" style="2" bestFit="1" customWidth="1"/>
    <col min="13380" max="13380" width="6" style="2" bestFit="1" customWidth="1"/>
    <col min="13381" max="13381" width="38.28515625" style="2" bestFit="1" customWidth="1"/>
    <col min="13382" max="13382" width="6" style="2" bestFit="1" customWidth="1"/>
    <col min="13383" max="13383" width="38.28515625" style="2" bestFit="1" customWidth="1"/>
    <col min="13384" max="13384" width="6" style="2" bestFit="1" customWidth="1"/>
    <col min="13385" max="13385" width="38.28515625" style="2" bestFit="1" customWidth="1"/>
    <col min="13386" max="13386" width="6" style="2" bestFit="1" customWidth="1"/>
    <col min="13387" max="13387" width="38.28515625" style="2" bestFit="1" customWidth="1"/>
    <col min="13388" max="13388" width="6" style="2" bestFit="1" customWidth="1"/>
    <col min="13389" max="13389" width="38.28515625" style="2" bestFit="1" customWidth="1"/>
    <col min="13390" max="13390" width="6" style="2" bestFit="1" customWidth="1"/>
    <col min="13391" max="13391" width="38.28515625" style="2" bestFit="1" customWidth="1"/>
    <col min="13392" max="13392" width="6" style="2" bestFit="1" customWidth="1"/>
    <col min="13393" max="13393" width="38.28515625" style="2" bestFit="1" customWidth="1"/>
    <col min="13394" max="13394" width="6" style="2" bestFit="1" customWidth="1"/>
    <col min="13395" max="13395" width="38.28515625" style="2" bestFit="1" customWidth="1"/>
    <col min="13396" max="13396" width="6" style="2" bestFit="1" customWidth="1"/>
    <col min="13397" max="13397" width="38.28515625" style="2" bestFit="1" customWidth="1"/>
    <col min="13398" max="13398" width="6" style="2" bestFit="1" customWidth="1"/>
    <col min="13399" max="13399" width="38.28515625" style="2" bestFit="1" customWidth="1"/>
    <col min="13400" max="13400" width="6" style="2" bestFit="1" customWidth="1"/>
    <col min="13401" max="13401" width="38.28515625" style="2" bestFit="1" customWidth="1"/>
    <col min="13402" max="13402" width="6" style="2" bestFit="1" customWidth="1"/>
    <col min="13403" max="13403" width="38.28515625" style="2" bestFit="1" customWidth="1"/>
    <col min="13404" max="13404" width="6" style="2" bestFit="1" customWidth="1"/>
    <col min="13405" max="13405" width="38.28515625" style="2" bestFit="1" customWidth="1"/>
    <col min="13406" max="13406" width="6" style="2" bestFit="1" customWidth="1"/>
    <col min="13407" max="13407" width="38.28515625" style="2" bestFit="1" customWidth="1"/>
    <col min="13408" max="13408" width="6" style="2" bestFit="1" customWidth="1"/>
    <col min="13409" max="13409" width="38.28515625" style="2" bestFit="1" customWidth="1"/>
    <col min="13410" max="13410" width="6" style="2" bestFit="1" customWidth="1"/>
    <col min="13411" max="13411" width="38.28515625" style="2" bestFit="1" customWidth="1"/>
    <col min="13412" max="13412" width="6" style="2" bestFit="1" customWidth="1"/>
    <col min="13413" max="13413" width="38.28515625" style="2" bestFit="1" customWidth="1"/>
    <col min="13414" max="13414" width="6" style="2" bestFit="1" customWidth="1"/>
    <col min="13415" max="13415" width="38.28515625" style="2" bestFit="1" customWidth="1"/>
    <col min="13416" max="13416" width="6" style="2" bestFit="1" customWidth="1"/>
    <col min="13417" max="13417" width="38.28515625" style="2" bestFit="1" customWidth="1"/>
    <col min="13418" max="13418" width="6" style="2" bestFit="1" customWidth="1"/>
    <col min="13419" max="13419" width="38.28515625" style="2" bestFit="1" customWidth="1"/>
    <col min="13420" max="13420" width="6" style="2" bestFit="1" customWidth="1"/>
    <col min="13421" max="13421" width="38.28515625" style="2" bestFit="1" customWidth="1"/>
    <col min="13422" max="13422" width="6" style="2" bestFit="1" customWidth="1"/>
    <col min="13423" max="13423" width="38.28515625" style="2" bestFit="1" customWidth="1"/>
    <col min="13424" max="13424" width="6" style="2" bestFit="1" customWidth="1"/>
    <col min="13425" max="13425" width="38.28515625" style="2" bestFit="1" customWidth="1"/>
    <col min="13426" max="13426" width="6" style="2" bestFit="1" customWidth="1"/>
    <col min="13427" max="13427" width="38.28515625" style="2" bestFit="1" customWidth="1"/>
    <col min="13428" max="13428" width="6" style="2" bestFit="1" customWidth="1"/>
    <col min="13429" max="13429" width="38.28515625" style="2" bestFit="1" customWidth="1"/>
    <col min="13430" max="13430" width="6" style="2" bestFit="1" customWidth="1"/>
    <col min="13431" max="13431" width="38.28515625" style="2" bestFit="1" customWidth="1"/>
    <col min="13432" max="13432" width="6" style="2" bestFit="1" customWidth="1"/>
    <col min="13433" max="13433" width="38.28515625" style="2" bestFit="1" customWidth="1"/>
    <col min="13434" max="13434" width="6" style="2" bestFit="1" customWidth="1"/>
    <col min="13435" max="13435" width="38.28515625" style="2" bestFit="1" customWidth="1"/>
    <col min="13436" max="13436" width="6" style="2" bestFit="1" customWidth="1"/>
    <col min="13437" max="13437" width="38.28515625" style="2" bestFit="1" customWidth="1"/>
    <col min="13438" max="13438" width="6" style="2" bestFit="1" customWidth="1"/>
    <col min="13439" max="13439" width="38.28515625" style="2" bestFit="1" customWidth="1"/>
    <col min="13440" max="13440" width="6" style="2" bestFit="1" customWidth="1"/>
    <col min="13441" max="13441" width="38.28515625" style="2" bestFit="1" customWidth="1"/>
    <col min="13442" max="13442" width="6" style="2" bestFit="1" customWidth="1"/>
    <col min="13443" max="13443" width="38.28515625" style="2" bestFit="1" customWidth="1"/>
    <col min="13444" max="13444" width="6" style="2" bestFit="1" customWidth="1"/>
    <col min="13445" max="13445" width="38.28515625" style="2" bestFit="1" customWidth="1"/>
    <col min="13446" max="13446" width="6" style="2" bestFit="1" customWidth="1"/>
    <col min="13447" max="13447" width="38.28515625" style="2" bestFit="1" customWidth="1"/>
    <col min="13448" max="13448" width="6" style="2" bestFit="1" customWidth="1"/>
    <col min="13449" max="13449" width="38.28515625" style="2" bestFit="1" customWidth="1"/>
    <col min="13450" max="13450" width="6" style="2" bestFit="1" customWidth="1"/>
    <col min="13451" max="13451" width="38.28515625" style="2" bestFit="1" customWidth="1"/>
    <col min="13452" max="13452" width="6" style="2" bestFit="1" customWidth="1"/>
    <col min="13453" max="13453" width="38.28515625" style="2" bestFit="1" customWidth="1"/>
    <col min="13454" max="13454" width="6" style="2" bestFit="1" customWidth="1"/>
    <col min="13455" max="13455" width="38.28515625" style="2" bestFit="1" customWidth="1"/>
    <col min="13456" max="13456" width="6" style="2" bestFit="1" customWidth="1"/>
    <col min="13457" max="13457" width="38.28515625" style="2" bestFit="1" customWidth="1"/>
    <col min="13458" max="13458" width="6" style="2" bestFit="1" customWidth="1"/>
    <col min="13459" max="13459" width="38.28515625" style="2" bestFit="1" customWidth="1"/>
    <col min="13460" max="13460" width="6" style="2" bestFit="1" customWidth="1"/>
    <col min="13461" max="13461" width="38.28515625" style="2" bestFit="1" customWidth="1"/>
    <col min="13462" max="13462" width="6" style="2" bestFit="1" customWidth="1"/>
    <col min="13463" max="13463" width="38.28515625" style="2" bestFit="1" customWidth="1"/>
    <col min="13464" max="13464" width="6" style="2" bestFit="1" customWidth="1"/>
    <col min="13465" max="13465" width="38.28515625" style="2" bestFit="1" customWidth="1"/>
    <col min="13466" max="13466" width="6" style="2" bestFit="1" customWidth="1"/>
    <col min="13467" max="13467" width="38.28515625" style="2" bestFit="1" customWidth="1"/>
    <col min="13468" max="13468" width="6" style="2" bestFit="1" customWidth="1"/>
    <col min="13469" max="13469" width="38.28515625" style="2" bestFit="1" customWidth="1"/>
    <col min="13470" max="13470" width="6" style="2" bestFit="1" customWidth="1"/>
    <col min="13471" max="13471" width="38.28515625" style="2" bestFit="1" customWidth="1"/>
    <col min="13472" max="13472" width="6" style="2" bestFit="1" customWidth="1"/>
    <col min="13473" max="13473" width="38.28515625" style="2" bestFit="1" customWidth="1"/>
    <col min="13474" max="13474" width="6" style="2" bestFit="1" customWidth="1"/>
    <col min="13475" max="13475" width="38.28515625" style="2" bestFit="1" customWidth="1"/>
    <col min="13476" max="13476" width="6" style="2" bestFit="1" customWidth="1"/>
    <col min="13477" max="13477" width="38.28515625" style="2" bestFit="1" customWidth="1"/>
    <col min="13478" max="13478" width="6" style="2" bestFit="1" customWidth="1"/>
    <col min="13479" max="13479" width="38.28515625" style="2" bestFit="1" customWidth="1"/>
    <col min="13480" max="13480" width="6" style="2" bestFit="1" customWidth="1"/>
    <col min="13481" max="13481" width="38.28515625" style="2" bestFit="1" customWidth="1"/>
    <col min="13482" max="13482" width="6" style="2" bestFit="1" customWidth="1"/>
    <col min="13483" max="13483" width="38.28515625" style="2" bestFit="1" customWidth="1"/>
    <col min="13484" max="13484" width="6" style="2" bestFit="1" customWidth="1"/>
    <col min="13485" max="13485" width="38.28515625" style="2" bestFit="1" customWidth="1"/>
    <col min="13486" max="13486" width="6" style="2" bestFit="1" customWidth="1"/>
    <col min="13487" max="13487" width="38.28515625" style="2" bestFit="1" customWidth="1"/>
    <col min="13488" max="13488" width="6" style="2" bestFit="1" customWidth="1"/>
    <col min="13489" max="13489" width="38.28515625" style="2" bestFit="1" customWidth="1"/>
    <col min="13490" max="13490" width="6" style="2" bestFit="1" customWidth="1"/>
    <col min="13491" max="13491" width="38.28515625" style="2" bestFit="1" customWidth="1"/>
    <col min="13492" max="13492" width="6" style="2" bestFit="1" customWidth="1"/>
    <col min="13493" max="13493" width="38.28515625" style="2" bestFit="1" customWidth="1"/>
    <col min="13494" max="13494" width="6" style="2" bestFit="1" customWidth="1"/>
    <col min="13495" max="13495" width="38.28515625" style="2" bestFit="1" customWidth="1"/>
    <col min="13496" max="13496" width="6" style="2" bestFit="1" customWidth="1"/>
    <col min="13497" max="13497" width="38.28515625" style="2" bestFit="1" customWidth="1"/>
    <col min="13498" max="13498" width="6" style="2" bestFit="1" customWidth="1"/>
    <col min="13499" max="13499" width="38.28515625" style="2" bestFit="1" customWidth="1"/>
    <col min="13500" max="13500" width="6" style="2" bestFit="1" customWidth="1"/>
    <col min="13501" max="13501" width="38.28515625" style="2" bestFit="1" customWidth="1"/>
    <col min="13502" max="13502" width="6" style="2" bestFit="1" customWidth="1"/>
    <col min="13503" max="13503" width="38.28515625" style="2" bestFit="1" customWidth="1"/>
    <col min="13504" max="13504" width="6" style="2" bestFit="1" customWidth="1"/>
    <col min="13505" max="13505" width="38.28515625" style="2" bestFit="1" customWidth="1"/>
    <col min="13506" max="13506" width="6" style="2" bestFit="1" customWidth="1"/>
    <col min="13507" max="13507" width="38.28515625" style="2" bestFit="1" customWidth="1"/>
    <col min="13508" max="13508" width="6" style="2" bestFit="1" customWidth="1"/>
    <col min="13509" max="13509" width="38.28515625" style="2" bestFit="1" customWidth="1"/>
    <col min="13510" max="13510" width="6" style="2" bestFit="1" customWidth="1"/>
    <col min="13511" max="13511" width="38.28515625" style="2" bestFit="1" customWidth="1"/>
    <col min="13512" max="13512" width="6" style="2" bestFit="1" customWidth="1"/>
    <col min="13513" max="13513" width="38.28515625" style="2" bestFit="1" customWidth="1"/>
    <col min="13514" max="13514" width="6" style="2" bestFit="1" customWidth="1"/>
    <col min="13515" max="13515" width="38.28515625" style="2" bestFit="1" customWidth="1"/>
    <col min="13516" max="13516" width="6" style="2" bestFit="1" customWidth="1"/>
    <col min="13517" max="13517" width="38.28515625" style="2" bestFit="1" customWidth="1"/>
    <col min="13518" max="13518" width="6" style="2" bestFit="1" customWidth="1"/>
    <col min="13519" max="13519" width="38.28515625" style="2" bestFit="1" customWidth="1"/>
    <col min="13520" max="13520" width="6" style="2" bestFit="1" customWidth="1"/>
    <col min="13521" max="13521" width="38.28515625" style="2" bestFit="1" customWidth="1"/>
    <col min="13522" max="13522" width="6" style="2" bestFit="1" customWidth="1"/>
    <col min="13523" max="13523" width="38.28515625" style="2" bestFit="1" customWidth="1"/>
    <col min="13524" max="13524" width="6" style="2" bestFit="1" customWidth="1"/>
    <col min="13525" max="13525" width="38.28515625" style="2" bestFit="1" customWidth="1"/>
    <col min="13526" max="13526" width="6" style="2" bestFit="1" customWidth="1"/>
    <col min="13527" max="13527" width="38.28515625" style="2" bestFit="1" customWidth="1"/>
    <col min="13528" max="13528" width="6" style="2" bestFit="1" customWidth="1"/>
    <col min="13529" max="13529" width="38.28515625" style="2" bestFit="1" customWidth="1"/>
    <col min="13530" max="13530" width="6" style="2" bestFit="1" customWidth="1"/>
    <col min="13531" max="13531" width="38.28515625" style="2" bestFit="1" customWidth="1"/>
    <col min="13532" max="13532" width="6" style="2" bestFit="1" customWidth="1"/>
    <col min="13533" max="13533" width="38.28515625" style="2" bestFit="1" customWidth="1"/>
    <col min="13534" max="13534" width="6" style="2" bestFit="1" customWidth="1"/>
    <col min="13535" max="13535" width="38.28515625" style="2" bestFit="1" customWidth="1"/>
    <col min="13536" max="13536" width="6" style="2" bestFit="1" customWidth="1"/>
    <col min="13537" max="13537" width="38.28515625" style="2" bestFit="1" customWidth="1"/>
    <col min="13538" max="13538" width="6" style="2" bestFit="1" customWidth="1"/>
    <col min="13539" max="13539" width="38.28515625" style="2" bestFit="1" customWidth="1"/>
    <col min="13540" max="13540" width="6" style="2" bestFit="1" customWidth="1"/>
    <col min="13541" max="13541" width="38.28515625" style="2" bestFit="1" customWidth="1"/>
    <col min="13542" max="13542" width="6" style="2" bestFit="1" customWidth="1"/>
    <col min="13543" max="13543" width="38.28515625" style="2" bestFit="1" customWidth="1"/>
    <col min="13544" max="13544" width="6" style="2" bestFit="1" customWidth="1"/>
    <col min="13545" max="13545" width="38.28515625" style="2" bestFit="1" customWidth="1"/>
    <col min="13546" max="13546" width="6" style="2" bestFit="1" customWidth="1"/>
    <col min="13547" max="13547" width="38.28515625" style="2" bestFit="1" customWidth="1"/>
    <col min="13548" max="13548" width="6" style="2" bestFit="1" customWidth="1"/>
    <col min="13549" max="13549" width="38.28515625" style="2" bestFit="1" customWidth="1"/>
    <col min="13550" max="13550" width="6" style="2" bestFit="1" customWidth="1"/>
    <col min="13551" max="13551" width="38.28515625" style="2" bestFit="1" customWidth="1"/>
    <col min="13552" max="13552" width="6" style="2" bestFit="1" customWidth="1"/>
    <col min="13553" max="13553" width="38.28515625" style="2" bestFit="1" customWidth="1"/>
    <col min="13554" max="13554" width="6" style="2" bestFit="1" customWidth="1"/>
    <col min="13555" max="13555" width="38.28515625" style="2" bestFit="1" customWidth="1"/>
    <col min="13556" max="13556" width="6" style="2" bestFit="1" customWidth="1"/>
    <col min="13557" max="13557" width="38.28515625" style="2" bestFit="1" customWidth="1"/>
    <col min="13558" max="13558" width="6" style="2" bestFit="1" customWidth="1"/>
    <col min="13559" max="13559" width="38.28515625" style="2" bestFit="1" customWidth="1"/>
    <col min="13560" max="13560" width="6" style="2" bestFit="1" customWidth="1"/>
    <col min="13561" max="13561" width="38.28515625" style="2" bestFit="1" customWidth="1"/>
    <col min="13562" max="13562" width="6" style="2" bestFit="1" customWidth="1"/>
    <col min="13563" max="13563" width="38.28515625" style="2" bestFit="1" customWidth="1"/>
    <col min="13564" max="13564" width="6" style="2" bestFit="1" customWidth="1"/>
    <col min="13565" max="13565" width="38.28515625" style="2" bestFit="1" customWidth="1"/>
    <col min="13566" max="13566" width="6" style="2" bestFit="1" customWidth="1"/>
    <col min="13567" max="13567" width="38.28515625" style="2" bestFit="1" customWidth="1"/>
    <col min="13568" max="13568" width="6" style="2" bestFit="1" customWidth="1"/>
    <col min="13569" max="13569" width="38.28515625" style="2" bestFit="1" customWidth="1"/>
    <col min="13570" max="13570" width="6" style="2" bestFit="1" customWidth="1"/>
    <col min="13571" max="13571" width="38.28515625" style="2" bestFit="1" customWidth="1"/>
    <col min="13572" max="13572" width="6" style="2" bestFit="1" customWidth="1"/>
    <col min="13573" max="13573" width="38.28515625" style="2" bestFit="1" customWidth="1"/>
    <col min="13574" max="13574" width="6" style="2" bestFit="1" customWidth="1"/>
    <col min="13575" max="13575" width="38.28515625" style="2" bestFit="1" customWidth="1"/>
    <col min="13576" max="13576" width="6" style="2" bestFit="1" customWidth="1"/>
    <col min="13577" max="13577" width="38.28515625" style="2" bestFit="1" customWidth="1"/>
    <col min="13578" max="13578" width="6" style="2" bestFit="1" customWidth="1"/>
    <col min="13579" max="13579" width="38.28515625" style="2" bestFit="1" customWidth="1"/>
    <col min="13580" max="13580" width="6" style="2" bestFit="1" customWidth="1"/>
    <col min="13581" max="13581" width="38.28515625" style="2" bestFit="1" customWidth="1"/>
    <col min="13582" max="13582" width="6" style="2" bestFit="1" customWidth="1"/>
    <col min="13583" max="13583" width="38.28515625" style="2" bestFit="1" customWidth="1"/>
    <col min="13584" max="13584" width="6" style="2" bestFit="1" customWidth="1"/>
    <col min="13585" max="13585" width="38.28515625" style="2" bestFit="1" customWidth="1"/>
    <col min="13586" max="13586" width="6" style="2" bestFit="1" customWidth="1"/>
    <col min="13587" max="13587" width="38.28515625" style="2" bestFit="1" customWidth="1"/>
    <col min="13588" max="13588" width="6" style="2" bestFit="1" customWidth="1"/>
    <col min="13589" max="13589" width="38.28515625" style="2" bestFit="1" customWidth="1"/>
    <col min="13590" max="13590" width="6" style="2" bestFit="1" customWidth="1"/>
    <col min="13591" max="13591" width="38.28515625" style="2" bestFit="1" customWidth="1"/>
    <col min="13592" max="13592" width="6" style="2" bestFit="1" customWidth="1"/>
    <col min="13593" max="13593" width="38.28515625" style="2" bestFit="1" customWidth="1"/>
    <col min="13594" max="13594" width="6" style="2" bestFit="1" customWidth="1"/>
    <col min="13595" max="13595" width="38.28515625" style="2" bestFit="1" customWidth="1"/>
    <col min="13596" max="13596" width="6" style="2" bestFit="1" customWidth="1"/>
    <col min="13597" max="13597" width="38.28515625" style="2" bestFit="1" customWidth="1"/>
    <col min="13598" max="13598" width="6" style="2" bestFit="1" customWidth="1"/>
    <col min="13599" max="13599" width="38.28515625" style="2" bestFit="1" customWidth="1"/>
    <col min="13600" max="13600" width="6" style="2" bestFit="1" customWidth="1"/>
    <col min="13601" max="13601" width="38.28515625" style="2" bestFit="1" customWidth="1"/>
    <col min="13602" max="13602" width="6" style="2" bestFit="1" customWidth="1"/>
    <col min="13603" max="13603" width="38.28515625" style="2" bestFit="1" customWidth="1"/>
    <col min="13604" max="13604" width="6" style="2" bestFit="1" customWidth="1"/>
    <col min="13605" max="13605" width="38.28515625" style="2" bestFit="1" customWidth="1"/>
    <col min="13606" max="13606" width="6" style="2" bestFit="1" customWidth="1"/>
    <col min="13607" max="13607" width="38.28515625" style="2" bestFit="1" customWidth="1"/>
    <col min="13608" max="13608" width="6" style="2" bestFit="1" customWidth="1"/>
    <col min="13609" max="13609" width="38.28515625" style="2" bestFit="1" customWidth="1"/>
    <col min="13610" max="13610" width="6" style="2" bestFit="1" customWidth="1"/>
    <col min="13611" max="13611" width="38.28515625" style="2" bestFit="1" customWidth="1"/>
    <col min="13612" max="13612" width="6" style="2" bestFit="1" customWidth="1"/>
    <col min="13613" max="13613" width="38.28515625" style="2" bestFit="1" customWidth="1"/>
    <col min="13614" max="13614" width="6" style="2" bestFit="1" customWidth="1"/>
    <col min="13615" max="13615" width="38.28515625" style="2" bestFit="1" customWidth="1"/>
    <col min="13616" max="13616" width="6" style="2" bestFit="1" customWidth="1"/>
    <col min="13617" max="13617" width="38.28515625" style="2" bestFit="1" customWidth="1"/>
    <col min="13618" max="13618" width="6" style="2" bestFit="1" customWidth="1"/>
    <col min="13619" max="13619" width="38.28515625" style="2" bestFit="1" customWidth="1"/>
    <col min="13620" max="13620" width="6" style="2" bestFit="1" customWidth="1"/>
    <col min="13621" max="13621" width="38.28515625" style="2" bestFit="1" customWidth="1"/>
    <col min="13622" max="13622" width="6" style="2" bestFit="1" customWidth="1"/>
    <col min="13623" max="13623" width="38.28515625" style="2" bestFit="1" customWidth="1"/>
    <col min="13624" max="13624" width="6" style="2" bestFit="1" customWidth="1"/>
    <col min="13625" max="13625" width="38.28515625" style="2" bestFit="1" customWidth="1"/>
    <col min="13626" max="13626" width="6" style="2" bestFit="1" customWidth="1"/>
    <col min="13627" max="13627" width="38.28515625" style="2" bestFit="1" customWidth="1"/>
    <col min="13628" max="13628" width="6" style="2" bestFit="1" customWidth="1"/>
    <col min="13629" max="13629" width="38.28515625" style="2" bestFit="1" customWidth="1"/>
    <col min="13630" max="13630" width="6" style="2" bestFit="1" customWidth="1"/>
    <col min="13631" max="13631" width="38.28515625" style="2" bestFit="1" customWidth="1"/>
    <col min="13632" max="13632" width="6" style="2" bestFit="1" customWidth="1"/>
    <col min="13633" max="13633" width="38.28515625" style="2" bestFit="1" customWidth="1"/>
    <col min="13634" max="13634" width="6" style="2" bestFit="1" customWidth="1"/>
    <col min="13635" max="13635" width="38.28515625" style="2" bestFit="1" customWidth="1"/>
    <col min="13636" max="13636" width="6" style="2" bestFit="1" customWidth="1"/>
    <col min="13637" max="13637" width="38.28515625" style="2" bestFit="1" customWidth="1"/>
    <col min="13638" max="13638" width="6" style="2" bestFit="1" customWidth="1"/>
    <col min="13639" max="13639" width="38.28515625" style="2" bestFit="1" customWidth="1"/>
    <col min="13640" max="13640" width="6" style="2" bestFit="1" customWidth="1"/>
    <col min="13641" max="13641" width="38.28515625" style="2" bestFit="1" customWidth="1"/>
    <col min="13642" max="13642" width="6" style="2" bestFit="1" customWidth="1"/>
    <col min="13643" max="13643" width="38.28515625" style="2" bestFit="1" customWidth="1"/>
    <col min="13644" max="13644" width="6" style="2" bestFit="1" customWidth="1"/>
    <col min="13645" max="13645" width="38.28515625" style="2" bestFit="1" customWidth="1"/>
    <col min="13646" max="13646" width="6" style="2" bestFit="1" customWidth="1"/>
    <col min="13647" max="13647" width="38.28515625" style="2" bestFit="1" customWidth="1"/>
    <col min="13648" max="13648" width="6" style="2" bestFit="1" customWidth="1"/>
    <col min="13649" max="13649" width="38.28515625" style="2" bestFit="1" customWidth="1"/>
    <col min="13650" max="13650" width="6" style="2" bestFit="1" customWidth="1"/>
    <col min="13651" max="13651" width="38.28515625" style="2" bestFit="1" customWidth="1"/>
    <col min="13652" max="13652" width="6" style="2" bestFit="1" customWidth="1"/>
    <col min="13653" max="13653" width="38.28515625" style="2" bestFit="1" customWidth="1"/>
    <col min="13654" max="13654" width="6" style="2" bestFit="1" customWidth="1"/>
    <col min="13655" max="13655" width="38.28515625" style="2" bestFit="1" customWidth="1"/>
    <col min="13656" max="13656" width="6" style="2" bestFit="1" customWidth="1"/>
    <col min="13657" max="13657" width="38.28515625" style="2" bestFit="1" customWidth="1"/>
    <col min="13658" max="13658" width="6" style="2" bestFit="1" customWidth="1"/>
    <col min="13659" max="13659" width="38.28515625" style="2" bestFit="1" customWidth="1"/>
    <col min="13660" max="13660" width="6" style="2" bestFit="1" customWidth="1"/>
    <col min="13661" max="13661" width="38.28515625" style="2" bestFit="1" customWidth="1"/>
    <col min="13662" max="13662" width="6" style="2" bestFit="1" customWidth="1"/>
    <col min="13663" max="13663" width="38.28515625" style="2" bestFit="1" customWidth="1"/>
    <col min="13664" max="13664" width="6" style="2" bestFit="1" customWidth="1"/>
    <col min="13665" max="13665" width="38.28515625" style="2" bestFit="1" customWidth="1"/>
    <col min="13666" max="13666" width="6" style="2" bestFit="1" customWidth="1"/>
    <col min="13667" max="13667" width="38.28515625" style="2" bestFit="1" customWidth="1"/>
    <col min="13668" max="13668" width="6" style="2" bestFit="1" customWidth="1"/>
    <col min="13669" max="13669" width="38.28515625" style="2" bestFit="1" customWidth="1"/>
    <col min="13670" max="13670" width="6" style="2" bestFit="1" customWidth="1"/>
    <col min="13671" max="13671" width="38.28515625" style="2" bestFit="1" customWidth="1"/>
    <col min="13672" max="13672" width="6" style="2" bestFit="1" customWidth="1"/>
    <col min="13673" max="13673" width="38.28515625" style="2" bestFit="1" customWidth="1"/>
    <col min="13674" max="13674" width="6" style="2" bestFit="1" customWidth="1"/>
    <col min="13675" max="13675" width="38.28515625" style="2" bestFit="1" customWidth="1"/>
    <col min="13676" max="13676" width="6" style="2" bestFit="1" customWidth="1"/>
    <col min="13677" max="13677" width="38.28515625" style="2" bestFit="1" customWidth="1"/>
    <col min="13678" max="13678" width="6" style="2" bestFit="1" customWidth="1"/>
    <col min="13679" max="13679" width="38.28515625" style="2" bestFit="1" customWidth="1"/>
    <col min="13680" max="13680" width="6" style="2" bestFit="1" customWidth="1"/>
    <col min="13681" max="13681" width="38.28515625" style="2" bestFit="1" customWidth="1"/>
    <col min="13682" max="13682" width="6" style="2" bestFit="1" customWidth="1"/>
    <col min="13683" max="13683" width="38.28515625" style="2" bestFit="1" customWidth="1"/>
    <col min="13684" max="13684" width="6" style="2" bestFit="1" customWidth="1"/>
    <col min="13685" max="13685" width="38.28515625" style="2" bestFit="1" customWidth="1"/>
    <col min="13686" max="13686" width="6" style="2" bestFit="1" customWidth="1"/>
    <col min="13687" max="13687" width="38.28515625" style="2" bestFit="1" customWidth="1"/>
    <col min="13688" max="13688" width="6" style="2" bestFit="1" customWidth="1"/>
    <col min="13689" max="13689" width="38.28515625" style="2" bestFit="1" customWidth="1"/>
    <col min="13690" max="13690" width="6" style="2" bestFit="1" customWidth="1"/>
    <col min="13691" max="13691" width="38.28515625" style="2" bestFit="1" customWidth="1"/>
    <col min="13692" max="13692" width="6" style="2" bestFit="1" customWidth="1"/>
    <col min="13693" max="13693" width="38.28515625" style="2" bestFit="1" customWidth="1"/>
    <col min="13694" max="13694" width="6" style="2" bestFit="1" customWidth="1"/>
    <col min="13695" max="13695" width="38.28515625" style="2" bestFit="1" customWidth="1"/>
    <col min="13696" max="13696" width="6" style="2" bestFit="1" customWidth="1"/>
    <col min="13697" max="13697" width="38.28515625" style="2" bestFit="1" customWidth="1"/>
    <col min="13698" max="13698" width="6" style="2" bestFit="1" customWidth="1"/>
    <col min="13699" max="13699" width="38.28515625" style="2" bestFit="1" customWidth="1"/>
    <col min="13700" max="13700" width="6" style="2" bestFit="1" customWidth="1"/>
    <col min="13701" max="13701" width="38.28515625" style="2" bestFit="1" customWidth="1"/>
    <col min="13702" max="13702" width="6" style="2" bestFit="1" customWidth="1"/>
    <col min="13703" max="13703" width="38.28515625" style="2" bestFit="1" customWidth="1"/>
    <col min="13704" max="13704" width="6" style="2" bestFit="1" customWidth="1"/>
    <col min="13705" max="13705" width="38.28515625" style="2" bestFit="1" customWidth="1"/>
    <col min="13706" max="13706" width="6" style="2" bestFit="1" customWidth="1"/>
    <col min="13707" max="13707" width="38.28515625" style="2" bestFit="1" customWidth="1"/>
    <col min="13708" max="13708" width="6" style="2" bestFit="1" customWidth="1"/>
    <col min="13709" max="13709" width="38.28515625" style="2" bestFit="1" customWidth="1"/>
    <col min="13710" max="13710" width="6" style="2" bestFit="1" customWidth="1"/>
    <col min="13711" max="13711" width="38.28515625" style="2" bestFit="1" customWidth="1"/>
    <col min="13712" max="13712" width="6" style="2" bestFit="1" customWidth="1"/>
    <col min="13713" max="13713" width="38.28515625" style="2" bestFit="1" customWidth="1"/>
    <col min="13714" max="13714" width="6" style="2" bestFit="1" customWidth="1"/>
    <col min="13715" max="13715" width="38.28515625" style="2" bestFit="1" customWidth="1"/>
    <col min="13716" max="13716" width="6" style="2" bestFit="1" customWidth="1"/>
    <col min="13717" max="13717" width="38.28515625" style="2" bestFit="1" customWidth="1"/>
    <col min="13718" max="13718" width="6" style="2" bestFit="1" customWidth="1"/>
    <col min="13719" max="13719" width="38.28515625" style="2" bestFit="1" customWidth="1"/>
    <col min="13720" max="13720" width="6" style="2" bestFit="1" customWidth="1"/>
    <col min="13721" max="13721" width="38.28515625" style="2" bestFit="1" customWidth="1"/>
    <col min="13722" max="13722" width="6" style="2" bestFit="1" customWidth="1"/>
    <col min="13723" max="13723" width="38.28515625" style="2" bestFit="1" customWidth="1"/>
    <col min="13724" max="13724" width="6" style="2" bestFit="1" customWidth="1"/>
    <col min="13725" max="13725" width="38.28515625" style="2" bestFit="1" customWidth="1"/>
    <col min="13726" max="13726" width="6" style="2" bestFit="1" customWidth="1"/>
    <col min="13727" max="13727" width="38.28515625" style="2" bestFit="1" customWidth="1"/>
    <col min="13728" max="13728" width="6" style="2" bestFit="1" customWidth="1"/>
    <col min="13729" max="13729" width="38.28515625" style="2" bestFit="1" customWidth="1"/>
    <col min="13730" max="13730" width="6" style="2" bestFit="1" customWidth="1"/>
    <col min="13731" max="13731" width="38.28515625" style="2" bestFit="1" customWidth="1"/>
    <col min="13732" max="13732" width="6" style="2" bestFit="1" customWidth="1"/>
    <col min="13733" max="13733" width="38.28515625" style="2" bestFit="1" customWidth="1"/>
    <col min="13734" max="13734" width="6" style="2" bestFit="1" customWidth="1"/>
    <col min="13735" max="13735" width="38.28515625" style="2" bestFit="1" customWidth="1"/>
    <col min="13736" max="13736" width="6" style="2" bestFit="1" customWidth="1"/>
    <col min="13737" max="13737" width="38.28515625" style="2" bestFit="1" customWidth="1"/>
    <col min="13738" max="13738" width="6" style="2" bestFit="1" customWidth="1"/>
    <col min="13739" max="13739" width="38.28515625" style="2" bestFit="1" customWidth="1"/>
    <col min="13740" max="13740" width="6" style="2" bestFit="1" customWidth="1"/>
    <col min="13741" max="13741" width="38.28515625" style="2" bestFit="1" customWidth="1"/>
    <col min="13742" max="13742" width="6" style="2" bestFit="1" customWidth="1"/>
    <col min="13743" max="13743" width="38.28515625" style="2" bestFit="1" customWidth="1"/>
    <col min="13744" max="13744" width="6" style="2" bestFit="1" customWidth="1"/>
    <col min="13745" max="13745" width="38.28515625" style="2" bestFit="1" customWidth="1"/>
    <col min="13746" max="13746" width="6" style="2" bestFit="1" customWidth="1"/>
    <col min="13747" max="13747" width="38.28515625" style="2" bestFit="1" customWidth="1"/>
    <col min="13748" max="13748" width="6" style="2" bestFit="1" customWidth="1"/>
    <col min="13749" max="13749" width="38.28515625" style="2" bestFit="1" customWidth="1"/>
    <col min="13750" max="13750" width="6" style="2" bestFit="1" customWidth="1"/>
    <col min="13751" max="13751" width="38.28515625" style="2" bestFit="1" customWidth="1"/>
    <col min="13752" max="13752" width="6" style="2" bestFit="1" customWidth="1"/>
    <col min="13753" max="13753" width="38.28515625" style="2" bestFit="1" customWidth="1"/>
    <col min="13754" max="13754" width="6" style="2" bestFit="1" customWidth="1"/>
    <col min="13755" max="13755" width="38.28515625" style="2" bestFit="1" customWidth="1"/>
    <col min="13756" max="13756" width="6" style="2" bestFit="1" customWidth="1"/>
    <col min="13757" max="13757" width="38.28515625" style="2" bestFit="1" customWidth="1"/>
    <col min="13758" max="13758" width="6" style="2" bestFit="1" customWidth="1"/>
    <col min="13759" max="13759" width="38.28515625" style="2" bestFit="1" customWidth="1"/>
    <col min="13760" max="13760" width="6" style="2" bestFit="1" customWidth="1"/>
    <col min="13761" max="13761" width="38.28515625" style="2" bestFit="1" customWidth="1"/>
    <col min="13762" max="13762" width="6" style="2" bestFit="1" customWidth="1"/>
    <col min="13763" max="13763" width="38.28515625" style="2" bestFit="1" customWidth="1"/>
    <col min="13764" max="13764" width="6" style="2" bestFit="1" customWidth="1"/>
    <col min="13765" max="13765" width="38.28515625" style="2" bestFit="1" customWidth="1"/>
    <col min="13766" max="13766" width="6" style="2" bestFit="1" customWidth="1"/>
    <col min="13767" max="13767" width="38.28515625" style="2" bestFit="1" customWidth="1"/>
    <col min="13768" max="13768" width="6" style="2" bestFit="1" customWidth="1"/>
    <col min="13769" max="13769" width="38.28515625" style="2" bestFit="1" customWidth="1"/>
    <col min="13770" max="13770" width="6" style="2" bestFit="1" customWidth="1"/>
    <col min="13771" max="13771" width="38.28515625" style="2" bestFit="1" customWidth="1"/>
    <col min="13772" max="13772" width="6" style="2" bestFit="1" customWidth="1"/>
    <col min="13773" max="13773" width="38.28515625" style="2" bestFit="1" customWidth="1"/>
    <col min="13774" max="13774" width="6" style="2" bestFit="1" customWidth="1"/>
    <col min="13775" max="13775" width="38.28515625" style="2" bestFit="1" customWidth="1"/>
    <col min="13776" max="13776" width="6" style="2" bestFit="1" customWidth="1"/>
    <col min="13777" max="13777" width="38.28515625" style="2" bestFit="1" customWidth="1"/>
    <col min="13778" max="13778" width="6" style="2" bestFit="1" customWidth="1"/>
    <col min="13779" max="13779" width="38.28515625" style="2" bestFit="1" customWidth="1"/>
    <col min="13780" max="13780" width="6" style="2" bestFit="1" customWidth="1"/>
    <col min="13781" max="13781" width="38.28515625" style="2" bestFit="1" customWidth="1"/>
    <col min="13782" max="13782" width="6" style="2" bestFit="1" customWidth="1"/>
    <col min="13783" max="13783" width="38.28515625" style="2" bestFit="1" customWidth="1"/>
    <col min="13784" max="13784" width="6" style="2" bestFit="1" customWidth="1"/>
    <col min="13785" max="13785" width="38.28515625" style="2" bestFit="1" customWidth="1"/>
    <col min="13786" max="13786" width="6" style="2" bestFit="1" customWidth="1"/>
    <col min="13787" max="13787" width="38.28515625" style="2" bestFit="1" customWidth="1"/>
    <col min="13788" max="13788" width="6" style="2" bestFit="1" customWidth="1"/>
    <col min="13789" max="13789" width="38.28515625" style="2" bestFit="1" customWidth="1"/>
    <col min="13790" max="13790" width="6" style="2" bestFit="1" customWidth="1"/>
    <col min="13791" max="13791" width="38.28515625" style="2" bestFit="1" customWidth="1"/>
    <col min="13792" max="13792" width="6" style="2" bestFit="1" customWidth="1"/>
    <col min="13793" max="13793" width="38.28515625" style="2" bestFit="1" customWidth="1"/>
    <col min="13794" max="13794" width="6" style="2" bestFit="1" customWidth="1"/>
    <col min="13795" max="13795" width="38.28515625" style="2" bestFit="1" customWidth="1"/>
    <col min="13796" max="13796" width="6" style="2" bestFit="1" customWidth="1"/>
    <col min="13797" max="13797" width="38.28515625" style="2" bestFit="1" customWidth="1"/>
    <col min="13798" max="13798" width="6" style="2" bestFit="1" customWidth="1"/>
    <col min="13799" max="13799" width="38.28515625" style="2" bestFit="1" customWidth="1"/>
    <col min="13800" max="13800" width="6" style="2" bestFit="1" customWidth="1"/>
    <col min="13801" max="13801" width="38.28515625" style="2" bestFit="1" customWidth="1"/>
    <col min="13802" max="13802" width="6" style="2" bestFit="1" customWidth="1"/>
    <col min="13803" max="13803" width="38.28515625" style="2" bestFit="1" customWidth="1"/>
    <col min="13804" max="13804" width="6" style="2" bestFit="1" customWidth="1"/>
    <col min="13805" max="13805" width="38.28515625" style="2" bestFit="1" customWidth="1"/>
    <col min="13806" max="13806" width="6" style="2" bestFit="1" customWidth="1"/>
    <col min="13807" max="13807" width="38.28515625" style="2" bestFit="1" customWidth="1"/>
    <col min="13808" max="13808" width="6" style="2" bestFit="1" customWidth="1"/>
    <col min="13809" max="13809" width="38.28515625" style="2" bestFit="1" customWidth="1"/>
    <col min="13810" max="13810" width="6" style="2" bestFit="1" customWidth="1"/>
    <col min="13811" max="13811" width="38.28515625" style="2" bestFit="1" customWidth="1"/>
    <col min="13812" max="13812" width="6" style="2" bestFit="1" customWidth="1"/>
    <col min="13813" max="13813" width="38.28515625" style="2" bestFit="1" customWidth="1"/>
    <col min="13814" max="13814" width="6" style="2" bestFit="1" customWidth="1"/>
    <col min="13815" max="13815" width="38.28515625" style="2" bestFit="1" customWidth="1"/>
    <col min="13816" max="13816" width="6" style="2" bestFit="1" customWidth="1"/>
    <col min="13817" max="13817" width="38.28515625" style="2" bestFit="1" customWidth="1"/>
    <col min="13818" max="13818" width="6" style="2" bestFit="1" customWidth="1"/>
    <col min="13819" max="13819" width="38.28515625" style="2" bestFit="1" customWidth="1"/>
    <col min="13820" max="13820" width="6" style="2" bestFit="1" customWidth="1"/>
    <col min="13821" max="13821" width="38.28515625" style="2" bestFit="1" customWidth="1"/>
    <col min="13822" max="13822" width="6" style="2" bestFit="1" customWidth="1"/>
    <col min="13823" max="13823" width="38.28515625" style="2" bestFit="1" customWidth="1"/>
    <col min="13824" max="13824" width="6" style="2" bestFit="1" customWidth="1"/>
    <col min="13825" max="13825" width="38.28515625" style="2" bestFit="1" customWidth="1"/>
    <col min="13826" max="13826" width="6" style="2" bestFit="1" customWidth="1"/>
    <col min="13827" max="13827" width="38.28515625" style="2" bestFit="1" customWidth="1"/>
    <col min="13828" max="13828" width="6" style="2" bestFit="1" customWidth="1"/>
    <col min="13829" max="13829" width="38.28515625" style="2" bestFit="1" customWidth="1"/>
    <col min="13830" max="13830" width="6" style="2" bestFit="1" customWidth="1"/>
    <col min="13831" max="13831" width="38.28515625" style="2" bestFit="1" customWidth="1"/>
    <col min="13832" max="13832" width="6" style="2" bestFit="1" customWidth="1"/>
    <col min="13833" max="13833" width="38.28515625" style="2" bestFit="1" customWidth="1"/>
    <col min="13834" max="13834" width="6" style="2" bestFit="1" customWidth="1"/>
    <col min="13835" max="13835" width="38.28515625" style="2" bestFit="1" customWidth="1"/>
    <col min="13836" max="13836" width="6" style="2" bestFit="1" customWidth="1"/>
    <col min="13837" max="13837" width="38.28515625" style="2" bestFit="1" customWidth="1"/>
    <col min="13838" max="13838" width="6" style="2" bestFit="1" customWidth="1"/>
    <col min="13839" max="13839" width="38.28515625" style="2" bestFit="1" customWidth="1"/>
    <col min="13840" max="13840" width="6" style="2" bestFit="1" customWidth="1"/>
    <col min="13841" max="13841" width="38.28515625" style="2" bestFit="1" customWidth="1"/>
    <col min="13842" max="13842" width="6" style="2" bestFit="1" customWidth="1"/>
    <col min="13843" max="13843" width="38.28515625" style="2" bestFit="1" customWidth="1"/>
    <col min="13844" max="13844" width="6" style="2" bestFit="1" customWidth="1"/>
    <col min="13845" max="13845" width="38.28515625" style="2" bestFit="1" customWidth="1"/>
    <col min="13846" max="13846" width="6" style="2" bestFit="1" customWidth="1"/>
    <col min="13847" max="13847" width="38.28515625" style="2" bestFit="1" customWidth="1"/>
    <col min="13848" max="13848" width="6" style="2" bestFit="1" customWidth="1"/>
    <col min="13849" max="13849" width="38.28515625" style="2" bestFit="1" customWidth="1"/>
    <col min="13850" max="13850" width="6" style="2" bestFit="1" customWidth="1"/>
    <col min="13851" max="13851" width="38.28515625" style="2" bestFit="1" customWidth="1"/>
    <col min="13852" max="13852" width="6" style="2" bestFit="1" customWidth="1"/>
    <col min="13853" max="13853" width="38.28515625" style="2" bestFit="1" customWidth="1"/>
    <col min="13854" max="13854" width="6" style="2" bestFit="1" customWidth="1"/>
    <col min="13855" max="13855" width="38.28515625" style="2" bestFit="1" customWidth="1"/>
    <col min="13856" max="13856" width="6" style="2" bestFit="1" customWidth="1"/>
    <col min="13857" max="13857" width="38.28515625" style="2" bestFit="1" customWidth="1"/>
    <col min="13858" max="13858" width="6" style="2" bestFit="1" customWidth="1"/>
    <col min="13859" max="13859" width="38.28515625" style="2" bestFit="1" customWidth="1"/>
    <col min="13860" max="13860" width="6" style="2" bestFit="1" customWidth="1"/>
    <col min="13861" max="13861" width="38.28515625" style="2" bestFit="1" customWidth="1"/>
    <col min="13862" max="13862" width="6" style="2" bestFit="1" customWidth="1"/>
    <col min="13863" max="13863" width="38.28515625" style="2" bestFit="1" customWidth="1"/>
    <col min="13864" max="13864" width="6" style="2" bestFit="1" customWidth="1"/>
    <col min="13865" max="13865" width="38.28515625" style="2" bestFit="1" customWidth="1"/>
    <col min="13866" max="13866" width="6" style="2" bestFit="1" customWidth="1"/>
    <col min="13867" max="13867" width="38.28515625" style="2" bestFit="1" customWidth="1"/>
    <col min="13868" max="13868" width="6" style="2" bestFit="1" customWidth="1"/>
    <col min="13869" max="13869" width="38.28515625" style="2" bestFit="1" customWidth="1"/>
    <col min="13870" max="13870" width="6" style="2" bestFit="1" customWidth="1"/>
    <col min="13871" max="13871" width="38.28515625" style="2" bestFit="1" customWidth="1"/>
    <col min="13872" max="13872" width="6" style="2" bestFit="1" customWidth="1"/>
    <col min="13873" max="13873" width="38.28515625" style="2" bestFit="1" customWidth="1"/>
    <col min="13874" max="13874" width="6" style="2" bestFit="1" customWidth="1"/>
    <col min="13875" max="13875" width="38.28515625" style="2" bestFit="1" customWidth="1"/>
    <col min="13876" max="13876" width="6" style="2" bestFit="1" customWidth="1"/>
    <col min="13877" max="13877" width="38.28515625" style="2" bestFit="1" customWidth="1"/>
    <col min="13878" max="13878" width="6" style="2" bestFit="1" customWidth="1"/>
    <col min="13879" max="13879" width="38.28515625" style="2" bestFit="1" customWidth="1"/>
    <col min="13880" max="13880" width="6" style="2" bestFit="1" customWidth="1"/>
    <col min="13881" max="13881" width="38.28515625" style="2" bestFit="1" customWidth="1"/>
    <col min="13882" max="13882" width="6" style="2" bestFit="1" customWidth="1"/>
    <col min="13883" max="13883" width="38.28515625" style="2" bestFit="1" customWidth="1"/>
    <col min="13884" max="13884" width="6" style="2" bestFit="1" customWidth="1"/>
    <col min="13885" max="13885" width="38.28515625" style="2" bestFit="1" customWidth="1"/>
    <col min="13886" max="13886" width="6" style="2" bestFit="1" customWidth="1"/>
    <col min="13887" max="13887" width="38.28515625" style="2" bestFit="1" customWidth="1"/>
    <col min="13888" max="13888" width="6" style="2" bestFit="1" customWidth="1"/>
    <col min="13889" max="13889" width="38.28515625" style="2" bestFit="1" customWidth="1"/>
    <col min="13890" max="13890" width="6" style="2" bestFit="1" customWidth="1"/>
    <col min="13891" max="13891" width="38.28515625" style="2" bestFit="1" customWidth="1"/>
    <col min="13892" max="13892" width="6" style="2" bestFit="1" customWidth="1"/>
    <col min="13893" max="13893" width="38.28515625" style="2" bestFit="1" customWidth="1"/>
    <col min="13894" max="13894" width="6" style="2" bestFit="1" customWidth="1"/>
    <col min="13895" max="13895" width="38.28515625" style="2" bestFit="1" customWidth="1"/>
    <col min="13896" max="13896" width="6" style="2" bestFit="1" customWidth="1"/>
    <col min="13897" max="13897" width="38.28515625" style="2" bestFit="1" customWidth="1"/>
    <col min="13898" max="13898" width="6" style="2" bestFit="1" customWidth="1"/>
    <col min="13899" max="13899" width="38.28515625" style="2" bestFit="1" customWidth="1"/>
    <col min="13900" max="13900" width="6" style="2" bestFit="1" customWidth="1"/>
    <col min="13901" max="13901" width="38.28515625" style="2" bestFit="1" customWidth="1"/>
    <col min="13902" max="13902" width="6" style="2" bestFit="1" customWidth="1"/>
    <col min="13903" max="13903" width="38.28515625" style="2" bestFit="1" customWidth="1"/>
    <col min="13904" max="13904" width="6" style="2" bestFit="1" customWidth="1"/>
    <col min="13905" max="13905" width="38.28515625" style="2" bestFit="1" customWidth="1"/>
    <col min="13906" max="13906" width="6" style="2" bestFit="1" customWidth="1"/>
    <col min="13907" max="13907" width="38.28515625" style="2" bestFit="1" customWidth="1"/>
    <col min="13908" max="13908" width="6" style="2" bestFit="1" customWidth="1"/>
    <col min="13909" max="13909" width="38.28515625" style="2" bestFit="1" customWidth="1"/>
    <col min="13910" max="13910" width="6" style="2" bestFit="1" customWidth="1"/>
    <col min="13911" max="13911" width="38.28515625" style="2" bestFit="1" customWidth="1"/>
    <col min="13912" max="13912" width="6" style="2" bestFit="1" customWidth="1"/>
    <col min="13913" max="13913" width="38.28515625" style="2" bestFit="1" customWidth="1"/>
    <col min="13914" max="13914" width="6" style="2" bestFit="1" customWidth="1"/>
    <col min="13915" max="13915" width="38.28515625" style="2" bestFit="1" customWidth="1"/>
    <col min="13916" max="13916" width="6" style="2" bestFit="1" customWidth="1"/>
    <col min="13917" max="13917" width="38.28515625" style="2" bestFit="1" customWidth="1"/>
    <col min="13918" max="13918" width="6" style="2" bestFit="1" customWidth="1"/>
    <col min="13919" max="13919" width="38.28515625" style="2" bestFit="1" customWidth="1"/>
    <col min="13920" max="13920" width="6" style="2" bestFit="1" customWidth="1"/>
    <col min="13921" max="13921" width="38.28515625" style="2" bestFit="1" customWidth="1"/>
    <col min="13922" max="13922" width="6" style="2" bestFit="1" customWidth="1"/>
    <col min="13923" max="13923" width="38.28515625" style="2" bestFit="1" customWidth="1"/>
    <col min="13924" max="13924" width="6" style="2" bestFit="1" customWidth="1"/>
    <col min="13925" max="13925" width="38.28515625" style="2" bestFit="1" customWidth="1"/>
    <col min="13926" max="13926" width="6" style="2" bestFit="1" customWidth="1"/>
    <col min="13927" max="13927" width="38.28515625" style="2" bestFit="1" customWidth="1"/>
    <col min="13928" max="13928" width="6" style="2" bestFit="1" customWidth="1"/>
    <col min="13929" max="13929" width="38.28515625" style="2" bestFit="1" customWidth="1"/>
    <col min="13930" max="13930" width="6" style="2" bestFit="1" customWidth="1"/>
    <col min="13931" max="13931" width="38.28515625" style="2" bestFit="1" customWidth="1"/>
    <col min="13932" max="13932" width="6" style="2" bestFit="1" customWidth="1"/>
    <col min="13933" max="13933" width="38.28515625" style="2" bestFit="1" customWidth="1"/>
    <col min="13934" max="13934" width="6" style="2" bestFit="1" customWidth="1"/>
    <col min="13935" max="13935" width="38.28515625" style="2" bestFit="1" customWidth="1"/>
    <col min="13936" max="13936" width="6" style="2" bestFit="1" customWidth="1"/>
    <col min="13937" max="13937" width="38.28515625" style="2" bestFit="1" customWidth="1"/>
    <col min="13938" max="13938" width="6" style="2" bestFit="1" customWidth="1"/>
    <col min="13939" max="13939" width="38.28515625" style="2" bestFit="1" customWidth="1"/>
    <col min="13940" max="13940" width="6" style="2" bestFit="1" customWidth="1"/>
    <col min="13941" max="13941" width="38.28515625" style="2" bestFit="1" customWidth="1"/>
    <col min="13942" max="13942" width="6" style="2" bestFit="1" customWidth="1"/>
    <col min="13943" max="13943" width="38.28515625" style="2" bestFit="1" customWidth="1"/>
    <col min="13944" max="13944" width="6" style="2" bestFit="1" customWidth="1"/>
    <col min="13945" max="13945" width="38.28515625" style="2" bestFit="1" customWidth="1"/>
    <col min="13946" max="13946" width="6" style="2" bestFit="1" customWidth="1"/>
    <col min="13947" max="13947" width="38.28515625" style="2" bestFit="1" customWidth="1"/>
    <col min="13948" max="13948" width="6" style="2" bestFit="1" customWidth="1"/>
    <col min="13949" max="13949" width="38.28515625" style="2" bestFit="1" customWidth="1"/>
    <col min="13950" max="13950" width="6" style="2" bestFit="1" customWidth="1"/>
    <col min="13951" max="13951" width="38.28515625" style="2" bestFit="1" customWidth="1"/>
    <col min="13952" max="13952" width="6" style="2" bestFit="1" customWidth="1"/>
    <col min="13953" max="13953" width="38.28515625" style="2" bestFit="1" customWidth="1"/>
    <col min="13954" max="13954" width="6" style="2" bestFit="1" customWidth="1"/>
    <col min="13955" max="13955" width="38.28515625" style="2" bestFit="1" customWidth="1"/>
    <col min="13956" max="13956" width="6" style="2" bestFit="1" customWidth="1"/>
    <col min="13957" max="13957" width="38.28515625" style="2" bestFit="1" customWidth="1"/>
    <col min="13958" max="13958" width="6" style="2" bestFit="1" customWidth="1"/>
    <col min="13959" max="13959" width="38.28515625" style="2" bestFit="1" customWidth="1"/>
    <col min="13960" max="13960" width="6" style="2" bestFit="1" customWidth="1"/>
    <col min="13961" max="13961" width="38.28515625" style="2" bestFit="1" customWidth="1"/>
    <col min="13962" max="13962" width="6" style="2" bestFit="1" customWidth="1"/>
    <col min="13963" max="13963" width="38.28515625" style="2" bestFit="1" customWidth="1"/>
    <col min="13964" max="13964" width="6" style="2" bestFit="1" customWidth="1"/>
    <col min="13965" max="13965" width="38.28515625" style="2" bestFit="1" customWidth="1"/>
    <col min="13966" max="13966" width="6" style="2" bestFit="1" customWidth="1"/>
    <col min="13967" max="13967" width="38.28515625" style="2" bestFit="1" customWidth="1"/>
    <col min="13968" max="13968" width="6" style="2" bestFit="1" customWidth="1"/>
    <col min="13969" max="13969" width="38.28515625" style="2" bestFit="1" customWidth="1"/>
    <col min="13970" max="13970" width="6" style="2" bestFit="1" customWidth="1"/>
    <col min="13971" max="13971" width="38.28515625" style="2" bestFit="1" customWidth="1"/>
    <col min="13972" max="13972" width="6" style="2" bestFit="1" customWidth="1"/>
    <col min="13973" max="13973" width="38.28515625" style="2" bestFit="1" customWidth="1"/>
    <col min="13974" max="13974" width="6" style="2" bestFit="1" customWidth="1"/>
    <col min="13975" max="13975" width="38.28515625" style="2" bestFit="1" customWidth="1"/>
    <col min="13976" max="13976" width="6" style="2" bestFit="1" customWidth="1"/>
    <col min="13977" max="13977" width="38.28515625" style="2" bestFit="1" customWidth="1"/>
    <col min="13978" max="13978" width="6" style="2" bestFit="1" customWidth="1"/>
    <col min="13979" max="13979" width="38.28515625" style="2" bestFit="1" customWidth="1"/>
    <col min="13980" max="13980" width="6" style="2" bestFit="1" customWidth="1"/>
    <col min="13981" max="13981" width="38.28515625" style="2" bestFit="1" customWidth="1"/>
    <col min="13982" max="13982" width="6" style="2" bestFit="1" customWidth="1"/>
    <col min="13983" max="13983" width="38.28515625" style="2" bestFit="1" customWidth="1"/>
    <col min="13984" max="13984" width="6" style="2" bestFit="1" customWidth="1"/>
    <col min="13985" max="13985" width="38.28515625" style="2" bestFit="1" customWidth="1"/>
    <col min="13986" max="13986" width="6" style="2" bestFit="1" customWidth="1"/>
    <col min="13987" max="13987" width="38.28515625" style="2" bestFit="1" customWidth="1"/>
    <col min="13988" max="13988" width="6" style="2" bestFit="1" customWidth="1"/>
    <col min="13989" max="13989" width="38.28515625" style="2" bestFit="1" customWidth="1"/>
    <col min="13990" max="13990" width="6" style="2" bestFit="1" customWidth="1"/>
    <col min="13991" max="13991" width="38.28515625" style="2" bestFit="1" customWidth="1"/>
    <col min="13992" max="13992" width="6" style="2" bestFit="1" customWidth="1"/>
    <col min="13993" max="13993" width="38.28515625" style="2" bestFit="1" customWidth="1"/>
    <col min="13994" max="13994" width="6" style="2" bestFit="1" customWidth="1"/>
    <col min="13995" max="13995" width="38.28515625" style="2" bestFit="1" customWidth="1"/>
    <col min="13996" max="13996" width="6" style="2" bestFit="1" customWidth="1"/>
    <col min="13997" max="13997" width="38.28515625" style="2" bestFit="1" customWidth="1"/>
    <col min="13998" max="13998" width="6" style="2" bestFit="1" customWidth="1"/>
    <col min="13999" max="13999" width="38.28515625" style="2" bestFit="1" customWidth="1"/>
    <col min="14000" max="14000" width="6" style="2" bestFit="1" customWidth="1"/>
    <col min="14001" max="14001" width="38.28515625" style="2" bestFit="1" customWidth="1"/>
    <col min="14002" max="14002" width="6" style="2" bestFit="1" customWidth="1"/>
    <col min="14003" max="14003" width="38.28515625" style="2" bestFit="1" customWidth="1"/>
    <col min="14004" max="14004" width="6" style="2" bestFit="1" customWidth="1"/>
    <col min="14005" max="14005" width="38.28515625" style="2" bestFit="1" customWidth="1"/>
    <col min="14006" max="14006" width="6" style="2" bestFit="1" customWidth="1"/>
    <col min="14007" max="14007" width="38.28515625" style="2" bestFit="1" customWidth="1"/>
    <col min="14008" max="14008" width="6" style="2" bestFit="1" customWidth="1"/>
    <col min="14009" max="14009" width="38.28515625" style="2" bestFit="1" customWidth="1"/>
    <col min="14010" max="14010" width="6" style="2" bestFit="1" customWidth="1"/>
    <col min="14011" max="14011" width="38.28515625" style="2" bestFit="1" customWidth="1"/>
    <col min="14012" max="14012" width="6" style="2" bestFit="1" customWidth="1"/>
    <col min="14013" max="14013" width="38.28515625" style="2" bestFit="1" customWidth="1"/>
    <col min="14014" max="14014" width="6" style="2" bestFit="1" customWidth="1"/>
    <col min="14015" max="14015" width="38.28515625" style="2" bestFit="1" customWidth="1"/>
    <col min="14016" max="14016" width="6" style="2" bestFit="1" customWidth="1"/>
    <col min="14017" max="14017" width="38.28515625" style="2" bestFit="1" customWidth="1"/>
    <col min="14018" max="14018" width="6" style="2" bestFit="1" customWidth="1"/>
    <col min="14019" max="14019" width="38.28515625" style="2" bestFit="1" customWidth="1"/>
    <col min="14020" max="14020" width="6" style="2" bestFit="1" customWidth="1"/>
    <col min="14021" max="14021" width="38.28515625" style="2" bestFit="1" customWidth="1"/>
    <col min="14022" max="14022" width="6" style="2" bestFit="1" customWidth="1"/>
    <col min="14023" max="14023" width="38.28515625" style="2" bestFit="1" customWidth="1"/>
    <col min="14024" max="14024" width="6" style="2" bestFit="1" customWidth="1"/>
    <col min="14025" max="14025" width="38.28515625" style="2" bestFit="1" customWidth="1"/>
    <col min="14026" max="14026" width="6" style="2" bestFit="1" customWidth="1"/>
    <col min="14027" max="14027" width="38.28515625" style="2" bestFit="1" customWidth="1"/>
    <col min="14028" max="14028" width="6" style="2" bestFit="1" customWidth="1"/>
    <col min="14029" max="14029" width="38.28515625" style="2" bestFit="1" customWidth="1"/>
    <col min="14030" max="14030" width="6" style="2" bestFit="1" customWidth="1"/>
    <col min="14031" max="14031" width="38.28515625" style="2" bestFit="1" customWidth="1"/>
    <col min="14032" max="14032" width="6" style="2" bestFit="1" customWidth="1"/>
    <col min="14033" max="14033" width="38.28515625" style="2" bestFit="1" customWidth="1"/>
    <col min="14034" max="14034" width="6" style="2" bestFit="1" customWidth="1"/>
    <col min="14035" max="14035" width="38.28515625" style="2" bestFit="1" customWidth="1"/>
    <col min="14036" max="14036" width="6" style="2" bestFit="1" customWidth="1"/>
    <col min="14037" max="14037" width="38.28515625" style="2" bestFit="1" customWidth="1"/>
    <col min="14038" max="14038" width="6" style="2" bestFit="1" customWidth="1"/>
    <col min="14039" max="14039" width="38.28515625" style="2" bestFit="1" customWidth="1"/>
    <col min="14040" max="14040" width="6" style="2" bestFit="1" customWidth="1"/>
    <col min="14041" max="14041" width="38.28515625" style="2" bestFit="1" customWidth="1"/>
    <col min="14042" max="14042" width="6" style="2" bestFit="1" customWidth="1"/>
    <col min="14043" max="14043" width="38.28515625" style="2" bestFit="1" customWidth="1"/>
    <col min="14044" max="14044" width="6" style="2" bestFit="1" customWidth="1"/>
    <col min="14045" max="14045" width="38.28515625" style="2" bestFit="1" customWidth="1"/>
    <col min="14046" max="14046" width="6" style="2" bestFit="1" customWidth="1"/>
    <col min="14047" max="14047" width="38.28515625" style="2" bestFit="1" customWidth="1"/>
    <col min="14048" max="14048" width="6" style="2" bestFit="1" customWidth="1"/>
    <col min="14049" max="14049" width="38.28515625" style="2" bestFit="1" customWidth="1"/>
    <col min="14050" max="14050" width="6" style="2" bestFit="1" customWidth="1"/>
    <col min="14051" max="14051" width="38.28515625" style="2" bestFit="1" customWidth="1"/>
    <col min="14052" max="14052" width="6" style="2" bestFit="1" customWidth="1"/>
    <col min="14053" max="14053" width="38.28515625" style="2" bestFit="1" customWidth="1"/>
    <col min="14054" max="14054" width="6" style="2" bestFit="1" customWidth="1"/>
    <col min="14055" max="14055" width="38.28515625" style="2" bestFit="1" customWidth="1"/>
    <col min="14056" max="14056" width="6" style="2" bestFit="1" customWidth="1"/>
    <col min="14057" max="14057" width="38.28515625" style="2" bestFit="1" customWidth="1"/>
    <col min="14058" max="14058" width="6" style="2" bestFit="1" customWidth="1"/>
    <col min="14059" max="14059" width="38.28515625" style="2" bestFit="1" customWidth="1"/>
    <col min="14060" max="14060" width="6" style="2" bestFit="1" customWidth="1"/>
    <col min="14061" max="14061" width="38.28515625" style="2" bestFit="1" customWidth="1"/>
    <col min="14062" max="14062" width="6" style="2" bestFit="1" customWidth="1"/>
    <col min="14063" max="14063" width="38.28515625" style="2" bestFit="1" customWidth="1"/>
    <col min="14064" max="14064" width="6" style="2" bestFit="1" customWidth="1"/>
    <col min="14065" max="14065" width="38.28515625" style="2" bestFit="1" customWidth="1"/>
    <col min="14066" max="14066" width="6" style="2" bestFit="1" customWidth="1"/>
    <col min="14067" max="14067" width="38.28515625" style="2" bestFit="1" customWidth="1"/>
    <col min="14068" max="14068" width="6" style="2" bestFit="1" customWidth="1"/>
    <col min="14069" max="14069" width="38.28515625" style="2" bestFit="1" customWidth="1"/>
    <col min="14070" max="14070" width="6" style="2" bestFit="1" customWidth="1"/>
    <col min="14071" max="14071" width="38.28515625" style="2" bestFit="1" customWidth="1"/>
    <col min="14072" max="14072" width="6" style="2" bestFit="1" customWidth="1"/>
    <col min="14073" max="14073" width="38.28515625" style="2" bestFit="1" customWidth="1"/>
    <col min="14074" max="14074" width="6" style="2" bestFit="1" customWidth="1"/>
    <col min="14075" max="14075" width="38.28515625" style="2" bestFit="1" customWidth="1"/>
    <col min="14076" max="14076" width="6" style="2" bestFit="1" customWidth="1"/>
    <col min="14077" max="14077" width="38.28515625" style="2" bestFit="1" customWidth="1"/>
    <col min="14078" max="14078" width="6" style="2" bestFit="1" customWidth="1"/>
    <col min="14079" max="14079" width="38.28515625" style="2" bestFit="1" customWidth="1"/>
    <col min="14080" max="14080" width="6" style="2" bestFit="1" customWidth="1"/>
    <col min="14081" max="14081" width="38.28515625" style="2" bestFit="1" customWidth="1"/>
    <col min="14082" max="14082" width="6" style="2" bestFit="1" customWidth="1"/>
    <col min="14083" max="14083" width="38.28515625" style="2" bestFit="1" customWidth="1"/>
    <col min="14084" max="14084" width="6" style="2" bestFit="1" customWidth="1"/>
    <col min="14085" max="14085" width="38.28515625" style="2" bestFit="1" customWidth="1"/>
    <col min="14086" max="14086" width="6" style="2" bestFit="1" customWidth="1"/>
    <col min="14087" max="14087" width="38.28515625" style="2" bestFit="1" customWidth="1"/>
    <col min="14088" max="14088" width="6" style="2" bestFit="1" customWidth="1"/>
    <col min="14089" max="14089" width="38.28515625" style="2" bestFit="1" customWidth="1"/>
    <col min="14090" max="14090" width="6" style="2" bestFit="1" customWidth="1"/>
    <col min="14091" max="14091" width="38.28515625" style="2" bestFit="1" customWidth="1"/>
    <col min="14092" max="14092" width="6" style="2" bestFit="1" customWidth="1"/>
    <col min="14093" max="14093" width="38.28515625" style="2" bestFit="1" customWidth="1"/>
    <col min="14094" max="14094" width="6" style="2" bestFit="1" customWidth="1"/>
    <col min="14095" max="14095" width="38.28515625" style="2" bestFit="1" customWidth="1"/>
    <col min="14096" max="14096" width="6" style="2" bestFit="1" customWidth="1"/>
    <col min="14097" max="14097" width="38.28515625" style="2" bestFit="1" customWidth="1"/>
    <col min="14098" max="14098" width="6" style="2" bestFit="1" customWidth="1"/>
    <col min="14099" max="14099" width="38.28515625" style="2" bestFit="1" customWidth="1"/>
    <col min="14100" max="14100" width="6" style="2" bestFit="1" customWidth="1"/>
    <col min="14101" max="14101" width="38.28515625" style="2" bestFit="1" customWidth="1"/>
    <col min="14102" max="14102" width="6" style="2" bestFit="1" customWidth="1"/>
    <col min="14103" max="14103" width="38.28515625" style="2" bestFit="1" customWidth="1"/>
    <col min="14104" max="14104" width="6" style="2" bestFit="1" customWidth="1"/>
    <col min="14105" max="14105" width="38.28515625" style="2" bestFit="1" customWidth="1"/>
    <col min="14106" max="14106" width="6" style="2" bestFit="1" customWidth="1"/>
    <col min="14107" max="14107" width="38.28515625" style="2" bestFit="1" customWidth="1"/>
    <col min="14108" max="14108" width="6" style="2" bestFit="1" customWidth="1"/>
    <col min="14109" max="14109" width="38.28515625" style="2" bestFit="1" customWidth="1"/>
    <col min="14110" max="14110" width="6" style="2" bestFit="1" customWidth="1"/>
    <col min="14111" max="14111" width="38.28515625" style="2" bestFit="1" customWidth="1"/>
    <col min="14112" max="14112" width="6" style="2" bestFit="1" customWidth="1"/>
    <col min="14113" max="14113" width="38.28515625" style="2" bestFit="1" customWidth="1"/>
    <col min="14114" max="14114" width="6" style="2" bestFit="1" customWidth="1"/>
    <col min="14115" max="14115" width="38.28515625" style="2" bestFit="1" customWidth="1"/>
    <col min="14116" max="14116" width="6" style="2" bestFit="1" customWidth="1"/>
    <col min="14117" max="14117" width="38.28515625" style="2" bestFit="1" customWidth="1"/>
    <col min="14118" max="14118" width="6" style="2" bestFit="1" customWidth="1"/>
    <col min="14119" max="14119" width="38.28515625" style="2" bestFit="1" customWidth="1"/>
    <col min="14120" max="14120" width="6" style="2" bestFit="1" customWidth="1"/>
    <col min="14121" max="14121" width="38.28515625" style="2" bestFit="1" customWidth="1"/>
    <col min="14122" max="14122" width="6" style="2" bestFit="1" customWidth="1"/>
    <col min="14123" max="14123" width="38.28515625" style="2" bestFit="1" customWidth="1"/>
    <col min="14124" max="14124" width="6" style="2" bestFit="1" customWidth="1"/>
    <col min="14125" max="14125" width="38.28515625" style="2" bestFit="1" customWidth="1"/>
    <col min="14126" max="14126" width="6" style="2" bestFit="1" customWidth="1"/>
    <col min="14127" max="14127" width="38.28515625" style="2" bestFit="1" customWidth="1"/>
    <col min="14128" max="14128" width="6" style="2" bestFit="1" customWidth="1"/>
    <col min="14129" max="14129" width="38.28515625" style="2" bestFit="1" customWidth="1"/>
    <col min="14130" max="14130" width="6" style="2" bestFit="1" customWidth="1"/>
    <col min="14131" max="14131" width="38.28515625" style="2" bestFit="1" customWidth="1"/>
    <col min="14132" max="14132" width="6" style="2" bestFit="1" customWidth="1"/>
    <col min="14133" max="14133" width="38.28515625" style="2" bestFit="1" customWidth="1"/>
    <col min="14134" max="14134" width="6" style="2" bestFit="1" customWidth="1"/>
    <col min="14135" max="14135" width="38.28515625" style="2" bestFit="1" customWidth="1"/>
    <col min="14136" max="14136" width="6" style="2" bestFit="1" customWidth="1"/>
    <col min="14137" max="14137" width="38.28515625" style="2" bestFit="1" customWidth="1"/>
    <col min="14138" max="14138" width="6" style="2" bestFit="1" customWidth="1"/>
    <col min="14139" max="14139" width="38.28515625" style="2" bestFit="1" customWidth="1"/>
    <col min="14140" max="14140" width="6" style="2" bestFit="1" customWidth="1"/>
    <col min="14141" max="14141" width="38.28515625" style="2" bestFit="1" customWidth="1"/>
    <col min="14142" max="14142" width="6" style="2" bestFit="1" customWidth="1"/>
    <col min="14143" max="14143" width="38.28515625" style="2" bestFit="1" customWidth="1"/>
    <col min="14144" max="14144" width="6" style="2" bestFit="1" customWidth="1"/>
    <col min="14145" max="14145" width="38.28515625" style="2" bestFit="1" customWidth="1"/>
    <col min="14146" max="14146" width="6" style="2" bestFit="1" customWidth="1"/>
    <col min="14147" max="14147" width="38.28515625" style="2" bestFit="1" customWidth="1"/>
    <col min="14148" max="14148" width="6" style="2" bestFit="1" customWidth="1"/>
    <col min="14149" max="14149" width="38.28515625" style="2" bestFit="1" customWidth="1"/>
    <col min="14150" max="14150" width="6" style="2" bestFit="1" customWidth="1"/>
    <col min="14151" max="14151" width="38.28515625" style="2" bestFit="1" customWidth="1"/>
    <col min="14152" max="14152" width="6" style="2" bestFit="1" customWidth="1"/>
    <col min="14153" max="14153" width="38.28515625" style="2" bestFit="1" customWidth="1"/>
    <col min="14154" max="14154" width="6" style="2" bestFit="1" customWidth="1"/>
    <col min="14155" max="14155" width="38.28515625" style="2" bestFit="1" customWidth="1"/>
    <col min="14156" max="14156" width="6" style="2" bestFit="1" customWidth="1"/>
    <col min="14157" max="14157" width="38.28515625" style="2" bestFit="1" customWidth="1"/>
    <col min="14158" max="14158" width="6" style="2" bestFit="1" customWidth="1"/>
    <col min="14159" max="14159" width="38.28515625" style="2" bestFit="1" customWidth="1"/>
    <col min="14160" max="14160" width="6" style="2" bestFit="1" customWidth="1"/>
    <col min="14161" max="14161" width="38.28515625" style="2" bestFit="1" customWidth="1"/>
    <col min="14162" max="14162" width="6" style="2" bestFit="1" customWidth="1"/>
    <col min="14163" max="14163" width="38.28515625" style="2" bestFit="1" customWidth="1"/>
    <col min="14164" max="14164" width="6" style="2" bestFit="1" customWidth="1"/>
    <col min="14165" max="14165" width="38.28515625" style="2" bestFit="1" customWidth="1"/>
    <col min="14166" max="14166" width="6" style="2" bestFit="1" customWidth="1"/>
    <col min="14167" max="14167" width="38.28515625" style="2" bestFit="1" customWidth="1"/>
    <col min="14168" max="14168" width="6" style="2" bestFit="1" customWidth="1"/>
    <col min="14169" max="14169" width="38.28515625" style="2" bestFit="1" customWidth="1"/>
    <col min="14170" max="14170" width="6" style="2" bestFit="1" customWidth="1"/>
    <col min="14171" max="14171" width="38.28515625" style="2" bestFit="1" customWidth="1"/>
    <col min="14172" max="14172" width="6" style="2" bestFit="1" customWidth="1"/>
    <col min="14173" max="14173" width="38.28515625" style="2" bestFit="1" customWidth="1"/>
    <col min="14174" max="14174" width="6" style="2" bestFit="1" customWidth="1"/>
    <col min="14175" max="14175" width="38.28515625" style="2" bestFit="1" customWidth="1"/>
    <col min="14176" max="14176" width="6" style="2" bestFit="1" customWidth="1"/>
    <col min="14177" max="14177" width="38.28515625" style="2" bestFit="1" customWidth="1"/>
    <col min="14178" max="14178" width="6" style="2" bestFit="1" customWidth="1"/>
    <col min="14179" max="14179" width="38.28515625" style="2" bestFit="1" customWidth="1"/>
    <col min="14180" max="14180" width="6" style="2" bestFit="1" customWidth="1"/>
    <col min="14181" max="14181" width="38.28515625" style="2" bestFit="1" customWidth="1"/>
    <col min="14182" max="14182" width="6" style="2" bestFit="1" customWidth="1"/>
    <col min="14183" max="14183" width="38.28515625" style="2" bestFit="1" customWidth="1"/>
    <col min="14184" max="14184" width="6" style="2" bestFit="1" customWidth="1"/>
    <col min="14185" max="14185" width="38.28515625" style="2" bestFit="1" customWidth="1"/>
    <col min="14186" max="14186" width="6" style="2" bestFit="1" customWidth="1"/>
    <col min="14187" max="14187" width="38.28515625" style="2" bestFit="1" customWidth="1"/>
    <col min="14188" max="14188" width="6" style="2" bestFit="1" customWidth="1"/>
    <col min="14189" max="14189" width="38.28515625" style="2" bestFit="1" customWidth="1"/>
    <col min="14190" max="14190" width="6" style="2" bestFit="1" customWidth="1"/>
    <col min="14191" max="14191" width="38.28515625" style="2" bestFit="1" customWidth="1"/>
    <col min="14192" max="14192" width="6" style="2" bestFit="1" customWidth="1"/>
    <col min="14193" max="14193" width="38.28515625" style="2" bestFit="1" customWidth="1"/>
    <col min="14194" max="14194" width="6" style="2" bestFit="1" customWidth="1"/>
    <col min="14195" max="14195" width="38.28515625" style="2" bestFit="1" customWidth="1"/>
    <col min="14196" max="14196" width="6" style="2" bestFit="1" customWidth="1"/>
    <col min="14197" max="14197" width="38.28515625" style="2" bestFit="1" customWidth="1"/>
    <col min="14198" max="14198" width="6" style="2" bestFit="1" customWidth="1"/>
    <col min="14199" max="14199" width="38.28515625" style="2" bestFit="1" customWidth="1"/>
    <col min="14200" max="14200" width="6" style="2" bestFit="1" customWidth="1"/>
    <col min="14201" max="14201" width="38.28515625" style="2" bestFit="1" customWidth="1"/>
    <col min="14202" max="14202" width="6" style="2" bestFit="1" customWidth="1"/>
    <col min="14203" max="14203" width="38.28515625" style="2" bestFit="1" customWidth="1"/>
    <col min="14204" max="14204" width="6" style="2" bestFit="1" customWidth="1"/>
    <col min="14205" max="14205" width="38.28515625" style="2" bestFit="1" customWidth="1"/>
    <col min="14206" max="14206" width="6" style="2" bestFit="1" customWidth="1"/>
    <col min="14207" max="14207" width="38.28515625" style="2" bestFit="1" customWidth="1"/>
    <col min="14208" max="14208" width="6" style="2" bestFit="1" customWidth="1"/>
    <col min="14209" max="14209" width="38.28515625" style="2" bestFit="1" customWidth="1"/>
    <col min="14210" max="14210" width="6" style="2" bestFit="1" customWidth="1"/>
    <col min="14211" max="14211" width="38.28515625" style="2" bestFit="1" customWidth="1"/>
    <col min="14212" max="14212" width="6" style="2" bestFit="1" customWidth="1"/>
    <col min="14213" max="14213" width="38.28515625" style="2" bestFit="1" customWidth="1"/>
    <col min="14214" max="14214" width="6" style="2" bestFit="1" customWidth="1"/>
    <col min="14215" max="14215" width="38.28515625" style="2" bestFit="1" customWidth="1"/>
    <col min="14216" max="14216" width="6" style="2" bestFit="1" customWidth="1"/>
    <col min="14217" max="14217" width="38.28515625" style="2" bestFit="1" customWidth="1"/>
    <col min="14218" max="14218" width="6" style="2" bestFit="1" customWidth="1"/>
    <col min="14219" max="14219" width="38.28515625" style="2" bestFit="1" customWidth="1"/>
    <col min="14220" max="14220" width="6" style="2" bestFit="1" customWidth="1"/>
    <col min="14221" max="14221" width="38.28515625" style="2" bestFit="1" customWidth="1"/>
    <col min="14222" max="14222" width="6" style="2" bestFit="1" customWidth="1"/>
    <col min="14223" max="14223" width="38.28515625" style="2" bestFit="1" customWidth="1"/>
    <col min="14224" max="14224" width="6" style="2" bestFit="1" customWidth="1"/>
    <col min="14225" max="14225" width="38.28515625" style="2" bestFit="1" customWidth="1"/>
    <col min="14226" max="14226" width="6" style="2" bestFit="1" customWidth="1"/>
    <col min="14227" max="14227" width="38.28515625" style="2" bestFit="1" customWidth="1"/>
    <col min="14228" max="14228" width="6" style="2" bestFit="1" customWidth="1"/>
    <col min="14229" max="14229" width="38.28515625" style="2" bestFit="1" customWidth="1"/>
    <col min="14230" max="14230" width="6" style="2" bestFit="1" customWidth="1"/>
    <col min="14231" max="14231" width="38.28515625" style="2" bestFit="1" customWidth="1"/>
    <col min="14232" max="14232" width="6" style="2" bestFit="1" customWidth="1"/>
    <col min="14233" max="14233" width="38.28515625" style="2" bestFit="1" customWidth="1"/>
    <col min="14234" max="14234" width="6" style="2" bestFit="1" customWidth="1"/>
    <col min="14235" max="14235" width="38.28515625" style="2" bestFit="1" customWidth="1"/>
    <col min="14236" max="14236" width="6" style="2" bestFit="1" customWidth="1"/>
    <col min="14237" max="14237" width="38.28515625" style="2" bestFit="1" customWidth="1"/>
    <col min="14238" max="14238" width="6" style="2" bestFit="1" customWidth="1"/>
    <col min="14239" max="14239" width="38.28515625" style="2" bestFit="1" customWidth="1"/>
    <col min="14240" max="14240" width="6" style="2" bestFit="1" customWidth="1"/>
    <col min="14241" max="14241" width="38.28515625" style="2" bestFit="1" customWidth="1"/>
    <col min="14242" max="14242" width="6" style="2" bestFit="1" customWidth="1"/>
    <col min="14243" max="14243" width="38.28515625" style="2" bestFit="1" customWidth="1"/>
    <col min="14244" max="14244" width="6" style="2" bestFit="1" customWidth="1"/>
    <col min="14245" max="14245" width="38.28515625" style="2" bestFit="1" customWidth="1"/>
    <col min="14246" max="14246" width="6" style="2" bestFit="1" customWidth="1"/>
    <col min="14247" max="14247" width="38.28515625" style="2" bestFit="1" customWidth="1"/>
    <col min="14248" max="14248" width="6" style="2" bestFit="1" customWidth="1"/>
    <col min="14249" max="14249" width="38.28515625" style="2" bestFit="1" customWidth="1"/>
    <col min="14250" max="14250" width="6" style="2" bestFit="1" customWidth="1"/>
    <col min="14251" max="14251" width="38.28515625" style="2" bestFit="1" customWidth="1"/>
    <col min="14252" max="14252" width="6" style="2" bestFit="1" customWidth="1"/>
    <col min="14253" max="14253" width="38.28515625" style="2" bestFit="1" customWidth="1"/>
    <col min="14254" max="14254" width="6" style="2" bestFit="1" customWidth="1"/>
    <col min="14255" max="14255" width="38.28515625" style="2" bestFit="1" customWidth="1"/>
    <col min="14256" max="14256" width="6" style="2" bestFit="1" customWidth="1"/>
    <col min="14257" max="14257" width="38.28515625" style="2" bestFit="1" customWidth="1"/>
    <col min="14258" max="14258" width="6" style="2" bestFit="1" customWidth="1"/>
    <col min="14259" max="14259" width="38.28515625" style="2" bestFit="1" customWidth="1"/>
    <col min="14260" max="14260" width="6" style="2" bestFit="1" customWidth="1"/>
    <col min="14261" max="14261" width="38.28515625" style="2" bestFit="1" customWidth="1"/>
    <col min="14262" max="14262" width="6" style="2" bestFit="1" customWidth="1"/>
    <col min="14263" max="14263" width="38.28515625" style="2" bestFit="1" customWidth="1"/>
    <col min="14264" max="14264" width="6" style="2" bestFit="1" customWidth="1"/>
    <col min="14265" max="14265" width="38.28515625" style="2" bestFit="1" customWidth="1"/>
    <col min="14266" max="14266" width="6" style="2" bestFit="1" customWidth="1"/>
    <col min="14267" max="14267" width="38.28515625" style="2" bestFit="1" customWidth="1"/>
    <col min="14268" max="14268" width="6" style="2" bestFit="1" customWidth="1"/>
    <col min="14269" max="14269" width="38.28515625" style="2" bestFit="1" customWidth="1"/>
    <col min="14270" max="14270" width="6" style="2" bestFit="1" customWidth="1"/>
    <col min="14271" max="14271" width="38.28515625" style="2" bestFit="1" customWidth="1"/>
    <col min="14272" max="14272" width="6" style="2" bestFit="1" customWidth="1"/>
    <col min="14273" max="14273" width="38.28515625" style="2" bestFit="1" customWidth="1"/>
    <col min="14274" max="14274" width="6" style="2" bestFit="1" customWidth="1"/>
    <col min="14275" max="14275" width="38.28515625" style="2" bestFit="1" customWidth="1"/>
    <col min="14276" max="14276" width="6" style="2" bestFit="1" customWidth="1"/>
    <col min="14277" max="14277" width="38.28515625" style="2" bestFit="1" customWidth="1"/>
    <col min="14278" max="14278" width="6" style="2" bestFit="1" customWidth="1"/>
    <col min="14279" max="14279" width="38.28515625" style="2" bestFit="1" customWidth="1"/>
    <col min="14280" max="14280" width="6" style="2" bestFit="1" customWidth="1"/>
    <col min="14281" max="14281" width="38.28515625" style="2" bestFit="1" customWidth="1"/>
    <col min="14282" max="14282" width="6" style="2" bestFit="1" customWidth="1"/>
    <col min="14283" max="14283" width="38.28515625" style="2" bestFit="1" customWidth="1"/>
    <col min="14284" max="14284" width="6" style="2" bestFit="1" customWidth="1"/>
    <col min="14285" max="14285" width="38.28515625" style="2" bestFit="1" customWidth="1"/>
    <col min="14286" max="14286" width="6" style="2" bestFit="1" customWidth="1"/>
    <col min="14287" max="14287" width="38.28515625" style="2" bestFit="1" customWidth="1"/>
    <col min="14288" max="14288" width="6" style="2" bestFit="1" customWidth="1"/>
    <col min="14289" max="14289" width="38.28515625" style="2" bestFit="1" customWidth="1"/>
    <col min="14290" max="14290" width="6" style="2" bestFit="1" customWidth="1"/>
    <col min="14291" max="14291" width="38.28515625" style="2" bestFit="1" customWidth="1"/>
    <col min="14292" max="14292" width="6" style="2" bestFit="1" customWidth="1"/>
    <col min="14293" max="14293" width="38.28515625" style="2" bestFit="1" customWidth="1"/>
    <col min="14294" max="14294" width="6" style="2" bestFit="1" customWidth="1"/>
    <col min="14295" max="14295" width="38.28515625" style="2" bestFit="1" customWidth="1"/>
    <col min="14296" max="14296" width="6" style="2" bestFit="1" customWidth="1"/>
    <col min="14297" max="14297" width="38.28515625" style="2" bestFit="1" customWidth="1"/>
    <col min="14298" max="14298" width="6" style="2" bestFit="1" customWidth="1"/>
    <col min="14299" max="14299" width="38.28515625" style="2" bestFit="1" customWidth="1"/>
    <col min="14300" max="14300" width="6" style="2" bestFit="1" customWidth="1"/>
    <col min="14301" max="14301" width="38.28515625" style="2" bestFit="1" customWidth="1"/>
    <col min="14302" max="14302" width="6" style="2" bestFit="1" customWidth="1"/>
    <col min="14303" max="14303" width="38.28515625" style="2" bestFit="1" customWidth="1"/>
    <col min="14304" max="14304" width="6" style="2" bestFit="1" customWidth="1"/>
    <col min="14305" max="14305" width="38.28515625" style="2" bestFit="1" customWidth="1"/>
    <col min="14306" max="14306" width="6" style="2" bestFit="1" customWidth="1"/>
    <col min="14307" max="14307" width="38.28515625" style="2" bestFit="1" customWidth="1"/>
    <col min="14308" max="14308" width="6" style="2" bestFit="1" customWidth="1"/>
    <col min="14309" max="14309" width="38.28515625" style="2" bestFit="1" customWidth="1"/>
    <col min="14310" max="14310" width="6" style="2" bestFit="1" customWidth="1"/>
    <col min="14311" max="14311" width="38.28515625" style="2" bestFit="1" customWidth="1"/>
    <col min="14312" max="14312" width="6" style="2" bestFit="1" customWidth="1"/>
    <col min="14313" max="14313" width="38.28515625" style="2" bestFit="1" customWidth="1"/>
    <col min="14314" max="14314" width="6" style="2" bestFit="1" customWidth="1"/>
    <col min="14315" max="14315" width="38.28515625" style="2" bestFit="1" customWidth="1"/>
    <col min="14316" max="14316" width="6" style="2" bestFit="1" customWidth="1"/>
    <col min="14317" max="14317" width="38.28515625" style="2" bestFit="1" customWidth="1"/>
    <col min="14318" max="14318" width="6" style="2" bestFit="1" customWidth="1"/>
    <col min="14319" max="14319" width="38.28515625" style="2" bestFit="1" customWidth="1"/>
    <col min="14320" max="14320" width="6" style="2" bestFit="1" customWidth="1"/>
    <col min="14321" max="14321" width="38.28515625" style="2" bestFit="1" customWidth="1"/>
    <col min="14322" max="14322" width="6" style="2" bestFit="1" customWidth="1"/>
    <col min="14323" max="14323" width="38.28515625" style="2" bestFit="1" customWidth="1"/>
    <col min="14324" max="14324" width="6" style="2" bestFit="1" customWidth="1"/>
    <col min="14325" max="14325" width="38.28515625" style="2" bestFit="1" customWidth="1"/>
    <col min="14326" max="14326" width="6" style="2" bestFit="1" customWidth="1"/>
    <col min="14327" max="14327" width="38.28515625" style="2" bestFit="1" customWidth="1"/>
    <col min="14328" max="14328" width="6" style="2" bestFit="1" customWidth="1"/>
    <col min="14329" max="14329" width="38.28515625" style="2" bestFit="1" customWidth="1"/>
    <col min="14330" max="14330" width="6" style="2" bestFit="1" customWidth="1"/>
    <col min="14331" max="14331" width="38.28515625" style="2" bestFit="1" customWidth="1"/>
    <col min="14332" max="14332" width="6" style="2" bestFit="1" customWidth="1"/>
    <col min="14333" max="14333" width="38.28515625" style="2" bestFit="1" customWidth="1"/>
    <col min="14334" max="14334" width="6" style="2" bestFit="1" customWidth="1"/>
    <col min="14335" max="14335" width="38.28515625" style="2" bestFit="1" customWidth="1"/>
    <col min="14336" max="14336" width="6" style="2" bestFit="1" customWidth="1"/>
    <col min="14337" max="14337" width="38.28515625" style="2" bestFit="1" customWidth="1"/>
    <col min="14338" max="14338" width="6" style="2" bestFit="1" customWidth="1"/>
    <col min="14339" max="14339" width="38.28515625" style="2" bestFit="1" customWidth="1"/>
    <col min="14340" max="14340" width="6" style="2" bestFit="1" customWidth="1"/>
    <col min="14341" max="14341" width="38.28515625" style="2" bestFit="1" customWidth="1"/>
    <col min="14342" max="14342" width="6" style="2" bestFit="1" customWidth="1"/>
    <col min="14343" max="14343" width="38.28515625" style="2" bestFit="1" customWidth="1"/>
    <col min="14344" max="14344" width="6" style="2" bestFit="1" customWidth="1"/>
    <col min="14345" max="14345" width="38.28515625" style="2" bestFit="1" customWidth="1"/>
    <col min="14346" max="14346" width="6" style="2" bestFit="1" customWidth="1"/>
    <col min="14347" max="14347" width="38.28515625" style="2" bestFit="1" customWidth="1"/>
    <col min="14348" max="14348" width="6" style="2" bestFit="1" customWidth="1"/>
    <col min="14349" max="14349" width="38.28515625" style="2" bestFit="1" customWidth="1"/>
    <col min="14350" max="14350" width="6" style="2" bestFit="1" customWidth="1"/>
    <col min="14351" max="14351" width="38.28515625" style="2" bestFit="1" customWidth="1"/>
    <col min="14352" max="14352" width="6" style="2" bestFit="1" customWidth="1"/>
    <col min="14353" max="14353" width="38.28515625" style="2" bestFit="1" customWidth="1"/>
    <col min="14354" max="14354" width="6" style="2" bestFit="1" customWidth="1"/>
    <col min="14355" max="14355" width="38.28515625" style="2" bestFit="1" customWidth="1"/>
    <col min="14356" max="14356" width="6" style="2" bestFit="1" customWidth="1"/>
    <col min="14357" max="14357" width="38.28515625" style="2" bestFit="1" customWidth="1"/>
    <col min="14358" max="14358" width="6" style="2" bestFit="1" customWidth="1"/>
    <col min="14359" max="14359" width="38.28515625" style="2" bestFit="1" customWidth="1"/>
    <col min="14360" max="14360" width="6" style="2" bestFit="1" customWidth="1"/>
    <col min="14361" max="14361" width="38.28515625" style="2" bestFit="1" customWidth="1"/>
    <col min="14362" max="14362" width="6" style="2" bestFit="1" customWidth="1"/>
    <col min="14363" max="14363" width="38.28515625" style="2" bestFit="1" customWidth="1"/>
    <col min="14364" max="14364" width="6" style="2" bestFit="1" customWidth="1"/>
    <col min="14365" max="14365" width="38.28515625" style="2" bestFit="1" customWidth="1"/>
    <col min="14366" max="14366" width="6" style="2" bestFit="1" customWidth="1"/>
    <col min="14367" max="14367" width="38.28515625" style="2" bestFit="1" customWidth="1"/>
    <col min="14368" max="14368" width="6" style="2" bestFit="1" customWidth="1"/>
    <col min="14369" max="14369" width="38.28515625" style="2" bestFit="1" customWidth="1"/>
    <col min="14370" max="14370" width="6" style="2" bestFit="1" customWidth="1"/>
    <col min="14371" max="14371" width="38.28515625" style="2" bestFit="1" customWidth="1"/>
    <col min="14372" max="14372" width="6" style="2" bestFit="1" customWidth="1"/>
    <col min="14373" max="14373" width="38.28515625" style="2" bestFit="1" customWidth="1"/>
    <col min="14374" max="14374" width="6" style="2" bestFit="1" customWidth="1"/>
    <col min="14375" max="14375" width="38.28515625" style="2" bestFit="1" customWidth="1"/>
    <col min="14376" max="14376" width="6" style="2" bestFit="1" customWidth="1"/>
    <col min="14377" max="14377" width="38.28515625" style="2" bestFit="1" customWidth="1"/>
    <col min="14378" max="14378" width="6" style="2" bestFit="1" customWidth="1"/>
    <col min="14379" max="14379" width="38.28515625" style="2" bestFit="1" customWidth="1"/>
    <col min="14380" max="14380" width="6" style="2" bestFit="1" customWidth="1"/>
    <col min="14381" max="14381" width="38.28515625" style="2" bestFit="1" customWidth="1"/>
    <col min="14382" max="14382" width="6" style="2" bestFit="1" customWidth="1"/>
    <col min="14383" max="14383" width="38.28515625" style="2" bestFit="1" customWidth="1"/>
    <col min="14384" max="14384" width="6" style="2" bestFit="1" customWidth="1"/>
    <col min="14385" max="14385" width="38.28515625" style="2" bestFit="1" customWidth="1"/>
    <col min="14386" max="14386" width="6" style="2" bestFit="1" customWidth="1"/>
    <col min="14387" max="14387" width="38.28515625" style="2" bestFit="1" customWidth="1"/>
    <col min="14388" max="14388" width="6" style="2" bestFit="1" customWidth="1"/>
    <col min="14389" max="14389" width="38.28515625" style="2" bestFit="1" customWidth="1"/>
    <col min="14390" max="14390" width="6" style="2" bestFit="1" customWidth="1"/>
    <col min="14391" max="14391" width="38.28515625" style="2" bestFit="1" customWidth="1"/>
    <col min="14392" max="14392" width="6" style="2" bestFit="1" customWidth="1"/>
    <col min="14393" max="14393" width="38.28515625" style="2" bestFit="1" customWidth="1"/>
    <col min="14394" max="14394" width="6" style="2" bestFit="1" customWidth="1"/>
    <col min="14395" max="14395" width="38.28515625" style="2" bestFit="1" customWidth="1"/>
    <col min="14396" max="14396" width="6" style="2" bestFit="1" customWidth="1"/>
    <col min="14397" max="14397" width="38.28515625" style="2" bestFit="1" customWidth="1"/>
    <col min="14398" max="14398" width="6" style="2" bestFit="1" customWidth="1"/>
    <col min="14399" max="14399" width="38.28515625" style="2" bestFit="1" customWidth="1"/>
    <col min="14400" max="14400" width="6" style="2" bestFit="1" customWidth="1"/>
    <col min="14401" max="14401" width="38.28515625" style="2" bestFit="1" customWidth="1"/>
    <col min="14402" max="14402" width="6" style="2" bestFit="1" customWidth="1"/>
    <col min="14403" max="14403" width="38.28515625" style="2" bestFit="1" customWidth="1"/>
    <col min="14404" max="14404" width="6" style="2" bestFit="1" customWidth="1"/>
    <col min="14405" max="14405" width="38.28515625" style="2" bestFit="1" customWidth="1"/>
    <col min="14406" max="14406" width="6" style="2" bestFit="1" customWidth="1"/>
    <col min="14407" max="14407" width="38.28515625" style="2" bestFit="1" customWidth="1"/>
    <col min="14408" max="14408" width="6" style="2" bestFit="1" customWidth="1"/>
    <col min="14409" max="14409" width="38.28515625" style="2" bestFit="1" customWidth="1"/>
    <col min="14410" max="14410" width="6" style="2" bestFit="1" customWidth="1"/>
    <col min="14411" max="14411" width="38.28515625" style="2" bestFit="1" customWidth="1"/>
    <col min="14412" max="14412" width="6" style="2" bestFit="1" customWidth="1"/>
    <col min="14413" max="14413" width="38.28515625" style="2" bestFit="1" customWidth="1"/>
    <col min="14414" max="14414" width="6" style="2" bestFit="1" customWidth="1"/>
    <col min="14415" max="14415" width="38.28515625" style="2" bestFit="1" customWidth="1"/>
    <col min="14416" max="14416" width="6" style="2" bestFit="1" customWidth="1"/>
    <col min="14417" max="14417" width="38.28515625" style="2" bestFit="1" customWidth="1"/>
    <col min="14418" max="14418" width="6" style="2" bestFit="1" customWidth="1"/>
    <col min="14419" max="14419" width="38.28515625" style="2" bestFit="1" customWidth="1"/>
    <col min="14420" max="14420" width="6" style="2" bestFit="1" customWidth="1"/>
    <col min="14421" max="14421" width="38.28515625" style="2" bestFit="1" customWidth="1"/>
    <col min="14422" max="14422" width="6" style="2" bestFit="1" customWidth="1"/>
    <col min="14423" max="14423" width="38.28515625" style="2" bestFit="1" customWidth="1"/>
    <col min="14424" max="14424" width="6" style="2" bestFit="1" customWidth="1"/>
    <col min="14425" max="14425" width="38.28515625" style="2" bestFit="1" customWidth="1"/>
    <col min="14426" max="14426" width="6" style="2" bestFit="1" customWidth="1"/>
    <col min="14427" max="14427" width="38.28515625" style="2" bestFit="1" customWidth="1"/>
    <col min="14428" max="14428" width="6" style="2" bestFit="1" customWidth="1"/>
    <col min="14429" max="14429" width="38.28515625" style="2" bestFit="1" customWidth="1"/>
    <col min="14430" max="14430" width="6" style="2" bestFit="1" customWidth="1"/>
    <col min="14431" max="14431" width="38.28515625" style="2" bestFit="1" customWidth="1"/>
    <col min="14432" max="14432" width="6" style="2" bestFit="1" customWidth="1"/>
    <col min="14433" max="14433" width="38.28515625" style="2" bestFit="1" customWidth="1"/>
    <col min="14434" max="14434" width="6" style="2" bestFit="1" customWidth="1"/>
    <col min="14435" max="14435" width="38.28515625" style="2" bestFit="1" customWidth="1"/>
    <col min="14436" max="14436" width="6" style="2" bestFit="1" customWidth="1"/>
    <col min="14437" max="14437" width="38.28515625" style="2" bestFit="1" customWidth="1"/>
    <col min="14438" max="14438" width="6" style="2" bestFit="1" customWidth="1"/>
    <col min="14439" max="14439" width="38.28515625" style="2" bestFit="1" customWidth="1"/>
    <col min="14440" max="14440" width="6" style="2" bestFit="1" customWidth="1"/>
    <col min="14441" max="14441" width="38.28515625" style="2" bestFit="1" customWidth="1"/>
    <col min="14442" max="14442" width="6" style="2" bestFit="1" customWidth="1"/>
    <col min="14443" max="14443" width="38.28515625" style="2" bestFit="1" customWidth="1"/>
    <col min="14444" max="14444" width="6" style="2" bestFit="1" customWidth="1"/>
    <col min="14445" max="14445" width="38.28515625" style="2" bestFit="1" customWidth="1"/>
    <col min="14446" max="14446" width="6" style="2" bestFit="1" customWidth="1"/>
    <col min="14447" max="14447" width="38.28515625" style="2" bestFit="1" customWidth="1"/>
    <col min="14448" max="14448" width="6" style="2" bestFit="1" customWidth="1"/>
    <col min="14449" max="14449" width="38.28515625" style="2" bestFit="1" customWidth="1"/>
    <col min="14450" max="14450" width="6" style="2" bestFit="1" customWidth="1"/>
    <col min="14451" max="14451" width="38.28515625" style="2" bestFit="1" customWidth="1"/>
    <col min="14452" max="14452" width="6" style="2" bestFit="1" customWidth="1"/>
    <col min="14453" max="14453" width="38.28515625" style="2" bestFit="1" customWidth="1"/>
    <col min="14454" max="14454" width="6" style="2" bestFit="1" customWidth="1"/>
    <col min="14455" max="14455" width="38.28515625" style="2" bestFit="1" customWidth="1"/>
    <col min="14456" max="14456" width="6" style="2" bestFit="1" customWidth="1"/>
    <col min="14457" max="14457" width="38.28515625" style="2" bestFit="1" customWidth="1"/>
    <col min="14458" max="14458" width="6" style="2" bestFit="1" customWidth="1"/>
    <col min="14459" max="14459" width="38.28515625" style="2" bestFit="1" customWidth="1"/>
    <col min="14460" max="14460" width="6" style="2" bestFit="1" customWidth="1"/>
    <col min="14461" max="14461" width="38.28515625" style="2" bestFit="1" customWidth="1"/>
    <col min="14462" max="14462" width="6" style="2" bestFit="1" customWidth="1"/>
    <col min="14463" max="14463" width="38.28515625" style="2" bestFit="1" customWidth="1"/>
    <col min="14464" max="14464" width="6" style="2" bestFit="1" customWidth="1"/>
    <col min="14465" max="14465" width="38.28515625" style="2" bestFit="1" customWidth="1"/>
    <col min="14466" max="14466" width="6" style="2" bestFit="1" customWidth="1"/>
    <col min="14467" max="14467" width="38.28515625" style="2" bestFit="1" customWidth="1"/>
    <col min="14468" max="14468" width="6" style="2" bestFit="1" customWidth="1"/>
    <col min="14469" max="14469" width="38.28515625" style="2" bestFit="1" customWidth="1"/>
    <col min="14470" max="14470" width="6" style="2" bestFit="1" customWidth="1"/>
    <col min="14471" max="14471" width="38.28515625" style="2" bestFit="1" customWidth="1"/>
    <col min="14472" max="14472" width="6" style="2" bestFit="1" customWidth="1"/>
    <col min="14473" max="14473" width="38.28515625" style="2" bestFit="1" customWidth="1"/>
    <col min="14474" max="14474" width="6" style="2" bestFit="1" customWidth="1"/>
    <col min="14475" max="14475" width="38.28515625" style="2" bestFit="1" customWidth="1"/>
    <col min="14476" max="14476" width="6" style="2" bestFit="1" customWidth="1"/>
    <col min="14477" max="14477" width="38.28515625" style="2" bestFit="1" customWidth="1"/>
    <col min="14478" max="14478" width="6" style="2" bestFit="1" customWidth="1"/>
    <col min="14479" max="14479" width="38.28515625" style="2" bestFit="1" customWidth="1"/>
    <col min="14480" max="14480" width="6" style="2" bestFit="1" customWidth="1"/>
    <col min="14481" max="14481" width="38.28515625" style="2" bestFit="1" customWidth="1"/>
    <col min="14482" max="14482" width="6" style="2" bestFit="1" customWidth="1"/>
    <col min="14483" max="14483" width="38.28515625" style="2" bestFit="1" customWidth="1"/>
    <col min="14484" max="14484" width="6" style="2" bestFit="1" customWidth="1"/>
    <col min="14485" max="14485" width="38.28515625" style="2" bestFit="1" customWidth="1"/>
    <col min="14486" max="14486" width="6" style="2" bestFit="1" customWidth="1"/>
    <col min="14487" max="14487" width="38.28515625" style="2" bestFit="1" customWidth="1"/>
    <col min="14488" max="14488" width="6" style="2" bestFit="1" customWidth="1"/>
    <col min="14489" max="14489" width="38.28515625" style="2" bestFit="1" customWidth="1"/>
    <col min="14490" max="14490" width="6" style="2" bestFit="1" customWidth="1"/>
    <col min="14491" max="14491" width="38.28515625" style="2" bestFit="1" customWidth="1"/>
    <col min="14492" max="14492" width="6" style="2" bestFit="1" customWidth="1"/>
    <col min="14493" max="14493" width="38.28515625" style="2" bestFit="1" customWidth="1"/>
    <col min="14494" max="14494" width="6" style="2" bestFit="1" customWidth="1"/>
    <col min="14495" max="14495" width="38.28515625" style="2" bestFit="1" customWidth="1"/>
    <col min="14496" max="14496" width="6" style="2" bestFit="1" customWidth="1"/>
    <col min="14497" max="14497" width="38.28515625" style="2" bestFit="1" customWidth="1"/>
    <col min="14498" max="14498" width="6" style="2" bestFit="1" customWidth="1"/>
    <col min="14499" max="14499" width="38.28515625" style="2" bestFit="1" customWidth="1"/>
    <col min="14500" max="14500" width="6" style="2" bestFit="1" customWidth="1"/>
    <col min="14501" max="14501" width="38.28515625" style="2" bestFit="1" customWidth="1"/>
    <col min="14502" max="14502" width="6" style="2" bestFit="1" customWidth="1"/>
    <col min="14503" max="14503" width="38.28515625" style="2" bestFit="1" customWidth="1"/>
    <col min="14504" max="14504" width="6" style="2" bestFit="1" customWidth="1"/>
    <col min="14505" max="14505" width="38.28515625" style="2" bestFit="1" customWidth="1"/>
    <col min="14506" max="14506" width="6" style="2" bestFit="1" customWidth="1"/>
    <col min="14507" max="14507" width="38.28515625" style="2" bestFit="1" customWidth="1"/>
    <col min="14508" max="14508" width="6" style="2" bestFit="1" customWidth="1"/>
    <col min="14509" max="14509" width="38.28515625" style="2" bestFit="1" customWidth="1"/>
    <col min="14510" max="14510" width="6" style="2" bestFit="1" customWidth="1"/>
    <col min="14511" max="14511" width="38.28515625" style="2" bestFit="1" customWidth="1"/>
    <col min="14512" max="14512" width="6" style="2" bestFit="1" customWidth="1"/>
    <col min="14513" max="14513" width="38.28515625" style="2" bestFit="1" customWidth="1"/>
    <col min="14514" max="14514" width="6" style="2" bestFit="1" customWidth="1"/>
    <col min="14515" max="14515" width="38.28515625" style="2" bestFit="1" customWidth="1"/>
    <col min="14516" max="14516" width="6" style="2" bestFit="1" customWidth="1"/>
    <col min="14517" max="14517" width="38.28515625" style="2" bestFit="1" customWidth="1"/>
    <col min="14518" max="14518" width="6" style="2" bestFit="1" customWidth="1"/>
    <col min="14519" max="14519" width="38.28515625" style="2" bestFit="1" customWidth="1"/>
    <col min="14520" max="14520" width="6" style="2" bestFit="1" customWidth="1"/>
    <col min="14521" max="14521" width="38.28515625" style="2" bestFit="1" customWidth="1"/>
    <col min="14522" max="14522" width="6" style="2" bestFit="1" customWidth="1"/>
    <col min="14523" max="14523" width="38.28515625" style="2" bestFit="1" customWidth="1"/>
    <col min="14524" max="14524" width="6" style="2" bestFit="1" customWidth="1"/>
    <col min="14525" max="14525" width="38.28515625" style="2" bestFit="1" customWidth="1"/>
    <col min="14526" max="14526" width="6" style="2" bestFit="1" customWidth="1"/>
    <col min="14527" max="14527" width="38.28515625" style="2" bestFit="1" customWidth="1"/>
    <col min="14528" max="14528" width="6" style="2" bestFit="1" customWidth="1"/>
    <col min="14529" max="14529" width="38.28515625" style="2" bestFit="1" customWidth="1"/>
    <col min="14530" max="14530" width="6" style="2" bestFit="1" customWidth="1"/>
    <col min="14531" max="14531" width="38.28515625" style="2" bestFit="1" customWidth="1"/>
    <col min="14532" max="14532" width="6" style="2" bestFit="1" customWidth="1"/>
    <col min="14533" max="14533" width="38.28515625" style="2" bestFit="1" customWidth="1"/>
    <col min="14534" max="14534" width="6" style="2" bestFit="1" customWidth="1"/>
    <col min="14535" max="14535" width="38.28515625" style="2" bestFit="1" customWidth="1"/>
    <col min="14536" max="14536" width="6" style="2" bestFit="1" customWidth="1"/>
    <col min="14537" max="14537" width="38.28515625" style="2" bestFit="1" customWidth="1"/>
    <col min="14538" max="14538" width="6" style="2" bestFit="1" customWidth="1"/>
    <col min="14539" max="14539" width="38.28515625" style="2" bestFit="1" customWidth="1"/>
    <col min="14540" max="14540" width="6" style="2" bestFit="1" customWidth="1"/>
    <col min="14541" max="14541" width="38.28515625" style="2" bestFit="1" customWidth="1"/>
    <col min="14542" max="14542" width="6" style="2" bestFit="1" customWidth="1"/>
    <col min="14543" max="14543" width="38.28515625" style="2" bestFit="1" customWidth="1"/>
    <col min="14544" max="14544" width="6" style="2" bestFit="1" customWidth="1"/>
    <col min="14545" max="14545" width="38.28515625" style="2" bestFit="1" customWidth="1"/>
    <col min="14546" max="14546" width="6" style="2" bestFit="1" customWidth="1"/>
    <col min="14547" max="14547" width="38.28515625" style="2" bestFit="1" customWidth="1"/>
    <col min="14548" max="14548" width="6" style="2" bestFit="1" customWidth="1"/>
    <col min="14549" max="14549" width="38.28515625" style="2" bestFit="1" customWidth="1"/>
    <col min="14550" max="14550" width="6" style="2" bestFit="1" customWidth="1"/>
    <col min="14551" max="14551" width="38.28515625" style="2" bestFit="1" customWidth="1"/>
    <col min="14552" max="14552" width="6" style="2" bestFit="1" customWidth="1"/>
    <col min="14553" max="14553" width="38.28515625" style="2" bestFit="1" customWidth="1"/>
    <col min="14554" max="14554" width="6" style="2" bestFit="1" customWidth="1"/>
    <col min="14555" max="14555" width="38.28515625" style="2" bestFit="1" customWidth="1"/>
    <col min="14556" max="14556" width="6" style="2" bestFit="1" customWidth="1"/>
    <col min="14557" max="14557" width="38.28515625" style="2" bestFit="1" customWidth="1"/>
    <col min="14558" max="14558" width="6" style="2" bestFit="1" customWidth="1"/>
    <col min="14559" max="14559" width="38.28515625" style="2" bestFit="1" customWidth="1"/>
    <col min="14560" max="14560" width="6" style="2" bestFit="1" customWidth="1"/>
    <col min="14561" max="14561" width="38.28515625" style="2" bestFit="1" customWidth="1"/>
    <col min="14562" max="14562" width="6" style="2" bestFit="1" customWidth="1"/>
    <col min="14563" max="14563" width="38.28515625" style="2" bestFit="1" customWidth="1"/>
    <col min="14564" max="14564" width="6" style="2" bestFit="1" customWidth="1"/>
    <col min="14565" max="14565" width="38.28515625" style="2" bestFit="1" customWidth="1"/>
    <col min="14566" max="14566" width="6" style="2" bestFit="1" customWidth="1"/>
    <col min="14567" max="14567" width="38.28515625" style="2" bestFit="1" customWidth="1"/>
    <col min="14568" max="14568" width="6" style="2" bestFit="1" customWidth="1"/>
    <col min="14569" max="14569" width="38.28515625" style="2" bestFit="1" customWidth="1"/>
    <col min="14570" max="14570" width="6" style="2" bestFit="1" customWidth="1"/>
    <col min="14571" max="14571" width="38.28515625" style="2" bestFit="1" customWidth="1"/>
    <col min="14572" max="14572" width="6" style="2" bestFit="1" customWidth="1"/>
    <col min="14573" max="14573" width="38.28515625" style="2" bestFit="1" customWidth="1"/>
    <col min="14574" max="14574" width="6" style="2" bestFit="1" customWidth="1"/>
    <col min="14575" max="14575" width="38.28515625" style="2" bestFit="1" customWidth="1"/>
    <col min="14576" max="14576" width="6" style="2" bestFit="1" customWidth="1"/>
    <col min="14577" max="14577" width="38.28515625" style="2" bestFit="1" customWidth="1"/>
    <col min="14578" max="14578" width="6" style="2" bestFit="1" customWidth="1"/>
    <col min="14579" max="14579" width="38.28515625" style="2" bestFit="1" customWidth="1"/>
    <col min="14580" max="14580" width="6" style="2" bestFit="1" customWidth="1"/>
    <col min="14581" max="14581" width="38.28515625" style="2" bestFit="1" customWidth="1"/>
    <col min="14582" max="14582" width="6" style="2" bestFit="1" customWidth="1"/>
    <col min="14583" max="14583" width="38.28515625" style="2" bestFit="1" customWidth="1"/>
    <col min="14584" max="14584" width="6" style="2" bestFit="1" customWidth="1"/>
    <col min="14585" max="14585" width="38.28515625" style="2" bestFit="1" customWidth="1"/>
    <col min="14586" max="14586" width="6" style="2" bestFit="1" customWidth="1"/>
    <col min="14587" max="14587" width="38.28515625" style="2" bestFit="1" customWidth="1"/>
    <col min="14588" max="14588" width="6" style="2" bestFit="1" customWidth="1"/>
    <col min="14589" max="14589" width="38.28515625" style="2" bestFit="1" customWidth="1"/>
    <col min="14590" max="14590" width="6" style="2" bestFit="1" customWidth="1"/>
    <col min="14591" max="14591" width="38.28515625" style="2" bestFit="1" customWidth="1"/>
    <col min="14592" max="14592" width="6" style="2" bestFit="1" customWidth="1"/>
    <col min="14593" max="14593" width="38.28515625" style="2" bestFit="1" customWidth="1"/>
    <col min="14594" max="14594" width="6" style="2" bestFit="1" customWidth="1"/>
    <col min="14595" max="14595" width="38.28515625" style="2" bestFit="1" customWidth="1"/>
    <col min="14596" max="14596" width="6" style="2" bestFit="1" customWidth="1"/>
    <col min="14597" max="14597" width="38.28515625" style="2" bestFit="1" customWidth="1"/>
    <col min="14598" max="14598" width="6" style="2" bestFit="1" customWidth="1"/>
    <col min="14599" max="14599" width="38.28515625" style="2" bestFit="1" customWidth="1"/>
    <col min="14600" max="14600" width="6" style="2" bestFit="1" customWidth="1"/>
    <col min="14601" max="14601" width="38.28515625" style="2" bestFit="1" customWidth="1"/>
    <col min="14602" max="14602" width="6" style="2" bestFit="1" customWidth="1"/>
    <col min="14603" max="14603" width="38.28515625" style="2" bestFit="1" customWidth="1"/>
    <col min="14604" max="14604" width="6" style="2" bestFit="1" customWidth="1"/>
    <col min="14605" max="14605" width="38.28515625" style="2" bestFit="1" customWidth="1"/>
    <col min="14606" max="14606" width="6" style="2" bestFit="1" customWidth="1"/>
    <col min="14607" max="14607" width="38.28515625" style="2" bestFit="1" customWidth="1"/>
    <col min="14608" max="14608" width="6" style="2" bestFit="1" customWidth="1"/>
    <col min="14609" max="14609" width="38.28515625" style="2" bestFit="1" customWidth="1"/>
    <col min="14610" max="14610" width="6" style="2" bestFit="1" customWidth="1"/>
    <col min="14611" max="14611" width="38.28515625" style="2" bestFit="1" customWidth="1"/>
    <col min="14612" max="14612" width="6" style="2" bestFit="1" customWidth="1"/>
    <col min="14613" max="14613" width="38.28515625" style="2" bestFit="1" customWidth="1"/>
    <col min="14614" max="14614" width="6" style="2" bestFit="1" customWidth="1"/>
    <col min="14615" max="14615" width="38.28515625" style="2" bestFit="1" customWidth="1"/>
    <col min="14616" max="14616" width="6" style="2" bestFit="1" customWidth="1"/>
    <col min="14617" max="14617" width="38.28515625" style="2" bestFit="1" customWidth="1"/>
    <col min="14618" max="14618" width="6" style="2" bestFit="1" customWidth="1"/>
    <col min="14619" max="14619" width="38.28515625" style="2" bestFit="1" customWidth="1"/>
    <col min="14620" max="14620" width="6" style="2" bestFit="1" customWidth="1"/>
    <col min="14621" max="14621" width="38.28515625" style="2" bestFit="1" customWidth="1"/>
    <col min="14622" max="14622" width="6" style="2" bestFit="1" customWidth="1"/>
    <col min="14623" max="14623" width="38.28515625" style="2" bestFit="1" customWidth="1"/>
    <col min="14624" max="14624" width="6" style="2" bestFit="1" customWidth="1"/>
    <col min="14625" max="14625" width="38.28515625" style="2" bestFit="1" customWidth="1"/>
    <col min="14626" max="14626" width="6" style="2" bestFit="1" customWidth="1"/>
    <col min="14627" max="14627" width="38.28515625" style="2" bestFit="1" customWidth="1"/>
    <col min="14628" max="14628" width="6" style="2" bestFit="1" customWidth="1"/>
    <col min="14629" max="14629" width="38.28515625" style="2" bestFit="1" customWidth="1"/>
    <col min="14630" max="14630" width="6" style="2" bestFit="1" customWidth="1"/>
    <col min="14631" max="14631" width="38.28515625" style="2" bestFit="1" customWidth="1"/>
    <col min="14632" max="14632" width="6" style="2" bestFit="1" customWidth="1"/>
    <col min="14633" max="14633" width="38.28515625" style="2" bestFit="1" customWidth="1"/>
    <col min="14634" max="14634" width="6" style="2" bestFit="1" customWidth="1"/>
    <col min="14635" max="14635" width="38.28515625" style="2" bestFit="1" customWidth="1"/>
    <col min="14636" max="14636" width="6" style="2" bestFit="1" customWidth="1"/>
    <col min="14637" max="14637" width="38.28515625" style="2" bestFit="1" customWidth="1"/>
    <col min="14638" max="14638" width="6" style="2" bestFit="1" customWidth="1"/>
    <col min="14639" max="14639" width="38.28515625" style="2" bestFit="1" customWidth="1"/>
    <col min="14640" max="14640" width="6" style="2" bestFit="1" customWidth="1"/>
    <col min="14641" max="14641" width="38.28515625" style="2" bestFit="1" customWidth="1"/>
    <col min="14642" max="14642" width="6" style="2" bestFit="1" customWidth="1"/>
    <col min="14643" max="14643" width="38.28515625" style="2" bestFit="1" customWidth="1"/>
    <col min="14644" max="14644" width="6" style="2" bestFit="1" customWidth="1"/>
    <col min="14645" max="14645" width="38.28515625" style="2" bestFit="1" customWidth="1"/>
    <col min="14646" max="14646" width="6" style="2" bestFit="1" customWidth="1"/>
    <col min="14647" max="14647" width="38.28515625" style="2" bestFit="1" customWidth="1"/>
    <col min="14648" max="14648" width="6" style="2" bestFit="1" customWidth="1"/>
    <col min="14649" max="14649" width="38.28515625" style="2" bestFit="1" customWidth="1"/>
    <col min="14650" max="14650" width="6" style="2" bestFit="1" customWidth="1"/>
    <col min="14651" max="14651" width="38.28515625" style="2" bestFit="1" customWidth="1"/>
    <col min="14652" max="14652" width="6" style="2" bestFit="1" customWidth="1"/>
    <col min="14653" max="14653" width="38.28515625" style="2" bestFit="1" customWidth="1"/>
    <col min="14654" max="14654" width="6" style="2" bestFit="1" customWidth="1"/>
    <col min="14655" max="14655" width="38.28515625" style="2" bestFit="1" customWidth="1"/>
    <col min="14656" max="14656" width="6" style="2" bestFit="1" customWidth="1"/>
    <col min="14657" max="14657" width="38.28515625" style="2" bestFit="1" customWidth="1"/>
    <col min="14658" max="14658" width="6" style="2" bestFit="1" customWidth="1"/>
    <col min="14659" max="14659" width="38.28515625" style="2" bestFit="1" customWidth="1"/>
    <col min="14660" max="14660" width="6" style="2" bestFit="1" customWidth="1"/>
    <col min="14661" max="14661" width="38.28515625" style="2" bestFit="1" customWidth="1"/>
    <col min="14662" max="14662" width="6" style="2" bestFit="1" customWidth="1"/>
    <col min="14663" max="14663" width="38.28515625" style="2" bestFit="1" customWidth="1"/>
    <col min="14664" max="14664" width="6" style="2" bestFit="1" customWidth="1"/>
    <col min="14665" max="14665" width="38.28515625" style="2" bestFit="1" customWidth="1"/>
    <col min="14666" max="14666" width="6" style="2" bestFit="1" customWidth="1"/>
    <col min="14667" max="14667" width="38.28515625" style="2" bestFit="1" customWidth="1"/>
    <col min="14668" max="14668" width="6" style="2" bestFit="1" customWidth="1"/>
    <col min="14669" max="14669" width="38.28515625" style="2" bestFit="1" customWidth="1"/>
    <col min="14670" max="14670" width="6" style="2" bestFit="1" customWidth="1"/>
    <col min="14671" max="14671" width="38.28515625" style="2" bestFit="1" customWidth="1"/>
    <col min="14672" max="14672" width="6" style="2" bestFit="1" customWidth="1"/>
    <col min="14673" max="14673" width="38.28515625" style="2" bestFit="1" customWidth="1"/>
    <col min="14674" max="14674" width="6" style="2" bestFit="1" customWidth="1"/>
    <col min="14675" max="14675" width="38.28515625" style="2" bestFit="1" customWidth="1"/>
    <col min="14676" max="14676" width="6" style="2" bestFit="1" customWidth="1"/>
    <col min="14677" max="14677" width="38.28515625" style="2" bestFit="1" customWidth="1"/>
    <col min="14678" max="14678" width="6" style="2" bestFit="1" customWidth="1"/>
    <col min="14679" max="14679" width="38.28515625" style="2" bestFit="1" customWidth="1"/>
    <col min="14680" max="14680" width="6" style="2" bestFit="1" customWidth="1"/>
    <col min="14681" max="14681" width="38.28515625" style="2" bestFit="1" customWidth="1"/>
    <col min="14682" max="14682" width="6" style="2" bestFit="1" customWidth="1"/>
    <col min="14683" max="14683" width="38.28515625" style="2" bestFit="1" customWidth="1"/>
    <col min="14684" max="14684" width="6" style="2" bestFit="1" customWidth="1"/>
    <col min="14685" max="14685" width="38.28515625" style="2" bestFit="1" customWidth="1"/>
    <col min="14686" max="14686" width="6" style="2" bestFit="1" customWidth="1"/>
    <col min="14687" max="14687" width="38.28515625" style="2" bestFit="1" customWidth="1"/>
    <col min="14688" max="14688" width="6" style="2" bestFit="1" customWidth="1"/>
    <col min="14689" max="14689" width="38.28515625" style="2" bestFit="1" customWidth="1"/>
    <col min="14690" max="14690" width="6" style="2" bestFit="1" customWidth="1"/>
    <col min="14691" max="14691" width="38.28515625" style="2" bestFit="1" customWidth="1"/>
    <col min="14692" max="14692" width="6" style="2" bestFit="1" customWidth="1"/>
    <col min="14693" max="14693" width="38.28515625" style="2" bestFit="1" customWidth="1"/>
    <col min="14694" max="14694" width="6" style="2" bestFit="1" customWidth="1"/>
    <col min="14695" max="14695" width="38.28515625" style="2" bestFit="1" customWidth="1"/>
    <col min="14696" max="14696" width="6" style="2" bestFit="1" customWidth="1"/>
    <col min="14697" max="14697" width="38.28515625" style="2" bestFit="1" customWidth="1"/>
    <col min="14698" max="14698" width="6" style="2" bestFit="1" customWidth="1"/>
    <col min="14699" max="14699" width="38.28515625" style="2" bestFit="1" customWidth="1"/>
    <col min="14700" max="14700" width="6" style="2" bestFit="1" customWidth="1"/>
    <col min="14701" max="14701" width="38.28515625" style="2" bestFit="1" customWidth="1"/>
    <col min="14702" max="14702" width="6" style="2" bestFit="1" customWidth="1"/>
    <col min="14703" max="14703" width="38.28515625" style="2" bestFit="1" customWidth="1"/>
    <col min="14704" max="14704" width="6" style="2" bestFit="1" customWidth="1"/>
    <col min="14705" max="14705" width="38.28515625" style="2" bestFit="1" customWidth="1"/>
    <col min="14706" max="14706" width="6" style="2" bestFit="1" customWidth="1"/>
    <col min="14707" max="14707" width="38.28515625" style="2" bestFit="1" customWidth="1"/>
    <col min="14708" max="14708" width="6" style="2" bestFit="1" customWidth="1"/>
    <col min="14709" max="14709" width="38.28515625" style="2" bestFit="1" customWidth="1"/>
    <col min="14710" max="14710" width="6" style="2" bestFit="1" customWidth="1"/>
    <col min="14711" max="14711" width="38.28515625" style="2" bestFit="1" customWidth="1"/>
    <col min="14712" max="14712" width="6" style="2" bestFit="1" customWidth="1"/>
    <col min="14713" max="14713" width="38.28515625" style="2" bestFit="1" customWidth="1"/>
    <col min="14714" max="14714" width="6" style="2" bestFit="1" customWidth="1"/>
    <col min="14715" max="14715" width="38.28515625" style="2" bestFit="1" customWidth="1"/>
    <col min="14716" max="14716" width="6" style="2" bestFit="1" customWidth="1"/>
    <col min="14717" max="14717" width="38.28515625" style="2" bestFit="1" customWidth="1"/>
    <col min="14718" max="14718" width="6" style="2" bestFit="1" customWidth="1"/>
    <col min="14719" max="14719" width="38.28515625" style="2" bestFit="1" customWidth="1"/>
    <col min="14720" max="14720" width="6" style="2" bestFit="1" customWidth="1"/>
    <col min="14721" max="14721" width="38.28515625" style="2" bestFit="1" customWidth="1"/>
    <col min="14722" max="14722" width="6" style="2" bestFit="1" customWidth="1"/>
    <col min="14723" max="14723" width="38.28515625" style="2" bestFit="1" customWidth="1"/>
    <col min="14724" max="14724" width="6" style="2" bestFit="1" customWidth="1"/>
    <col min="14725" max="14725" width="38.28515625" style="2" bestFit="1" customWidth="1"/>
    <col min="14726" max="14726" width="6" style="2" bestFit="1" customWidth="1"/>
    <col min="14727" max="14727" width="38.28515625" style="2" bestFit="1" customWidth="1"/>
    <col min="14728" max="14728" width="6" style="2" bestFit="1" customWidth="1"/>
    <col min="14729" max="14729" width="38.28515625" style="2" bestFit="1" customWidth="1"/>
    <col min="14730" max="14730" width="6" style="2" bestFit="1" customWidth="1"/>
    <col min="14731" max="14731" width="38.28515625" style="2" bestFit="1" customWidth="1"/>
    <col min="14732" max="14732" width="6" style="2" bestFit="1" customWidth="1"/>
    <col min="14733" max="14733" width="38.28515625" style="2" bestFit="1" customWidth="1"/>
    <col min="14734" max="14734" width="6" style="2" bestFit="1" customWidth="1"/>
    <col min="14735" max="14735" width="38.28515625" style="2" bestFit="1" customWidth="1"/>
    <col min="14736" max="14736" width="6" style="2" bestFit="1" customWidth="1"/>
    <col min="14737" max="14737" width="38.28515625" style="2" bestFit="1" customWidth="1"/>
    <col min="14738" max="14738" width="6" style="2" bestFit="1" customWidth="1"/>
    <col min="14739" max="14739" width="38.28515625" style="2" bestFit="1" customWidth="1"/>
    <col min="14740" max="14740" width="6" style="2" bestFit="1" customWidth="1"/>
    <col min="14741" max="14741" width="38.28515625" style="2" bestFit="1" customWidth="1"/>
    <col min="14742" max="14742" width="6" style="2" bestFit="1" customWidth="1"/>
    <col min="14743" max="14743" width="38.28515625" style="2" bestFit="1" customWidth="1"/>
    <col min="14744" max="14744" width="6" style="2" bestFit="1" customWidth="1"/>
    <col min="14745" max="14745" width="38.28515625" style="2" bestFit="1" customWidth="1"/>
    <col min="14746" max="14746" width="6" style="2" bestFit="1" customWidth="1"/>
    <col min="14747" max="14747" width="38.28515625" style="2" bestFit="1" customWidth="1"/>
    <col min="14748" max="14748" width="6" style="2" bestFit="1" customWidth="1"/>
    <col min="14749" max="14749" width="38.28515625" style="2" bestFit="1" customWidth="1"/>
    <col min="14750" max="14750" width="6" style="2" bestFit="1" customWidth="1"/>
    <col min="14751" max="14751" width="38.28515625" style="2" bestFit="1" customWidth="1"/>
    <col min="14752" max="14752" width="6" style="2" bestFit="1" customWidth="1"/>
    <col min="14753" max="14753" width="38.28515625" style="2" bestFit="1" customWidth="1"/>
    <col min="14754" max="14754" width="6" style="2" bestFit="1" customWidth="1"/>
    <col min="14755" max="14755" width="38.28515625" style="2" bestFit="1" customWidth="1"/>
    <col min="14756" max="14756" width="6" style="2" bestFit="1" customWidth="1"/>
    <col min="14757" max="14757" width="38.28515625" style="2" bestFit="1" customWidth="1"/>
    <col min="14758" max="14758" width="6" style="2" bestFit="1" customWidth="1"/>
    <col min="14759" max="14759" width="38.28515625" style="2" bestFit="1" customWidth="1"/>
    <col min="14760" max="14760" width="6" style="2" bestFit="1" customWidth="1"/>
    <col min="14761" max="14761" width="38.28515625" style="2" bestFit="1" customWidth="1"/>
    <col min="14762" max="14762" width="6" style="2" bestFit="1" customWidth="1"/>
    <col min="14763" max="14763" width="38.28515625" style="2" bestFit="1" customWidth="1"/>
    <col min="14764" max="14764" width="6" style="2" bestFit="1" customWidth="1"/>
    <col min="14765" max="14765" width="38.28515625" style="2" bestFit="1" customWidth="1"/>
    <col min="14766" max="14766" width="6" style="2" bestFit="1" customWidth="1"/>
    <col min="14767" max="14767" width="38.28515625" style="2" bestFit="1" customWidth="1"/>
    <col min="14768" max="14768" width="6" style="2" bestFit="1" customWidth="1"/>
    <col min="14769" max="14769" width="38.28515625" style="2" bestFit="1" customWidth="1"/>
    <col min="14770" max="14770" width="6" style="2" bestFit="1" customWidth="1"/>
    <col min="14771" max="14771" width="38.28515625" style="2" bestFit="1" customWidth="1"/>
    <col min="14772" max="14772" width="6" style="2" bestFit="1" customWidth="1"/>
    <col min="14773" max="14773" width="38.28515625" style="2" bestFit="1" customWidth="1"/>
    <col min="14774" max="14774" width="6" style="2" bestFit="1" customWidth="1"/>
    <col min="14775" max="14775" width="38.28515625" style="2" bestFit="1" customWidth="1"/>
    <col min="14776" max="14776" width="6" style="2" bestFit="1" customWidth="1"/>
    <col min="14777" max="14777" width="38.28515625" style="2" bestFit="1" customWidth="1"/>
    <col min="14778" max="14778" width="6" style="2" bestFit="1" customWidth="1"/>
    <col min="14779" max="14779" width="38.28515625" style="2" bestFit="1" customWidth="1"/>
    <col min="14780" max="14780" width="6" style="2" bestFit="1" customWidth="1"/>
    <col min="14781" max="14781" width="38.28515625" style="2" bestFit="1" customWidth="1"/>
    <col min="14782" max="14782" width="6" style="2" bestFit="1" customWidth="1"/>
    <col min="14783" max="14783" width="38.28515625" style="2" bestFit="1" customWidth="1"/>
    <col min="14784" max="14784" width="6" style="2" bestFit="1" customWidth="1"/>
    <col min="14785" max="14785" width="38.28515625" style="2" bestFit="1" customWidth="1"/>
    <col min="14786" max="14786" width="6" style="2" bestFit="1" customWidth="1"/>
    <col min="14787" max="14787" width="38.28515625" style="2" bestFit="1" customWidth="1"/>
    <col min="14788" max="14788" width="6" style="2" bestFit="1" customWidth="1"/>
    <col min="14789" max="14789" width="38.28515625" style="2" bestFit="1" customWidth="1"/>
    <col min="14790" max="14790" width="6" style="2" bestFit="1" customWidth="1"/>
    <col min="14791" max="14791" width="38.28515625" style="2" bestFit="1" customWidth="1"/>
    <col min="14792" max="14792" width="6" style="2" bestFit="1" customWidth="1"/>
    <col min="14793" max="14793" width="38.28515625" style="2" bestFit="1" customWidth="1"/>
    <col min="14794" max="14794" width="6" style="2" bestFit="1" customWidth="1"/>
    <col min="14795" max="14795" width="38.28515625" style="2" bestFit="1" customWidth="1"/>
    <col min="14796" max="14796" width="6" style="2" bestFit="1" customWidth="1"/>
    <col min="14797" max="14797" width="38.28515625" style="2" bestFit="1" customWidth="1"/>
    <col min="14798" max="14798" width="6" style="2" bestFit="1" customWidth="1"/>
    <col min="14799" max="14799" width="38.28515625" style="2" bestFit="1" customWidth="1"/>
    <col min="14800" max="14800" width="6" style="2" bestFit="1" customWidth="1"/>
    <col min="14801" max="14801" width="38.28515625" style="2" bestFit="1" customWidth="1"/>
    <col min="14802" max="14802" width="6" style="2" bestFit="1" customWidth="1"/>
    <col min="14803" max="14803" width="38.28515625" style="2" bestFit="1" customWidth="1"/>
    <col min="14804" max="14804" width="6" style="2" bestFit="1" customWidth="1"/>
    <col min="14805" max="14805" width="38.28515625" style="2" bestFit="1" customWidth="1"/>
    <col min="14806" max="14806" width="6" style="2" bestFit="1" customWidth="1"/>
    <col min="14807" max="14807" width="38.28515625" style="2" bestFit="1" customWidth="1"/>
    <col min="14808" max="14808" width="6" style="2" bestFit="1" customWidth="1"/>
    <col min="14809" max="14809" width="38.28515625" style="2" bestFit="1" customWidth="1"/>
    <col min="14810" max="14810" width="6" style="2" bestFit="1" customWidth="1"/>
    <col min="14811" max="14811" width="38.28515625" style="2" bestFit="1" customWidth="1"/>
    <col min="14812" max="14812" width="6" style="2" bestFit="1" customWidth="1"/>
    <col min="14813" max="14813" width="38.28515625" style="2" bestFit="1" customWidth="1"/>
    <col min="14814" max="14814" width="6" style="2" bestFit="1" customWidth="1"/>
    <col min="14815" max="14815" width="38.28515625" style="2" bestFit="1" customWidth="1"/>
    <col min="14816" max="14816" width="6" style="2" bestFit="1" customWidth="1"/>
    <col min="14817" max="14817" width="38.28515625" style="2" bestFit="1" customWidth="1"/>
    <col min="14818" max="14818" width="6" style="2" bestFit="1" customWidth="1"/>
    <col min="14819" max="14819" width="38.28515625" style="2" bestFit="1" customWidth="1"/>
    <col min="14820" max="14820" width="6" style="2" bestFit="1" customWidth="1"/>
    <col min="14821" max="14821" width="38.28515625" style="2" bestFit="1" customWidth="1"/>
    <col min="14822" max="14822" width="6" style="2" bestFit="1" customWidth="1"/>
    <col min="14823" max="14823" width="38.28515625" style="2" bestFit="1" customWidth="1"/>
    <col min="14824" max="14824" width="6" style="2" bestFit="1" customWidth="1"/>
    <col min="14825" max="14825" width="38.28515625" style="2" bestFit="1" customWidth="1"/>
    <col min="14826" max="14826" width="6" style="2" bestFit="1" customWidth="1"/>
    <col min="14827" max="14827" width="38.28515625" style="2" bestFit="1" customWidth="1"/>
    <col min="14828" max="14828" width="6" style="2" bestFit="1" customWidth="1"/>
    <col min="14829" max="14829" width="38.28515625" style="2" bestFit="1" customWidth="1"/>
    <col min="14830" max="14830" width="6" style="2" bestFit="1" customWidth="1"/>
    <col min="14831" max="14831" width="38.28515625" style="2" bestFit="1" customWidth="1"/>
    <col min="14832" max="14832" width="6" style="2" bestFit="1" customWidth="1"/>
    <col min="14833" max="14833" width="38.28515625" style="2" bestFit="1" customWidth="1"/>
    <col min="14834" max="14834" width="6" style="2" bestFit="1" customWidth="1"/>
    <col min="14835" max="14835" width="38.28515625" style="2" bestFit="1" customWidth="1"/>
    <col min="14836" max="14836" width="6" style="2" bestFit="1" customWidth="1"/>
    <col min="14837" max="14837" width="38.28515625" style="2" bestFit="1" customWidth="1"/>
    <col min="14838" max="14838" width="6" style="2" bestFit="1" customWidth="1"/>
    <col min="14839" max="14839" width="38.28515625" style="2" bestFit="1" customWidth="1"/>
    <col min="14840" max="14840" width="6" style="2" bestFit="1" customWidth="1"/>
    <col min="14841" max="14841" width="38.28515625" style="2" bestFit="1" customWidth="1"/>
    <col min="14842" max="14842" width="6" style="2" bestFit="1" customWidth="1"/>
    <col min="14843" max="14843" width="38.28515625" style="2" bestFit="1" customWidth="1"/>
    <col min="14844" max="14844" width="6" style="2" bestFit="1" customWidth="1"/>
    <col min="14845" max="14845" width="38.28515625" style="2" bestFit="1" customWidth="1"/>
    <col min="14846" max="14846" width="6" style="2" bestFit="1" customWidth="1"/>
    <col min="14847" max="14847" width="38.28515625" style="2" bestFit="1" customWidth="1"/>
    <col min="14848" max="14848" width="6" style="2" bestFit="1" customWidth="1"/>
    <col min="14849" max="14849" width="38.28515625" style="2" bestFit="1" customWidth="1"/>
    <col min="14850" max="14850" width="6" style="2" bestFit="1" customWidth="1"/>
    <col min="14851" max="14851" width="38.28515625" style="2" bestFit="1" customWidth="1"/>
    <col min="14852" max="14852" width="6" style="2" bestFit="1" customWidth="1"/>
    <col min="14853" max="14853" width="38.28515625" style="2" bestFit="1" customWidth="1"/>
    <col min="14854" max="14854" width="6" style="2" bestFit="1" customWidth="1"/>
    <col min="14855" max="14855" width="38.28515625" style="2" bestFit="1" customWidth="1"/>
    <col min="14856" max="14856" width="6" style="2" bestFit="1" customWidth="1"/>
    <col min="14857" max="14857" width="38.28515625" style="2" bestFit="1" customWidth="1"/>
    <col min="14858" max="14858" width="6" style="2" bestFit="1" customWidth="1"/>
    <col min="14859" max="14859" width="38.28515625" style="2" bestFit="1" customWidth="1"/>
    <col min="14860" max="14860" width="6" style="2" bestFit="1" customWidth="1"/>
    <col min="14861" max="14861" width="38.28515625" style="2" bestFit="1" customWidth="1"/>
    <col min="14862" max="14862" width="6" style="2" bestFit="1" customWidth="1"/>
    <col min="14863" max="14863" width="38.28515625" style="2" bestFit="1" customWidth="1"/>
    <col min="14864" max="14864" width="6" style="2" bestFit="1" customWidth="1"/>
    <col min="14865" max="14865" width="38.28515625" style="2" bestFit="1" customWidth="1"/>
    <col min="14866" max="14866" width="6" style="2" bestFit="1" customWidth="1"/>
    <col min="14867" max="14867" width="38.28515625" style="2" bestFit="1" customWidth="1"/>
    <col min="14868" max="14868" width="6" style="2" bestFit="1" customWidth="1"/>
    <col min="14869" max="14869" width="38.28515625" style="2" bestFit="1" customWidth="1"/>
    <col min="14870" max="14870" width="6" style="2" bestFit="1" customWidth="1"/>
    <col min="14871" max="14871" width="38.28515625" style="2" bestFit="1" customWidth="1"/>
    <col min="14872" max="14872" width="6" style="2" bestFit="1" customWidth="1"/>
    <col min="14873" max="14873" width="38.28515625" style="2" bestFit="1" customWidth="1"/>
    <col min="14874" max="14874" width="6" style="2" bestFit="1" customWidth="1"/>
    <col min="14875" max="14875" width="38.28515625" style="2" bestFit="1" customWidth="1"/>
    <col min="14876" max="14876" width="6" style="2" bestFit="1" customWidth="1"/>
    <col min="14877" max="14877" width="38.28515625" style="2" bestFit="1" customWidth="1"/>
    <col min="14878" max="14878" width="6" style="2" bestFit="1" customWidth="1"/>
    <col min="14879" max="14879" width="38.28515625" style="2" bestFit="1" customWidth="1"/>
    <col min="14880" max="14880" width="6" style="2" bestFit="1" customWidth="1"/>
    <col min="14881" max="14881" width="38.28515625" style="2" bestFit="1" customWidth="1"/>
    <col min="14882" max="14882" width="6" style="2" bestFit="1" customWidth="1"/>
    <col min="14883" max="14883" width="38.28515625" style="2" bestFit="1" customWidth="1"/>
    <col min="14884" max="14884" width="6" style="2" bestFit="1" customWidth="1"/>
    <col min="14885" max="14885" width="38.28515625" style="2" bestFit="1" customWidth="1"/>
    <col min="14886" max="14886" width="6" style="2" bestFit="1" customWidth="1"/>
    <col min="14887" max="14887" width="38.28515625" style="2" bestFit="1" customWidth="1"/>
    <col min="14888" max="14888" width="6" style="2" bestFit="1" customWidth="1"/>
    <col min="14889" max="14889" width="38.28515625" style="2" bestFit="1" customWidth="1"/>
    <col min="14890" max="14890" width="6" style="2" bestFit="1" customWidth="1"/>
    <col min="14891" max="14891" width="38.28515625" style="2" bestFit="1" customWidth="1"/>
    <col min="14892" max="14892" width="6" style="2" bestFit="1" customWidth="1"/>
    <col min="14893" max="14893" width="38.28515625" style="2" bestFit="1" customWidth="1"/>
    <col min="14894" max="14894" width="6" style="2" bestFit="1" customWidth="1"/>
    <col min="14895" max="14895" width="38.28515625" style="2" bestFit="1" customWidth="1"/>
    <col min="14896" max="14896" width="6" style="2" bestFit="1" customWidth="1"/>
    <col min="14897" max="14897" width="38.28515625" style="2" bestFit="1" customWidth="1"/>
    <col min="14898" max="14898" width="6" style="2" bestFit="1" customWidth="1"/>
    <col min="14899" max="14899" width="38.28515625" style="2" bestFit="1" customWidth="1"/>
    <col min="14900" max="14900" width="6" style="2" bestFit="1" customWidth="1"/>
    <col min="14901" max="14901" width="38.28515625" style="2" bestFit="1" customWidth="1"/>
    <col min="14902" max="14902" width="6" style="2" bestFit="1" customWidth="1"/>
    <col min="14903" max="14903" width="38.28515625" style="2" bestFit="1" customWidth="1"/>
    <col min="14904" max="14904" width="6" style="2" bestFit="1" customWidth="1"/>
    <col min="14905" max="14905" width="38.28515625" style="2" bestFit="1" customWidth="1"/>
    <col min="14906" max="14906" width="6" style="2" bestFit="1" customWidth="1"/>
    <col min="14907" max="14907" width="38.28515625" style="2" bestFit="1" customWidth="1"/>
    <col min="14908" max="14908" width="6" style="2" bestFit="1" customWidth="1"/>
    <col min="14909" max="14909" width="38.28515625" style="2" bestFit="1" customWidth="1"/>
    <col min="14910" max="14910" width="6" style="2" bestFit="1" customWidth="1"/>
    <col min="14911" max="14911" width="38.28515625" style="2" bestFit="1" customWidth="1"/>
    <col min="14912" max="14912" width="6" style="2" bestFit="1" customWidth="1"/>
    <col min="14913" max="14913" width="38.28515625" style="2" bestFit="1" customWidth="1"/>
    <col min="14914" max="14914" width="6" style="2" bestFit="1" customWidth="1"/>
    <col min="14915" max="14915" width="38.28515625" style="2" bestFit="1" customWidth="1"/>
    <col min="14916" max="14916" width="6" style="2" bestFit="1" customWidth="1"/>
    <col min="14917" max="14917" width="38.28515625" style="2" bestFit="1" customWidth="1"/>
    <col min="14918" max="14918" width="6" style="2" bestFit="1" customWidth="1"/>
    <col min="14919" max="14919" width="38.28515625" style="2" bestFit="1" customWidth="1"/>
    <col min="14920" max="14920" width="6" style="2" bestFit="1" customWidth="1"/>
    <col min="14921" max="14921" width="38.28515625" style="2" bestFit="1" customWidth="1"/>
    <col min="14922" max="14922" width="6" style="2" bestFit="1" customWidth="1"/>
    <col min="14923" max="14923" width="38.28515625" style="2" bestFit="1" customWidth="1"/>
    <col min="14924" max="14924" width="6" style="2" bestFit="1" customWidth="1"/>
    <col min="14925" max="14925" width="38.28515625" style="2" bestFit="1" customWidth="1"/>
    <col min="14926" max="14926" width="6" style="2" bestFit="1" customWidth="1"/>
    <col min="14927" max="14927" width="38.28515625" style="2" bestFit="1" customWidth="1"/>
    <col min="14928" max="14928" width="6" style="2" bestFit="1" customWidth="1"/>
    <col min="14929" max="14929" width="38.28515625" style="2" bestFit="1" customWidth="1"/>
    <col min="14930" max="14930" width="6" style="2" bestFit="1" customWidth="1"/>
    <col min="14931" max="14931" width="38.28515625" style="2" bestFit="1" customWidth="1"/>
    <col min="14932" max="14932" width="6" style="2" bestFit="1" customWidth="1"/>
    <col min="14933" max="14933" width="38.28515625" style="2" bestFit="1" customWidth="1"/>
    <col min="14934" max="14934" width="6" style="2" bestFit="1" customWidth="1"/>
    <col min="14935" max="14935" width="38.28515625" style="2" bestFit="1" customWidth="1"/>
    <col min="14936" max="14936" width="6" style="2" bestFit="1" customWidth="1"/>
    <col min="14937" max="14937" width="38.28515625" style="2" bestFit="1" customWidth="1"/>
    <col min="14938" max="14938" width="6" style="2" bestFit="1" customWidth="1"/>
    <col min="14939" max="14939" width="38.28515625" style="2" bestFit="1" customWidth="1"/>
    <col min="14940" max="14940" width="6" style="2" bestFit="1" customWidth="1"/>
    <col min="14941" max="14941" width="38.28515625" style="2" bestFit="1" customWidth="1"/>
    <col min="14942" max="14942" width="6" style="2" bestFit="1" customWidth="1"/>
    <col min="14943" max="14943" width="38.28515625" style="2" bestFit="1" customWidth="1"/>
    <col min="14944" max="14944" width="6" style="2" bestFit="1" customWidth="1"/>
    <col min="14945" max="14945" width="38.28515625" style="2" bestFit="1" customWidth="1"/>
    <col min="14946" max="14946" width="6" style="2" bestFit="1" customWidth="1"/>
    <col min="14947" max="14947" width="38.28515625" style="2" bestFit="1" customWidth="1"/>
    <col min="14948" max="14948" width="6" style="2" bestFit="1" customWidth="1"/>
    <col min="14949" max="14949" width="38.28515625" style="2" bestFit="1" customWidth="1"/>
    <col min="14950" max="14950" width="6" style="2" bestFit="1" customWidth="1"/>
    <col min="14951" max="14951" width="38.28515625" style="2" bestFit="1" customWidth="1"/>
    <col min="14952" max="14952" width="6" style="2" bestFit="1" customWidth="1"/>
    <col min="14953" max="14953" width="38.28515625" style="2" bestFit="1" customWidth="1"/>
    <col min="14954" max="14954" width="6" style="2" bestFit="1" customWidth="1"/>
    <col min="14955" max="14955" width="38.28515625" style="2" bestFit="1" customWidth="1"/>
    <col min="14956" max="14956" width="6" style="2" bestFit="1" customWidth="1"/>
    <col min="14957" max="14957" width="38.28515625" style="2" bestFit="1" customWidth="1"/>
    <col min="14958" max="14958" width="6" style="2" bestFit="1" customWidth="1"/>
    <col min="14959" max="14959" width="38.28515625" style="2" bestFit="1" customWidth="1"/>
    <col min="14960" max="14960" width="6" style="2" bestFit="1" customWidth="1"/>
    <col min="14961" max="14961" width="38.28515625" style="2" bestFit="1" customWidth="1"/>
    <col min="14962" max="14962" width="6" style="2" bestFit="1" customWidth="1"/>
    <col min="14963" max="14963" width="38.28515625" style="2" bestFit="1" customWidth="1"/>
    <col min="14964" max="14964" width="6" style="2" bestFit="1" customWidth="1"/>
    <col min="14965" max="14965" width="38.28515625" style="2" bestFit="1" customWidth="1"/>
    <col min="14966" max="14966" width="6" style="2" bestFit="1" customWidth="1"/>
    <col min="14967" max="14967" width="38.28515625" style="2" bestFit="1" customWidth="1"/>
    <col min="14968" max="14968" width="6" style="2" bestFit="1" customWidth="1"/>
    <col min="14969" max="14969" width="38.28515625" style="2" bestFit="1" customWidth="1"/>
    <col min="14970" max="14970" width="6" style="2" bestFit="1" customWidth="1"/>
    <col min="14971" max="14971" width="38.28515625" style="2" bestFit="1" customWidth="1"/>
    <col min="14972" max="14972" width="6" style="2" bestFit="1" customWidth="1"/>
    <col min="14973" max="14973" width="38.28515625" style="2" bestFit="1" customWidth="1"/>
    <col min="14974" max="14974" width="6" style="2" bestFit="1" customWidth="1"/>
    <col min="14975" max="14975" width="38.28515625" style="2" bestFit="1" customWidth="1"/>
    <col min="14976" max="14976" width="6" style="2" bestFit="1" customWidth="1"/>
    <col min="14977" max="14977" width="38.28515625" style="2" bestFit="1" customWidth="1"/>
    <col min="14978" max="14978" width="6" style="2" bestFit="1" customWidth="1"/>
    <col min="14979" max="14979" width="38.28515625" style="2" bestFit="1" customWidth="1"/>
    <col min="14980" max="14980" width="6" style="2" bestFit="1" customWidth="1"/>
    <col min="14981" max="14981" width="38.28515625" style="2" bestFit="1" customWidth="1"/>
    <col min="14982" max="14982" width="6" style="2" bestFit="1" customWidth="1"/>
    <col min="14983" max="14983" width="38.28515625" style="2" bestFit="1" customWidth="1"/>
    <col min="14984" max="14984" width="6" style="2" bestFit="1" customWidth="1"/>
    <col min="14985" max="14985" width="38.28515625" style="2" bestFit="1" customWidth="1"/>
    <col min="14986" max="14986" width="6" style="2" bestFit="1" customWidth="1"/>
    <col min="14987" max="14987" width="38.28515625" style="2" bestFit="1" customWidth="1"/>
    <col min="14988" max="14988" width="6" style="2" bestFit="1" customWidth="1"/>
    <col min="14989" max="14989" width="38.28515625" style="2" bestFit="1" customWidth="1"/>
    <col min="14990" max="14990" width="6" style="2" bestFit="1" customWidth="1"/>
    <col min="14991" max="14991" width="38.28515625" style="2" bestFit="1" customWidth="1"/>
    <col min="14992" max="14992" width="6" style="2" bestFit="1" customWidth="1"/>
    <col min="14993" max="14993" width="38.28515625" style="2" bestFit="1" customWidth="1"/>
    <col min="14994" max="14994" width="6" style="2" bestFit="1" customWidth="1"/>
    <col min="14995" max="14995" width="38.28515625" style="2" bestFit="1" customWidth="1"/>
    <col min="14996" max="14996" width="6" style="2" bestFit="1" customWidth="1"/>
    <col min="14997" max="14997" width="38.28515625" style="2" bestFit="1" customWidth="1"/>
    <col min="14998" max="14998" width="6" style="2" bestFit="1" customWidth="1"/>
    <col min="14999" max="14999" width="38.28515625" style="2" bestFit="1" customWidth="1"/>
    <col min="15000" max="15000" width="6" style="2" bestFit="1" customWidth="1"/>
    <col min="15001" max="15001" width="38.28515625" style="2" bestFit="1" customWidth="1"/>
    <col min="15002" max="15002" width="6" style="2" bestFit="1" customWidth="1"/>
    <col min="15003" max="15003" width="38.28515625" style="2" bestFit="1" customWidth="1"/>
    <col min="15004" max="15004" width="6" style="2" bestFit="1" customWidth="1"/>
    <col min="15005" max="15005" width="38.28515625" style="2" bestFit="1" customWidth="1"/>
    <col min="15006" max="15006" width="6" style="2" bestFit="1" customWidth="1"/>
    <col min="15007" max="15007" width="38.28515625" style="2" bestFit="1" customWidth="1"/>
    <col min="15008" max="15008" width="6" style="2" bestFit="1" customWidth="1"/>
    <col min="15009" max="15009" width="38.28515625" style="2" bestFit="1" customWidth="1"/>
    <col min="15010" max="15010" width="6" style="2" bestFit="1" customWidth="1"/>
    <col min="15011" max="15011" width="38.28515625" style="2" bestFit="1" customWidth="1"/>
    <col min="15012" max="15012" width="6" style="2" bestFit="1" customWidth="1"/>
    <col min="15013" max="15013" width="38.28515625" style="2" bestFit="1" customWidth="1"/>
    <col min="15014" max="15014" width="6" style="2" bestFit="1" customWidth="1"/>
    <col min="15015" max="15015" width="38.28515625" style="2" bestFit="1" customWidth="1"/>
    <col min="15016" max="15016" width="6" style="2" bestFit="1" customWidth="1"/>
    <col min="15017" max="15017" width="38.28515625" style="2" bestFit="1" customWidth="1"/>
    <col min="15018" max="15018" width="6" style="2" bestFit="1" customWidth="1"/>
    <col min="15019" max="15019" width="38.28515625" style="2" bestFit="1" customWidth="1"/>
    <col min="15020" max="15020" width="6" style="2" bestFit="1" customWidth="1"/>
    <col min="15021" max="15021" width="38.28515625" style="2" bestFit="1" customWidth="1"/>
    <col min="15022" max="15022" width="6" style="2" bestFit="1" customWidth="1"/>
    <col min="15023" max="15023" width="38.28515625" style="2" bestFit="1" customWidth="1"/>
    <col min="15024" max="15024" width="6" style="2" bestFit="1" customWidth="1"/>
    <col min="15025" max="15025" width="38.28515625" style="2" bestFit="1" customWidth="1"/>
    <col min="15026" max="15026" width="6" style="2" bestFit="1" customWidth="1"/>
    <col min="15027" max="15027" width="38.28515625" style="2" bestFit="1" customWidth="1"/>
    <col min="15028" max="15028" width="6" style="2" bestFit="1" customWidth="1"/>
    <col min="15029" max="15029" width="38.28515625" style="2" bestFit="1" customWidth="1"/>
    <col min="15030" max="15030" width="6" style="2" bestFit="1" customWidth="1"/>
    <col min="15031" max="15031" width="38.28515625" style="2" bestFit="1" customWidth="1"/>
    <col min="15032" max="15032" width="6" style="2" bestFit="1" customWidth="1"/>
    <col min="15033" max="15033" width="38.28515625" style="2" bestFit="1" customWidth="1"/>
    <col min="15034" max="15034" width="6" style="2" bestFit="1" customWidth="1"/>
    <col min="15035" max="15035" width="38.28515625" style="2" bestFit="1" customWidth="1"/>
    <col min="15036" max="15036" width="6" style="2" bestFit="1" customWidth="1"/>
    <col min="15037" max="15037" width="38.28515625" style="2" bestFit="1" customWidth="1"/>
    <col min="15038" max="15038" width="6" style="2" bestFit="1" customWidth="1"/>
    <col min="15039" max="15039" width="38.28515625" style="2" bestFit="1" customWidth="1"/>
    <col min="15040" max="15040" width="6" style="2" bestFit="1" customWidth="1"/>
    <col min="15041" max="15041" width="38.28515625" style="2" bestFit="1" customWidth="1"/>
    <col min="15042" max="15042" width="6" style="2" bestFit="1" customWidth="1"/>
    <col min="15043" max="15043" width="38.28515625" style="2" bestFit="1" customWidth="1"/>
    <col min="15044" max="15044" width="6" style="2" bestFit="1" customWidth="1"/>
    <col min="15045" max="15045" width="38.28515625" style="2" bestFit="1" customWidth="1"/>
    <col min="15046" max="15046" width="6" style="2" bestFit="1" customWidth="1"/>
    <col min="15047" max="15047" width="38.28515625" style="2" bestFit="1" customWidth="1"/>
    <col min="15048" max="15048" width="6" style="2" bestFit="1" customWidth="1"/>
    <col min="15049" max="15049" width="38.28515625" style="2" bestFit="1" customWidth="1"/>
    <col min="15050" max="15050" width="6" style="2" bestFit="1" customWidth="1"/>
    <col min="15051" max="15051" width="38.28515625" style="2" bestFit="1" customWidth="1"/>
    <col min="15052" max="15052" width="6" style="2" bestFit="1" customWidth="1"/>
    <col min="15053" max="15053" width="38.28515625" style="2" bestFit="1" customWidth="1"/>
    <col min="15054" max="15054" width="6" style="2" bestFit="1" customWidth="1"/>
    <col min="15055" max="15055" width="38.28515625" style="2" bestFit="1" customWidth="1"/>
    <col min="15056" max="15056" width="6" style="2" bestFit="1" customWidth="1"/>
    <col min="15057" max="15057" width="38.28515625" style="2" bestFit="1" customWidth="1"/>
    <col min="15058" max="15058" width="6" style="2" bestFit="1" customWidth="1"/>
    <col min="15059" max="15059" width="38.28515625" style="2" bestFit="1" customWidth="1"/>
    <col min="15060" max="15060" width="6" style="2" bestFit="1" customWidth="1"/>
    <col min="15061" max="15061" width="38.28515625" style="2" bestFit="1" customWidth="1"/>
    <col min="15062" max="15062" width="6" style="2" bestFit="1" customWidth="1"/>
    <col min="15063" max="15063" width="38.28515625" style="2" bestFit="1" customWidth="1"/>
    <col min="15064" max="15064" width="6" style="2" bestFit="1" customWidth="1"/>
    <col min="15065" max="15065" width="38.28515625" style="2" bestFit="1" customWidth="1"/>
    <col min="15066" max="15066" width="6" style="2" bestFit="1" customWidth="1"/>
    <col min="15067" max="15067" width="38.28515625" style="2" bestFit="1" customWidth="1"/>
    <col min="15068" max="15068" width="6" style="2" bestFit="1" customWidth="1"/>
    <col min="15069" max="15069" width="38.28515625" style="2" bestFit="1" customWidth="1"/>
    <col min="15070" max="15070" width="6" style="2" bestFit="1" customWidth="1"/>
    <col min="15071" max="15071" width="38.28515625" style="2" bestFit="1" customWidth="1"/>
    <col min="15072" max="15072" width="6" style="2" bestFit="1" customWidth="1"/>
    <col min="15073" max="15073" width="38.28515625" style="2" bestFit="1" customWidth="1"/>
    <col min="15074" max="15074" width="6" style="2" bestFit="1" customWidth="1"/>
    <col min="15075" max="15075" width="38.28515625" style="2" bestFit="1" customWidth="1"/>
    <col min="15076" max="15076" width="6" style="2" bestFit="1" customWidth="1"/>
    <col min="15077" max="15077" width="38.28515625" style="2" bestFit="1" customWidth="1"/>
    <col min="15078" max="15078" width="6" style="2" bestFit="1" customWidth="1"/>
    <col min="15079" max="15079" width="38.28515625" style="2" bestFit="1" customWidth="1"/>
    <col min="15080" max="15080" width="6" style="2" bestFit="1" customWidth="1"/>
    <col min="15081" max="15081" width="38.28515625" style="2" bestFit="1" customWidth="1"/>
    <col min="15082" max="15082" width="6" style="2" bestFit="1" customWidth="1"/>
    <col min="15083" max="15083" width="38.28515625" style="2" bestFit="1" customWidth="1"/>
    <col min="15084" max="15084" width="6" style="2" bestFit="1" customWidth="1"/>
    <col min="15085" max="15085" width="38.28515625" style="2" bestFit="1" customWidth="1"/>
    <col min="15086" max="15086" width="6" style="2" bestFit="1" customWidth="1"/>
    <col min="15087" max="15087" width="38.28515625" style="2" bestFit="1" customWidth="1"/>
    <col min="15088" max="15088" width="6" style="2" bestFit="1" customWidth="1"/>
    <col min="15089" max="15089" width="38.28515625" style="2" bestFit="1" customWidth="1"/>
    <col min="15090" max="15090" width="6" style="2" bestFit="1" customWidth="1"/>
    <col min="15091" max="15091" width="38.28515625" style="2" bestFit="1" customWidth="1"/>
    <col min="15092" max="15092" width="6" style="2" bestFit="1" customWidth="1"/>
    <col min="15093" max="15093" width="38.28515625" style="2" bestFit="1" customWidth="1"/>
    <col min="15094" max="15094" width="6" style="2" bestFit="1" customWidth="1"/>
    <col min="15095" max="15095" width="38.28515625" style="2" bestFit="1" customWidth="1"/>
    <col min="15096" max="15096" width="6" style="2" bestFit="1" customWidth="1"/>
    <col min="15097" max="15097" width="38.28515625" style="2" bestFit="1" customWidth="1"/>
    <col min="15098" max="15098" width="6" style="2" bestFit="1" customWidth="1"/>
    <col min="15099" max="15099" width="38.28515625" style="2" bestFit="1" customWidth="1"/>
    <col min="15100" max="15100" width="6" style="2" bestFit="1" customWidth="1"/>
    <col min="15101" max="15101" width="38.28515625" style="2" bestFit="1" customWidth="1"/>
    <col min="15102" max="15102" width="6" style="2" bestFit="1" customWidth="1"/>
    <col min="15103" max="15103" width="38.28515625" style="2" bestFit="1" customWidth="1"/>
    <col min="15104" max="15104" width="6" style="2" bestFit="1" customWidth="1"/>
    <col min="15105" max="15105" width="38.28515625" style="2" bestFit="1" customWidth="1"/>
    <col min="15106" max="15106" width="6" style="2" bestFit="1" customWidth="1"/>
    <col min="15107" max="15107" width="38.28515625" style="2" bestFit="1" customWidth="1"/>
    <col min="15108" max="15108" width="6" style="2" bestFit="1" customWidth="1"/>
    <col min="15109" max="15109" width="38.28515625" style="2" bestFit="1" customWidth="1"/>
    <col min="15110" max="15110" width="6" style="2" bestFit="1" customWidth="1"/>
    <col min="15111" max="15111" width="38.28515625" style="2" bestFit="1" customWidth="1"/>
    <col min="15112" max="15112" width="6" style="2" bestFit="1" customWidth="1"/>
    <col min="15113" max="15113" width="38.28515625" style="2" bestFit="1" customWidth="1"/>
    <col min="15114" max="15114" width="6" style="2" bestFit="1" customWidth="1"/>
    <col min="15115" max="15115" width="38.28515625" style="2" bestFit="1" customWidth="1"/>
    <col min="15116" max="15116" width="6" style="2" bestFit="1" customWidth="1"/>
    <col min="15117" max="15117" width="38.28515625" style="2" bestFit="1" customWidth="1"/>
    <col min="15118" max="15118" width="6" style="2" bestFit="1" customWidth="1"/>
    <col min="15119" max="15119" width="38.28515625" style="2" bestFit="1" customWidth="1"/>
    <col min="15120" max="15120" width="6" style="2" bestFit="1" customWidth="1"/>
    <col min="15121" max="15121" width="38.28515625" style="2" bestFit="1" customWidth="1"/>
    <col min="15122" max="15122" width="6" style="2" bestFit="1" customWidth="1"/>
    <col min="15123" max="15123" width="38.28515625" style="2" bestFit="1" customWidth="1"/>
    <col min="15124" max="15124" width="6" style="2" bestFit="1" customWidth="1"/>
    <col min="15125" max="15125" width="38.28515625" style="2" bestFit="1" customWidth="1"/>
    <col min="15126" max="15126" width="6" style="2" bestFit="1" customWidth="1"/>
    <col min="15127" max="15127" width="38.28515625" style="2" bestFit="1" customWidth="1"/>
    <col min="15128" max="15128" width="6" style="2" bestFit="1" customWidth="1"/>
    <col min="15129" max="15129" width="38.28515625" style="2" bestFit="1" customWidth="1"/>
    <col min="15130" max="15130" width="6" style="2" bestFit="1" customWidth="1"/>
    <col min="15131" max="15131" width="38.28515625" style="2" bestFit="1" customWidth="1"/>
    <col min="15132" max="15132" width="6" style="2" bestFit="1" customWidth="1"/>
    <col min="15133" max="15133" width="38.28515625" style="2" bestFit="1" customWidth="1"/>
    <col min="15134" max="15134" width="6" style="2" bestFit="1" customWidth="1"/>
    <col min="15135" max="15135" width="38.28515625" style="2" bestFit="1" customWidth="1"/>
    <col min="15136" max="15136" width="6" style="2" bestFit="1" customWidth="1"/>
    <col min="15137" max="15137" width="38.28515625" style="2" bestFit="1" customWidth="1"/>
    <col min="15138" max="15138" width="6" style="2" bestFit="1" customWidth="1"/>
    <col min="15139" max="15139" width="38.28515625" style="2" bestFit="1" customWidth="1"/>
    <col min="15140" max="15140" width="6" style="2" bestFit="1" customWidth="1"/>
    <col min="15141" max="15141" width="38.28515625" style="2" bestFit="1" customWidth="1"/>
    <col min="15142" max="15142" width="6" style="2" bestFit="1" customWidth="1"/>
    <col min="15143" max="15143" width="38.28515625" style="2" bestFit="1" customWidth="1"/>
    <col min="15144" max="15144" width="6" style="2" bestFit="1" customWidth="1"/>
    <col min="15145" max="15145" width="38.28515625" style="2" bestFit="1" customWidth="1"/>
    <col min="15146" max="15146" width="6" style="2" bestFit="1" customWidth="1"/>
    <col min="15147" max="15147" width="38.28515625" style="2" bestFit="1" customWidth="1"/>
    <col min="15148" max="15148" width="6" style="2" bestFit="1" customWidth="1"/>
    <col min="15149" max="15149" width="38.28515625" style="2" bestFit="1" customWidth="1"/>
    <col min="15150" max="15150" width="6" style="2" bestFit="1" customWidth="1"/>
    <col min="15151" max="15151" width="38.28515625" style="2" bestFit="1" customWidth="1"/>
    <col min="15152" max="15152" width="6" style="2" bestFit="1" customWidth="1"/>
    <col min="15153" max="15153" width="38.28515625" style="2" bestFit="1" customWidth="1"/>
    <col min="15154" max="15154" width="6" style="2" bestFit="1" customWidth="1"/>
    <col min="15155" max="15155" width="38.28515625" style="2" bestFit="1" customWidth="1"/>
    <col min="15156" max="15156" width="6" style="2" bestFit="1" customWidth="1"/>
    <col min="15157" max="15157" width="38.28515625" style="2" bestFit="1" customWidth="1"/>
    <col min="15158" max="15158" width="6" style="2" bestFit="1" customWidth="1"/>
    <col min="15159" max="15159" width="38.28515625" style="2" bestFit="1" customWidth="1"/>
    <col min="15160" max="15160" width="6" style="2" bestFit="1" customWidth="1"/>
    <col min="15161" max="15161" width="38.28515625" style="2" bestFit="1" customWidth="1"/>
    <col min="15162" max="15162" width="6" style="2" bestFit="1" customWidth="1"/>
    <col min="15163" max="15163" width="38.28515625" style="2" bestFit="1" customWidth="1"/>
    <col min="15164" max="15164" width="6" style="2" bestFit="1" customWidth="1"/>
    <col min="15165" max="15165" width="38.28515625" style="2" bestFit="1" customWidth="1"/>
    <col min="15166" max="15166" width="6" style="2" bestFit="1" customWidth="1"/>
    <col min="15167" max="15167" width="38.28515625" style="2" bestFit="1" customWidth="1"/>
    <col min="15168" max="15168" width="6" style="2" bestFit="1" customWidth="1"/>
    <col min="15169" max="15169" width="38.28515625" style="2" bestFit="1" customWidth="1"/>
    <col min="15170" max="15170" width="6" style="2" bestFit="1" customWidth="1"/>
    <col min="15171" max="15171" width="38.28515625" style="2" bestFit="1" customWidth="1"/>
    <col min="15172" max="15172" width="6" style="2" bestFit="1" customWidth="1"/>
    <col min="15173" max="15173" width="38.28515625" style="2" bestFit="1" customWidth="1"/>
    <col min="15174" max="15174" width="6" style="2" bestFit="1" customWidth="1"/>
    <col min="15175" max="15175" width="38.28515625" style="2" bestFit="1" customWidth="1"/>
    <col min="15176" max="15176" width="6" style="2" bestFit="1" customWidth="1"/>
    <col min="15177" max="15177" width="38.28515625" style="2" bestFit="1" customWidth="1"/>
    <col min="15178" max="15178" width="6" style="2" bestFit="1" customWidth="1"/>
    <col min="15179" max="15179" width="38.28515625" style="2" bestFit="1" customWidth="1"/>
    <col min="15180" max="15180" width="6" style="2" bestFit="1" customWidth="1"/>
    <col min="15181" max="15181" width="38.28515625" style="2" bestFit="1" customWidth="1"/>
    <col min="15182" max="15182" width="6" style="2" bestFit="1" customWidth="1"/>
    <col min="15183" max="15183" width="38.28515625" style="2" bestFit="1" customWidth="1"/>
    <col min="15184" max="15184" width="6" style="2" bestFit="1" customWidth="1"/>
    <col min="15185" max="15185" width="38.28515625" style="2" bestFit="1" customWidth="1"/>
    <col min="15186" max="15186" width="6" style="2" bestFit="1" customWidth="1"/>
    <col min="15187" max="15187" width="38.28515625" style="2" bestFit="1" customWidth="1"/>
    <col min="15188" max="15188" width="6" style="2" bestFit="1" customWidth="1"/>
    <col min="15189" max="15189" width="38.28515625" style="2" bestFit="1" customWidth="1"/>
    <col min="15190" max="15190" width="6" style="2" bestFit="1" customWidth="1"/>
    <col min="15191" max="15191" width="38.28515625" style="2" bestFit="1" customWidth="1"/>
    <col min="15192" max="15192" width="6" style="2" bestFit="1" customWidth="1"/>
    <col min="15193" max="15193" width="38.28515625" style="2" bestFit="1" customWidth="1"/>
    <col min="15194" max="15194" width="6" style="2" bestFit="1" customWidth="1"/>
    <col min="15195" max="15195" width="38.28515625" style="2" bestFit="1" customWidth="1"/>
    <col min="15196" max="15196" width="6" style="2" bestFit="1" customWidth="1"/>
    <col min="15197" max="15197" width="38.28515625" style="2" bestFit="1" customWidth="1"/>
    <col min="15198" max="15198" width="6" style="2" bestFit="1" customWidth="1"/>
    <col min="15199" max="15199" width="38.28515625" style="2" bestFit="1" customWidth="1"/>
    <col min="15200" max="15200" width="6" style="2" bestFit="1" customWidth="1"/>
    <col min="15201" max="15201" width="38.28515625" style="2" bestFit="1" customWidth="1"/>
    <col min="15202" max="15202" width="6" style="2" bestFit="1" customWidth="1"/>
    <col min="15203" max="15203" width="38.28515625" style="2" bestFit="1" customWidth="1"/>
    <col min="15204" max="15204" width="6" style="2" bestFit="1" customWidth="1"/>
    <col min="15205" max="15205" width="38.28515625" style="2" bestFit="1" customWidth="1"/>
    <col min="15206" max="15206" width="6" style="2" bestFit="1" customWidth="1"/>
    <col min="15207" max="15207" width="38.28515625" style="2" bestFit="1" customWidth="1"/>
    <col min="15208" max="15208" width="6" style="2" bestFit="1" customWidth="1"/>
    <col min="15209" max="15209" width="38.28515625" style="2" bestFit="1" customWidth="1"/>
    <col min="15210" max="15210" width="6" style="2" bestFit="1" customWidth="1"/>
    <col min="15211" max="15211" width="38.28515625" style="2" bestFit="1" customWidth="1"/>
    <col min="15212" max="15212" width="6" style="2" bestFit="1" customWidth="1"/>
    <col min="15213" max="15213" width="38.28515625" style="2" bestFit="1" customWidth="1"/>
    <col min="15214" max="15214" width="6" style="2" bestFit="1" customWidth="1"/>
    <col min="15215" max="15215" width="38.28515625" style="2" bestFit="1" customWidth="1"/>
    <col min="15216" max="15216" width="6" style="2" bestFit="1" customWidth="1"/>
    <col min="15217" max="15217" width="38.28515625" style="2" bestFit="1" customWidth="1"/>
    <col min="15218" max="15218" width="6" style="2" bestFit="1" customWidth="1"/>
    <col min="15219" max="15219" width="38.28515625" style="2" bestFit="1" customWidth="1"/>
    <col min="15220" max="15220" width="6" style="2" bestFit="1" customWidth="1"/>
    <col min="15221" max="15221" width="38.28515625" style="2" bestFit="1" customWidth="1"/>
    <col min="15222" max="15222" width="6" style="2" bestFit="1" customWidth="1"/>
    <col min="15223" max="15223" width="38.28515625" style="2" bestFit="1" customWidth="1"/>
    <col min="15224" max="15224" width="6" style="2" bestFit="1" customWidth="1"/>
    <col min="15225" max="15225" width="38.28515625" style="2" bestFit="1" customWidth="1"/>
    <col min="15226" max="15226" width="6" style="2" bestFit="1" customWidth="1"/>
    <col min="15227" max="15227" width="38.28515625" style="2" bestFit="1" customWidth="1"/>
    <col min="15228" max="15228" width="6" style="2" bestFit="1" customWidth="1"/>
    <col min="15229" max="15229" width="38.28515625" style="2" bestFit="1" customWidth="1"/>
    <col min="15230" max="15230" width="6" style="2" bestFit="1" customWidth="1"/>
    <col min="15231" max="15231" width="38.28515625" style="2" bestFit="1" customWidth="1"/>
    <col min="15232" max="15232" width="6" style="2" bestFit="1" customWidth="1"/>
    <col min="15233" max="15233" width="38.28515625" style="2" bestFit="1" customWidth="1"/>
    <col min="15234" max="15234" width="6" style="2" bestFit="1" customWidth="1"/>
    <col min="15235" max="15235" width="38.28515625" style="2" bestFit="1" customWidth="1"/>
    <col min="15236" max="15236" width="6" style="2" bestFit="1" customWidth="1"/>
    <col min="15237" max="15237" width="38.28515625" style="2" bestFit="1" customWidth="1"/>
    <col min="15238" max="15238" width="6" style="2" bestFit="1" customWidth="1"/>
    <col min="15239" max="15239" width="38.28515625" style="2" bestFit="1" customWidth="1"/>
    <col min="15240" max="15240" width="6" style="2" bestFit="1" customWidth="1"/>
    <col min="15241" max="15241" width="38.28515625" style="2" bestFit="1" customWidth="1"/>
    <col min="15242" max="15242" width="6" style="2" bestFit="1" customWidth="1"/>
    <col min="15243" max="15243" width="38.28515625" style="2" bestFit="1" customWidth="1"/>
    <col min="15244" max="15244" width="6" style="2" bestFit="1" customWidth="1"/>
    <col min="15245" max="15245" width="38.28515625" style="2" bestFit="1" customWidth="1"/>
    <col min="15246" max="15246" width="6" style="2" bestFit="1" customWidth="1"/>
    <col min="15247" max="15247" width="38.28515625" style="2" bestFit="1" customWidth="1"/>
    <col min="15248" max="15248" width="6" style="2" bestFit="1" customWidth="1"/>
    <col min="15249" max="15249" width="38.28515625" style="2" bestFit="1" customWidth="1"/>
    <col min="15250" max="15250" width="6" style="2" bestFit="1" customWidth="1"/>
    <col min="15251" max="15251" width="38.28515625" style="2" bestFit="1" customWidth="1"/>
    <col min="15252" max="15252" width="6" style="2" bestFit="1" customWidth="1"/>
    <col min="15253" max="15253" width="38.28515625" style="2" bestFit="1" customWidth="1"/>
    <col min="15254" max="15254" width="6" style="2" bestFit="1" customWidth="1"/>
    <col min="15255" max="15255" width="38.28515625" style="2" bestFit="1" customWidth="1"/>
    <col min="15256" max="15256" width="6" style="2" bestFit="1" customWidth="1"/>
    <col min="15257" max="15257" width="38.28515625" style="2" bestFit="1" customWidth="1"/>
    <col min="15258" max="15258" width="6" style="2" bestFit="1" customWidth="1"/>
    <col min="15259" max="15259" width="38.28515625" style="2" bestFit="1" customWidth="1"/>
    <col min="15260" max="15260" width="6" style="2" bestFit="1" customWidth="1"/>
    <col min="15261" max="15261" width="38.28515625" style="2" bestFit="1" customWidth="1"/>
    <col min="15262" max="15262" width="6" style="2" bestFit="1" customWidth="1"/>
    <col min="15263" max="15263" width="38.28515625" style="2" bestFit="1" customWidth="1"/>
    <col min="15264" max="15264" width="6" style="2" bestFit="1" customWidth="1"/>
    <col min="15265" max="15265" width="38.28515625" style="2" bestFit="1" customWidth="1"/>
    <col min="15266" max="15266" width="6" style="2" bestFit="1" customWidth="1"/>
    <col min="15267" max="15267" width="38.28515625" style="2" bestFit="1" customWidth="1"/>
    <col min="15268" max="15268" width="6" style="2" bestFit="1" customWidth="1"/>
    <col min="15269" max="15269" width="38.28515625" style="2" bestFit="1" customWidth="1"/>
    <col min="15270" max="15270" width="6" style="2" bestFit="1" customWidth="1"/>
    <col min="15271" max="15271" width="38.28515625" style="2" bestFit="1" customWidth="1"/>
    <col min="15272" max="15272" width="6" style="2" bestFit="1" customWidth="1"/>
    <col min="15273" max="15273" width="38.28515625" style="2" bestFit="1" customWidth="1"/>
    <col min="15274" max="15274" width="6" style="2" bestFit="1" customWidth="1"/>
    <col min="15275" max="15275" width="38.28515625" style="2" bestFit="1" customWidth="1"/>
    <col min="15276" max="15276" width="6" style="2" bestFit="1" customWidth="1"/>
    <col min="15277" max="15277" width="38.28515625" style="2" bestFit="1" customWidth="1"/>
    <col min="15278" max="15278" width="6" style="2" bestFit="1" customWidth="1"/>
    <col min="15279" max="15279" width="38.28515625" style="2" bestFit="1" customWidth="1"/>
    <col min="15280" max="15280" width="6" style="2" bestFit="1" customWidth="1"/>
    <col min="15281" max="15281" width="38.28515625" style="2" bestFit="1" customWidth="1"/>
    <col min="15282" max="15282" width="6" style="2" bestFit="1" customWidth="1"/>
    <col min="15283" max="15283" width="38.28515625" style="2" bestFit="1" customWidth="1"/>
    <col min="15284" max="15284" width="6" style="2" bestFit="1" customWidth="1"/>
    <col min="15285" max="15285" width="38.28515625" style="2" bestFit="1" customWidth="1"/>
    <col min="15286" max="15286" width="6" style="2" bestFit="1" customWidth="1"/>
    <col min="15287" max="15287" width="38.28515625" style="2" bestFit="1" customWidth="1"/>
    <col min="15288" max="15288" width="6" style="2" bestFit="1" customWidth="1"/>
    <col min="15289" max="15289" width="38.28515625" style="2" bestFit="1" customWidth="1"/>
    <col min="15290" max="15290" width="6" style="2" bestFit="1" customWidth="1"/>
    <col min="15291" max="15291" width="38.28515625" style="2" bestFit="1" customWidth="1"/>
    <col min="15292" max="15292" width="6" style="2" bestFit="1" customWidth="1"/>
    <col min="15293" max="15293" width="38.28515625" style="2" bestFit="1" customWidth="1"/>
    <col min="15294" max="15294" width="6" style="2" bestFit="1" customWidth="1"/>
    <col min="15295" max="15295" width="38.28515625" style="2" bestFit="1" customWidth="1"/>
    <col min="15296" max="15296" width="6" style="2" bestFit="1" customWidth="1"/>
    <col min="15297" max="15297" width="38.28515625" style="2" bestFit="1" customWidth="1"/>
    <col min="15298" max="15298" width="6" style="2" bestFit="1" customWidth="1"/>
    <col min="15299" max="15299" width="38.28515625" style="2" bestFit="1" customWidth="1"/>
    <col min="15300" max="15300" width="6" style="2" bestFit="1" customWidth="1"/>
    <col min="15301" max="15301" width="38.28515625" style="2" bestFit="1" customWidth="1"/>
    <col min="15302" max="15302" width="6" style="2" bestFit="1" customWidth="1"/>
    <col min="15303" max="15303" width="38.28515625" style="2" bestFit="1" customWidth="1"/>
    <col min="15304" max="15304" width="6" style="2" bestFit="1" customWidth="1"/>
    <col min="15305" max="15305" width="38.28515625" style="2" bestFit="1" customWidth="1"/>
    <col min="15306" max="15306" width="6" style="2" bestFit="1" customWidth="1"/>
    <col min="15307" max="15307" width="38.28515625" style="2" bestFit="1" customWidth="1"/>
    <col min="15308" max="15308" width="6" style="2" bestFit="1" customWidth="1"/>
    <col min="15309" max="15309" width="38.28515625" style="2" bestFit="1" customWidth="1"/>
    <col min="15310" max="15310" width="6" style="2" bestFit="1" customWidth="1"/>
    <col min="15311" max="15311" width="38.28515625" style="2" bestFit="1" customWidth="1"/>
    <col min="15312" max="15312" width="6" style="2" bestFit="1" customWidth="1"/>
    <col min="15313" max="15313" width="38.28515625" style="2" bestFit="1" customWidth="1"/>
    <col min="15314" max="15314" width="6" style="2" bestFit="1" customWidth="1"/>
    <col min="15315" max="15315" width="38.28515625" style="2" bestFit="1" customWidth="1"/>
    <col min="15316" max="15316" width="6" style="2" bestFit="1" customWidth="1"/>
    <col min="15317" max="15317" width="38.28515625" style="2" bestFit="1" customWidth="1"/>
    <col min="15318" max="15318" width="6" style="2" bestFit="1" customWidth="1"/>
    <col min="15319" max="15319" width="38.28515625" style="2" bestFit="1" customWidth="1"/>
    <col min="15320" max="15320" width="6" style="2" bestFit="1" customWidth="1"/>
    <col min="15321" max="15321" width="38.28515625" style="2" bestFit="1" customWidth="1"/>
    <col min="15322" max="15322" width="6" style="2" bestFit="1" customWidth="1"/>
    <col min="15323" max="15323" width="38.28515625" style="2" bestFit="1" customWidth="1"/>
    <col min="15324" max="15324" width="6" style="2" bestFit="1" customWidth="1"/>
    <col min="15325" max="15325" width="38.28515625" style="2" bestFit="1" customWidth="1"/>
    <col min="15326" max="15326" width="6" style="2" bestFit="1" customWidth="1"/>
    <col min="15327" max="15327" width="38.28515625" style="2" bestFit="1" customWidth="1"/>
    <col min="15328" max="15328" width="6" style="2" bestFit="1" customWidth="1"/>
    <col min="15329" max="15329" width="38.28515625" style="2" bestFit="1" customWidth="1"/>
    <col min="15330" max="15330" width="6" style="2" bestFit="1" customWidth="1"/>
    <col min="15331" max="15331" width="38.28515625" style="2" bestFit="1" customWidth="1"/>
    <col min="15332" max="15332" width="6" style="2" bestFit="1" customWidth="1"/>
    <col min="15333" max="15333" width="38.28515625" style="2" bestFit="1" customWidth="1"/>
    <col min="15334" max="15334" width="6" style="2" bestFit="1" customWidth="1"/>
    <col min="15335" max="15335" width="38.28515625" style="2" bestFit="1" customWidth="1"/>
    <col min="15336" max="15336" width="6" style="2" bestFit="1" customWidth="1"/>
    <col min="15337" max="15337" width="38.28515625" style="2" bestFit="1" customWidth="1"/>
    <col min="15338" max="15338" width="6" style="2" bestFit="1" customWidth="1"/>
    <col min="15339" max="15339" width="38.28515625" style="2" bestFit="1" customWidth="1"/>
    <col min="15340" max="15340" width="6" style="2" bestFit="1" customWidth="1"/>
    <col min="15341" max="15341" width="38.28515625" style="2" bestFit="1" customWidth="1"/>
    <col min="15342" max="15342" width="6" style="2" bestFit="1" customWidth="1"/>
    <col min="15343" max="15343" width="38.28515625" style="2" bestFit="1" customWidth="1"/>
    <col min="15344" max="15344" width="6" style="2" bestFit="1" customWidth="1"/>
    <col min="15345" max="15345" width="38.28515625" style="2" bestFit="1" customWidth="1"/>
    <col min="15346" max="15346" width="6" style="2" bestFit="1" customWidth="1"/>
    <col min="15347" max="15347" width="38.28515625" style="2" bestFit="1" customWidth="1"/>
    <col min="15348" max="15348" width="6" style="2" bestFit="1" customWidth="1"/>
    <col min="15349" max="15349" width="38.28515625" style="2" bestFit="1" customWidth="1"/>
    <col min="15350" max="15350" width="6" style="2" bestFit="1" customWidth="1"/>
    <col min="15351" max="15351" width="38.28515625" style="2" bestFit="1" customWidth="1"/>
    <col min="15352" max="15352" width="6" style="2" bestFit="1" customWidth="1"/>
    <col min="15353" max="15353" width="38.28515625" style="2" bestFit="1" customWidth="1"/>
    <col min="15354" max="15354" width="6" style="2" bestFit="1" customWidth="1"/>
    <col min="15355" max="15355" width="38.28515625" style="2" bestFit="1" customWidth="1"/>
    <col min="15356" max="15356" width="6" style="2" bestFit="1" customWidth="1"/>
    <col min="15357" max="15357" width="38.28515625" style="2" bestFit="1" customWidth="1"/>
    <col min="15358" max="15358" width="6" style="2" bestFit="1" customWidth="1"/>
    <col min="15359" max="15359" width="38.28515625" style="2" bestFit="1" customWidth="1"/>
    <col min="15360" max="15360" width="6" style="2" bestFit="1" customWidth="1"/>
    <col min="15361" max="15361" width="38.28515625" style="2" bestFit="1" customWidth="1"/>
    <col min="15362" max="15362" width="6" style="2" bestFit="1" customWidth="1"/>
    <col min="15363" max="15363" width="38.28515625" style="2" bestFit="1" customWidth="1"/>
    <col min="15364" max="15364" width="6" style="2" bestFit="1" customWidth="1"/>
    <col min="15365" max="15365" width="38.28515625" style="2" bestFit="1" customWidth="1"/>
    <col min="15366" max="15366" width="6" style="2" bestFit="1" customWidth="1"/>
    <col min="15367" max="15367" width="38.28515625" style="2" bestFit="1" customWidth="1"/>
    <col min="15368" max="15368" width="6" style="2" bestFit="1" customWidth="1"/>
    <col min="15369" max="15369" width="38.28515625" style="2" bestFit="1" customWidth="1"/>
    <col min="15370" max="15370" width="6" style="2" bestFit="1" customWidth="1"/>
    <col min="15371" max="15371" width="38.28515625" style="2" bestFit="1" customWidth="1"/>
    <col min="15372" max="15372" width="6" style="2" bestFit="1" customWidth="1"/>
    <col min="15373" max="15373" width="38.28515625" style="2" bestFit="1" customWidth="1"/>
    <col min="15374" max="15374" width="6" style="2" bestFit="1" customWidth="1"/>
    <col min="15375" max="15375" width="38.28515625" style="2" bestFit="1" customWidth="1"/>
    <col min="15376" max="15376" width="6" style="2" bestFit="1" customWidth="1"/>
    <col min="15377" max="15377" width="38.28515625" style="2" bestFit="1" customWidth="1"/>
    <col min="15378" max="15378" width="6" style="2" bestFit="1" customWidth="1"/>
    <col min="15379" max="15379" width="38.28515625" style="2" bestFit="1" customWidth="1"/>
    <col min="15380" max="15380" width="6" style="2" bestFit="1" customWidth="1"/>
    <col min="15381" max="15381" width="38.28515625" style="2" bestFit="1" customWidth="1"/>
    <col min="15382" max="15382" width="6" style="2" bestFit="1" customWidth="1"/>
    <col min="15383" max="15383" width="38.28515625" style="2" bestFit="1" customWidth="1"/>
    <col min="15384" max="15384" width="6" style="2" bestFit="1" customWidth="1"/>
    <col min="15385" max="15385" width="38.28515625" style="2" bestFit="1" customWidth="1"/>
    <col min="15386" max="15386" width="6" style="2" bestFit="1" customWidth="1"/>
    <col min="15387" max="15387" width="38.28515625" style="2" bestFit="1" customWidth="1"/>
    <col min="15388" max="15388" width="6" style="2" bestFit="1" customWidth="1"/>
    <col min="15389" max="15389" width="38.28515625" style="2" bestFit="1" customWidth="1"/>
    <col min="15390" max="15390" width="6" style="2" bestFit="1" customWidth="1"/>
    <col min="15391" max="15391" width="38.28515625" style="2" bestFit="1" customWidth="1"/>
    <col min="15392" max="15392" width="6" style="2" bestFit="1" customWidth="1"/>
    <col min="15393" max="15393" width="38.28515625" style="2" bestFit="1" customWidth="1"/>
    <col min="15394" max="15394" width="6" style="2" bestFit="1" customWidth="1"/>
    <col min="15395" max="15395" width="38.28515625" style="2" bestFit="1" customWidth="1"/>
    <col min="15396" max="15396" width="6" style="2" bestFit="1" customWidth="1"/>
    <col min="15397" max="15397" width="38.28515625" style="2" bestFit="1" customWidth="1"/>
    <col min="15398" max="15398" width="6" style="2" bestFit="1" customWidth="1"/>
    <col min="15399" max="15399" width="38.28515625" style="2" bestFit="1" customWidth="1"/>
    <col min="15400" max="15400" width="6" style="2" bestFit="1" customWidth="1"/>
    <col min="15401" max="15401" width="38.28515625" style="2" bestFit="1" customWidth="1"/>
    <col min="15402" max="15402" width="6" style="2" bestFit="1" customWidth="1"/>
    <col min="15403" max="15403" width="38.28515625" style="2" bestFit="1" customWidth="1"/>
    <col min="15404" max="15404" width="6" style="2" bestFit="1" customWidth="1"/>
    <col min="15405" max="15405" width="38.28515625" style="2" bestFit="1" customWidth="1"/>
    <col min="15406" max="15406" width="6" style="2" bestFit="1" customWidth="1"/>
    <col min="15407" max="15407" width="38.28515625" style="2" bestFit="1" customWidth="1"/>
    <col min="15408" max="15408" width="6" style="2" bestFit="1" customWidth="1"/>
    <col min="15409" max="15409" width="38.28515625" style="2" bestFit="1" customWidth="1"/>
    <col min="15410" max="15410" width="6" style="2" bestFit="1" customWidth="1"/>
    <col min="15411" max="15411" width="38.28515625" style="2" bestFit="1" customWidth="1"/>
    <col min="15412" max="15412" width="6" style="2" bestFit="1" customWidth="1"/>
    <col min="15413" max="15413" width="38.28515625" style="2" bestFit="1" customWidth="1"/>
    <col min="15414" max="15414" width="6" style="2" bestFit="1" customWidth="1"/>
    <col min="15415" max="15415" width="38.28515625" style="2" bestFit="1" customWidth="1"/>
    <col min="15416" max="15416" width="6" style="2" bestFit="1" customWidth="1"/>
    <col min="15417" max="15417" width="38.28515625" style="2" bestFit="1" customWidth="1"/>
    <col min="15418" max="15418" width="6" style="2" bestFit="1" customWidth="1"/>
    <col min="15419" max="15419" width="38.28515625" style="2" bestFit="1" customWidth="1"/>
    <col min="15420" max="15420" width="6" style="2" bestFit="1" customWidth="1"/>
    <col min="15421" max="15421" width="38.28515625" style="2" bestFit="1" customWidth="1"/>
    <col min="15422" max="15422" width="6" style="2" bestFit="1" customWidth="1"/>
    <col min="15423" max="15423" width="38.28515625" style="2" bestFit="1" customWidth="1"/>
    <col min="15424" max="15424" width="6" style="2" bestFit="1" customWidth="1"/>
    <col min="15425" max="15425" width="38.28515625" style="2" bestFit="1" customWidth="1"/>
    <col min="15426" max="15426" width="6" style="2" bestFit="1" customWidth="1"/>
    <col min="15427" max="15427" width="38.28515625" style="2" bestFit="1" customWidth="1"/>
    <col min="15428" max="15428" width="6" style="2" bestFit="1" customWidth="1"/>
    <col min="15429" max="15429" width="38.28515625" style="2" bestFit="1" customWidth="1"/>
    <col min="15430" max="15430" width="6" style="2" bestFit="1" customWidth="1"/>
    <col min="15431" max="15431" width="38.28515625" style="2" bestFit="1" customWidth="1"/>
    <col min="15432" max="15432" width="6" style="2" bestFit="1" customWidth="1"/>
    <col min="15433" max="15433" width="38.28515625" style="2" bestFit="1" customWidth="1"/>
    <col min="15434" max="15434" width="6" style="2" bestFit="1" customWidth="1"/>
    <col min="15435" max="15435" width="38.28515625" style="2" bestFit="1" customWidth="1"/>
    <col min="15436" max="15436" width="6" style="2" bestFit="1" customWidth="1"/>
    <col min="15437" max="15437" width="38.28515625" style="2" bestFit="1" customWidth="1"/>
    <col min="15438" max="15438" width="6" style="2" bestFit="1" customWidth="1"/>
    <col min="15439" max="15439" width="38.28515625" style="2" bestFit="1" customWidth="1"/>
    <col min="15440" max="15440" width="6" style="2" bestFit="1" customWidth="1"/>
    <col min="15441" max="15441" width="38.28515625" style="2" bestFit="1" customWidth="1"/>
    <col min="15442" max="15442" width="6" style="2" bestFit="1" customWidth="1"/>
    <col min="15443" max="15443" width="38.28515625" style="2" bestFit="1" customWidth="1"/>
    <col min="15444" max="15444" width="6" style="2" bestFit="1" customWidth="1"/>
    <col min="15445" max="15445" width="38.28515625" style="2" bestFit="1" customWidth="1"/>
    <col min="15446" max="15446" width="6" style="2" bestFit="1" customWidth="1"/>
    <col min="15447" max="15447" width="38.28515625" style="2" bestFit="1" customWidth="1"/>
    <col min="15448" max="15448" width="6" style="2" bestFit="1" customWidth="1"/>
    <col min="15449" max="15449" width="38.28515625" style="2" bestFit="1" customWidth="1"/>
    <col min="15450" max="15450" width="6" style="2" bestFit="1" customWidth="1"/>
    <col min="15451" max="15451" width="38.28515625" style="2" bestFit="1" customWidth="1"/>
    <col min="15452" max="15452" width="6" style="2" bestFit="1" customWidth="1"/>
    <col min="15453" max="15453" width="38.28515625" style="2" bestFit="1" customWidth="1"/>
    <col min="15454" max="15454" width="6" style="2" bestFit="1" customWidth="1"/>
    <col min="15455" max="15455" width="38.28515625" style="2" bestFit="1" customWidth="1"/>
    <col min="15456" max="15456" width="6" style="2" bestFit="1" customWidth="1"/>
    <col min="15457" max="15457" width="38.28515625" style="2" bestFit="1" customWidth="1"/>
    <col min="15458" max="15458" width="6" style="2" bestFit="1" customWidth="1"/>
    <col min="15459" max="15459" width="38.28515625" style="2" bestFit="1" customWidth="1"/>
    <col min="15460" max="15460" width="6" style="2" bestFit="1" customWidth="1"/>
    <col min="15461" max="15461" width="38.28515625" style="2" bestFit="1" customWidth="1"/>
    <col min="15462" max="15462" width="6" style="2" bestFit="1" customWidth="1"/>
    <col min="15463" max="15463" width="38.28515625" style="2" bestFit="1" customWidth="1"/>
    <col min="15464" max="15464" width="6" style="2" bestFit="1" customWidth="1"/>
    <col min="15465" max="15465" width="38.28515625" style="2" bestFit="1" customWidth="1"/>
    <col min="15466" max="15466" width="6" style="2" bestFit="1" customWidth="1"/>
    <col min="15467" max="15467" width="38.28515625" style="2" bestFit="1" customWidth="1"/>
    <col min="15468" max="15468" width="6" style="2" bestFit="1" customWidth="1"/>
    <col min="15469" max="15469" width="38.28515625" style="2" bestFit="1" customWidth="1"/>
    <col min="15470" max="15470" width="6" style="2" bestFit="1" customWidth="1"/>
    <col min="15471" max="15471" width="38.28515625" style="2" bestFit="1" customWidth="1"/>
    <col min="15472" max="15472" width="6" style="2" bestFit="1" customWidth="1"/>
    <col min="15473" max="15473" width="38.28515625" style="2" bestFit="1" customWidth="1"/>
    <col min="15474" max="15474" width="6" style="2" bestFit="1" customWidth="1"/>
    <col min="15475" max="15475" width="38.28515625" style="2" bestFit="1" customWidth="1"/>
    <col min="15476" max="15476" width="6" style="2" bestFit="1" customWidth="1"/>
    <col min="15477" max="15477" width="38.28515625" style="2" bestFit="1" customWidth="1"/>
    <col min="15478" max="15478" width="6" style="2" bestFit="1" customWidth="1"/>
    <col min="15479" max="15479" width="38.28515625" style="2" bestFit="1" customWidth="1"/>
    <col min="15480" max="15480" width="6" style="2" bestFit="1" customWidth="1"/>
    <col min="15481" max="15481" width="38.28515625" style="2" bestFit="1" customWidth="1"/>
    <col min="15482" max="15482" width="6" style="2" bestFit="1" customWidth="1"/>
    <col min="15483" max="15483" width="38.28515625" style="2" bestFit="1" customWidth="1"/>
    <col min="15484" max="15484" width="6" style="2" bestFit="1" customWidth="1"/>
    <col min="15485" max="15485" width="38.28515625" style="2" bestFit="1" customWidth="1"/>
    <col min="15486" max="15486" width="6" style="2" bestFit="1" customWidth="1"/>
    <col min="15487" max="15487" width="38.28515625" style="2" bestFit="1" customWidth="1"/>
    <col min="15488" max="15488" width="6" style="2" bestFit="1" customWidth="1"/>
    <col min="15489" max="15489" width="38.28515625" style="2" bestFit="1" customWidth="1"/>
    <col min="15490" max="15490" width="6" style="2" bestFit="1" customWidth="1"/>
    <col min="15491" max="15491" width="38.28515625" style="2" bestFit="1" customWidth="1"/>
    <col min="15492" max="15492" width="6" style="2" bestFit="1" customWidth="1"/>
    <col min="15493" max="15493" width="38.28515625" style="2" bestFit="1" customWidth="1"/>
    <col min="15494" max="15494" width="6" style="2" bestFit="1" customWidth="1"/>
    <col min="15495" max="15495" width="38.28515625" style="2" bestFit="1" customWidth="1"/>
    <col min="15496" max="15496" width="6" style="2" bestFit="1" customWidth="1"/>
    <col min="15497" max="15497" width="38.28515625" style="2" bestFit="1" customWidth="1"/>
    <col min="15498" max="15498" width="6" style="2" bestFit="1" customWidth="1"/>
    <col min="15499" max="15499" width="38.28515625" style="2" bestFit="1" customWidth="1"/>
    <col min="15500" max="15500" width="6" style="2" bestFit="1" customWidth="1"/>
    <col min="15501" max="15501" width="38.28515625" style="2" bestFit="1" customWidth="1"/>
    <col min="15502" max="15502" width="6" style="2" bestFit="1" customWidth="1"/>
    <col min="15503" max="15503" width="38.28515625" style="2" bestFit="1" customWidth="1"/>
    <col min="15504" max="15504" width="6" style="2" bestFit="1" customWidth="1"/>
    <col min="15505" max="15505" width="38.28515625" style="2" bestFit="1" customWidth="1"/>
    <col min="15506" max="15506" width="6" style="2" bestFit="1" customWidth="1"/>
    <col min="15507" max="15507" width="38.28515625" style="2" bestFit="1" customWidth="1"/>
    <col min="15508" max="15508" width="6" style="2" bestFit="1" customWidth="1"/>
    <col min="15509" max="15509" width="38.28515625" style="2" bestFit="1" customWidth="1"/>
    <col min="15510" max="15510" width="6" style="2" bestFit="1" customWidth="1"/>
    <col min="15511" max="15511" width="38.28515625" style="2" bestFit="1" customWidth="1"/>
    <col min="15512" max="15512" width="6" style="2" bestFit="1" customWidth="1"/>
    <col min="15513" max="15513" width="38.28515625" style="2" bestFit="1" customWidth="1"/>
    <col min="15514" max="15514" width="6" style="2" bestFit="1" customWidth="1"/>
    <col min="15515" max="15515" width="38.28515625" style="2" bestFit="1" customWidth="1"/>
    <col min="15516" max="15516" width="6" style="2" bestFit="1" customWidth="1"/>
    <col min="15517" max="15517" width="38.28515625" style="2" bestFit="1" customWidth="1"/>
    <col min="15518" max="15518" width="6" style="2" bestFit="1" customWidth="1"/>
    <col min="15519" max="15519" width="38.28515625" style="2" bestFit="1" customWidth="1"/>
    <col min="15520" max="15520" width="6" style="2" bestFit="1" customWidth="1"/>
    <col min="15521" max="15521" width="38.28515625" style="2" bestFit="1" customWidth="1"/>
    <col min="15522" max="15522" width="6" style="2" bestFit="1" customWidth="1"/>
    <col min="15523" max="15523" width="38.28515625" style="2" bestFit="1" customWidth="1"/>
    <col min="15524" max="15524" width="6" style="2" bestFit="1" customWidth="1"/>
    <col min="15525" max="15525" width="38.28515625" style="2" bestFit="1" customWidth="1"/>
    <col min="15526" max="15526" width="6" style="2" bestFit="1" customWidth="1"/>
    <col min="15527" max="15527" width="38.28515625" style="2" bestFit="1" customWidth="1"/>
    <col min="15528" max="15528" width="6" style="2" bestFit="1" customWidth="1"/>
    <col min="15529" max="15529" width="38.28515625" style="2" bestFit="1" customWidth="1"/>
    <col min="15530" max="15530" width="6" style="2" bestFit="1" customWidth="1"/>
    <col min="15531" max="15531" width="38.28515625" style="2" bestFit="1" customWidth="1"/>
    <col min="15532" max="15532" width="6" style="2" bestFit="1" customWidth="1"/>
    <col min="15533" max="15533" width="38.28515625" style="2" bestFit="1" customWidth="1"/>
    <col min="15534" max="15534" width="6" style="2" bestFit="1" customWidth="1"/>
    <col min="15535" max="15535" width="38.28515625" style="2" bestFit="1" customWidth="1"/>
    <col min="15536" max="15536" width="6" style="2" bestFit="1" customWidth="1"/>
    <col min="15537" max="15537" width="38.28515625" style="2" bestFit="1" customWidth="1"/>
    <col min="15538" max="15538" width="6" style="2" bestFit="1" customWidth="1"/>
    <col min="15539" max="15539" width="38.28515625" style="2" bestFit="1" customWidth="1"/>
    <col min="15540" max="15540" width="6" style="2" bestFit="1" customWidth="1"/>
    <col min="15541" max="15541" width="38.28515625" style="2" bestFit="1" customWidth="1"/>
    <col min="15542" max="15542" width="6" style="2" bestFit="1" customWidth="1"/>
    <col min="15543" max="15543" width="38.28515625" style="2" bestFit="1" customWidth="1"/>
    <col min="15544" max="15544" width="6" style="2" bestFit="1" customWidth="1"/>
    <col min="15545" max="15545" width="38.28515625" style="2" bestFit="1" customWidth="1"/>
    <col min="15546" max="15546" width="6" style="2" bestFit="1" customWidth="1"/>
    <col min="15547" max="15547" width="38.28515625" style="2" bestFit="1" customWidth="1"/>
    <col min="15548" max="15548" width="6" style="2" bestFit="1" customWidth="1"/>
    <col min="15549" max="15549" width="38.28515625" style="2" bestFit="1" customWidth="1"/>
    <col min="15550" max="15550" width="6" style="2" bestFit="1" customWidth="1"/>
    <col min="15551" max="15551" width="38.28515625" style="2" bestFit="1" customWidth="1"/>
    <col min="15552" max="15552" width="6" style="2" bestFit="1" customWidth="1"/>
    <col min="15553" max="15553" width="38.28515625" style="2" bestFit="1" customWidth="1"/>
    <col min="15554" max="15554" width="6" style="2" bestFit="1" customWidth="1"/>
    <col min="15555" max="15555" width="38.28515625" style="2" bestFit="1" customWidth="1"/>
    <col min="15556" max="15556" width="6" style="2" bestFit="1" customWidth="1"/>
    <col min="15557" max="15557" width="38.28515625" style="2" bestFit="1" customWidth="1"/>
    <col min="15558" max="15558" width="6" style="2" bestFit="1" customWidth="1"/>
    <col min="15559" max="15559" width="38.28515625" style="2" bestFit="1" customWidth="1"/>
    <col min="15560" max="15560" width="6" style="2" bestFit="1" customWidth="1"/>
    <col min="15561" max="15561" width="38.28515625" style="2" bestFit="1" customWidth="1"/>
    <col min="15562" max="15562" width="6" style="2" bestFit="1" customWidth="1"/>
    <col min="15563" max="15563" width="38.28515625" style="2" bestFit="1" customWidth="1"/>
    <col min="15564" max="15564" width="6" style="2" bestFit="1" customWidth="1"/>
    <col min="15565" max="15565" width="38.28515625" style="2" bestFit="1" customWidth="1"/>
    <col min="15566" max="15566" width="6" style="2" bestFit="1" customWidth="1"/>
    <col min="15567" max="15567" width="38.28515625" style="2" bestFit="1" customWidth="1"/>
    <col min="15568" max="15568" width="6" style="2" bestFit="1" customWidth="1"/>
    <col min="15569" max="15569" width="38.28515625" style="2" bestFit="1" customWidth="1"/>
    <col min="15570" max="15570" width="6" style="2" bestFit="1" customWidth="1"/>
    <col min="15571" max="15571" width="38.28515625" style="2" bestFit="1" customWidth="1"/>
    <col min="15572" max="15572" width="6" style="2" bestFit="1" customWidth="1"/>
    <col min="15573" max="15573" width="38.28515625" style="2" bestFit="1" customWidth="1"/>
    <col min="15574" max="15574" width="6" style="2" bestFit="1" customWidth="1"/>
    <col min="15575" max="15575" width="38.28515625" style="2" bestFit="1" customWidth="1"/>
    <col min="15576" max="15576" width="6" style="2" bestFit="1" customWidth="1"/>
    <col min="15577" max="15577" width="38.28515625" style="2" bestFit="1" customWidth="1"/>
    <col min="15578" max="15578" width="6" style="2" bestFit="1" customWidth="1"/>
    <col min="15579" max="15579" width="38.28515625" style="2" bestFit="1" customWidth="1"/>
    <col min="15580" max="15580" width="6" style="2" bestFit="1" customWidth="1"/>
    <col min="15581" max="15581" width="38.28515625" style="2" bestFit="1" customWidth="1"/>
    <col min="15582" max="15582" width="6" style="2" bestFit="1" customWidth="1"/>
    <col min="15583" max="15583" width="38.28515625" style="2" bestFit="1" customWidth="1"/>
    <col min="15584" max="15584" width="6" style="2" bestFit="1" customWidth="1"/>
    <col min="15585" max="15585" width="38.28515625" style="2" bestFit="1" customWidth="1"/>
    <col min="15586" max="15586" width="6" style="2" bestFit="1" customWidth="1"/>
    <col min="15587" max="15587" width="38.28515625" style="2" bestFit="1" customWidth="1"/>
    <col min="15588" max="15588" width="6" style="2" bestFit="1" customWidth="1"/>
    <col min="15589" max="15589" width="38.28515625" style="2" bestFit="1" customWidth="1"/>
    <col min="15590" max="15590" width="6" style="2" bestFit="1" customWidth="1"/>
    <col min="15591" max="15591" width="38.28515625" style="2" bestFit="1" customWidth="1"/>
    <col min="15592" max="15592" width="6" style="2" bestFit="1" customWidth="1"/>
    <col min="15593" max="15593" width="38.28515625" style="2" bestFit="1" customWidth="1"/>
    <col min="15594" max="15594" width="6" style="2" bestFit="1" customWidth="1"/>
    <col min="15595" max="15595" width="38.28515625" style="2" bestFit="1" customWidth="1"/>
    <col min="15596" max="15596" width="6" style="2" bestFit="1" customWidth="1"/>
    <col min="15597" max="15597" width="38.28515625" style="2" bestFit="1" customWidth="1"/>
    <col min="15598" max="15598" width="6" style="2" bestFit="1" customWidth="1"/>
    <col min="15599" max="15599" width="38.28515625" style="2" bestFit="1" customWidth="1"/>
    <col min="15600" max="15600" width="6" style="2" bestFit="1" customWidth="1"/>
    <col min="15601" max="15601" width="38.28515625" style="2" bestFit="1" customWidth="1"/>
    <col min="15602" max="15602" width="6" style="2" bestFit="1" customWidth="1"/>
    <col min="15603" max="15603" width="38.28515625" style="2" bestFit="1" customWidth="1"/>
    <col min="15604" max="15604" width="6" style="2" bestFit="1" customWidth="1"/>
    <col min="15605" max="15605" width="38.28515625" style="2" bestFit="1" customWidth="1"/>
    <col min="15606" max="15606" width="6" style="2" bestFit="1" customWidth="1"/>
    <col min="15607" max="15607" width="38.28515625" style="2" bestFit="1" customWidth="1"/>
    <col min="15608" max="15608" width="6" style="2" bestFit="1" customWidth="1"/>
    <col min="15609" max="15609" width="38.28515625" style="2" bestFit="1" customWidth="1"/>
    <col min="15610" max="15610" width="6" style="2" bestFit="1" customWidth="1"/>
    <col min="15611" max="15611" width="38.28515625" style="2" bestFit="1" customWidth="1"/>
    <col min="15612" max="15612" width="6" style="2" bestFit="1" customWidth="1"/>
    <col min="15613" max="15613" width="38.28515625" style="2" bestFit="1" customWidth="1"/>
    <col min="15614" max="15614" width="6" style="2" bestFit="1" customWidth="1"/>
    <col min="15615" max="15615" width="38.28515625" style="2" bestFit="1" customWidth="1"/>
    <col min="15616" max="15616" width="6" style="2" bestFit="1" customWidth="1"/>
    <col min="15617" max="15617" width="38.28515625" style="2" bestFit="1" customWidth="1"/>
    <col min="15618" max="15618" width="6" style="2" bestFit="1" customWidth="1"/>
    <col min="15619" max="15619" width="38.28515625" style="2" bestFit="1" customWidth="1"/>
    <col min="15620" max="15620" width="6" style="2" bestFit="1" customWidth="1"/>
    <col min="15621" max="15621" width="38.28515625" style="2" bestFit="1" customWidth="1"/>
    <col min="15622" max="15622" width="6" style="2" bestFit="1" customWidth="1"/>
    <col min="15623" max="15623" width="38.28515625" style="2" bestFit="1" customWidth="1"/>
    <col min="15624" max="15624" width="6" style="2" bestFit="1" customWidth="1"/>
    <col min="15625" max="15625" width="38.28515625" style="2" bestFit="1" customWidth="1"/>
    <col min="15626" max="15626" width="6" style="2" bestFit="1" customWidth="1"/>
    <col min="15627" max="15627" width="38.28515625" style="2" bestFit="1" customWidth="1"/>
    <col min="15628" max="15628" width="6" style="2" bestFit="1" customWidth="1"/>
    <col min="15629" max="15629" width="38.28515625" style="2" bestFit="1" customWidth="1"/>
    <col min="15630" max="15630" width="6" style="2" bestFit="1" customWidth="1"/>
    <col min="15631" max="15631" width="38.28515625" style="2" bestFit="1" customWidth="1"/>
    <col min="15632" max="15632" width="6" style="2" bestFit="1" customWidth="1"/>
    <col min="15633" max="15633" width="38.28515625" style="2" bestFit="1" customWidth="1"/>
    <col min="15634" max="15634" width="6" style="2" bestFit="1" customWidth="1"/>
    <col min="15635" max="15635" width="38.28515625" style="2" bestFit="1" customWidth="1"/>
    <col min="15636" max="15636" width="6" style="2" bestFit="1" customWidth="1"/>
    <col min="15637" max="15637" width="38.28515625" style="2" bestFit="1" customWidth="1"/>
    <col min="15638" max="15638" width="6" style="2" bestFit="1" customWidth="1"/>
    <col min="15639" max="15639" width="38.28515625" style="2" bestFit="1" customWidth="1"/>
    <col min="15640" max="15640" width="6" style="2" bestFit="1" customWidth="1"/>
    <col min="15641" max="15641" width="38.28515625" style="2" bestFit="1" customWidth="1"/>
    <col min="15642" max="15642" width="6" style="2" bestFit="1" customWidth="1"/>
    <col min="15643" max="15643" width="38.28515625" style="2" bestFit="1" customWidth="1"/>
    <col min="15644" max="15644" width="6" style="2" bestFit="1" customWidth="1"/>
    <col min="15645" max="15645" width="38.28515625" style="2" bestFit="1" customWidth="1"/>
    <col min="15646" max="15646" width="6" style="2" bestFit="1" customWidth="1"/>
    <col min="15647" max="15647" width="38.28515625" style="2" bestFit="1" customWidth="1"/>
    <col min="15648" max="15648" width="6" style="2" bestFit="1" customWidth="1"/>
    <col min="15649" max="15649" width="38.28515625" style="2" bestFit="1" customWidth="1"/>
    <col min="15650" max="15650" width="6" style="2" bestFit="1" customWidth="1"/>
    <col min="15651" max="15651" width="38.28515625" style="2" bestFit="1" customWidth="1"/>
    <col min="15652" max="15652" width="6" style="2" bestFit="1" customWidth="1"/>
    <col min="15653" max="15653" width="38.28515625" style="2" bestFit="1" customWidth="1"/>
    <col min="15654" max="15654" width="6" style="2" bestFit="1" customWidth="1"/>
    <col min="15655" max="15655" width="38.28515625" style="2" bestFit="1" customWidth="1"/>
    <col min="15656" max="15656" width="6" style="2" bestFit="1" customWidth="1"/>
    <col min="15657" max="15657" width="38.28515625" style="2" bestFit="1" customWidth="1"/>
    <col min="15658" max="15658" width="6" style="2" bestFit="1" customWidth="1"/>
    <col min="15659" max="15659" width="38.28515625" style="2" bestFit="1" customWidth="1"/>
    <col min="15660" max="15660" width="6" style="2" bestFit="1" customWidth="1"/>
    <col min="15661" max="15661" width="38.28515625" style="2" bestFit="1" customWidth="1"/>
    <col min="15662" max="15662" width="6" style="2" bestFit="1" customWidth="1"/>
    <col min="15663" max="15663" width="38.28515625" style="2" bestFit="1" customWidth="1"/>
    <col min="15664" max="15664" width="6" style="2" bestFit="1" customWidth="1"/>
    <col min="15665" max="15665" width="38.28515625" style="2" bestFit="1" customWidth="1"/>
    <col min="15666" max="15666" width="6" style="2" bestFit="1" customWidth="1"/>
    <col min="15667" max="15667" width="38.28515625" style="2" bestFit="1" customWidth="1"/>
    <col min="15668" max="15668" width="6" style="2" bestFit="1" customWidth="1"/>
    <col min="15669" max="15669" width="38.28515625" style="2" bestFit="1" customWidth="1"/>
    <col min="15670" max="15670" width="6" style="2" bestFit="1" customWidth="1"/>
    <col min="15671" max="15671" width="38.28515625" style="2" bestFit="1" customWidth="1"/>
    <col min="15672" max="15672" width="6" style="2" bestFit="1" customWidth="1"/>
    <col min="15673" max="15673" width="38.28515625" style="2" bestFit="1" customWidth="1"/>
    <col min="15674" max="15674" width="6" style="2" bestFit="1" customWidth="1"/>
    <col min="15675" max="15675" width="38.28515625" style="2" bestFit="1" customWidth="1"/>
    <col min="15676" max="15676" width="6" style="2" bestFit="1" customWidth="1"/>
    <col min="15677" max="15677" width="38.28515625" style="2" bestFit="1" customWidth="1"/>
    <col min="15678" max="15678" width="6" style="2" bestFit="1" customWidth="1"/>
    <col min="15679" max="15679" width="38.28515625" style="2" bestFit="1" customWidth="1"/>
    <col min="15680" max="15680" width="6" style="2" bestFit="1" customWidth="1"/>
    <col min="15681" max="15681" width="38.28515625" style="2" bestFit="1" customWidth="1"/>
    <col min="15682" max="15682" width="6" style="2" bestFit="1" customWidth="1"/>
    <col min="15683" max="15683" width="38.28515625" style="2" bestFit="1" customWidth="1"/>
    <col min="15684" max="15684" width="6" style="2" bestFit="1" customWidth="1"/>
    <col min="15685" max="15685" width="38.28515625" style="2" bestFit="1" customWidth="1"/>
    <col min="15686" max="15686" width="6" style="2" bestFit="1" customWidth="1"/>
    <col min="15687" max="15687" width="38.28515625" style="2" bestFit="1" customWidth="1"/>
    <col min="15688" max="15688" width="6" style="2" bestFit="1" customWidth="1"/>
    <col min="15689" max="15689" width="38.28515625" style="2" bestFit="1" customWidth="1"/>
    <col min="15690" max="15690" width="6" style="2" bestFit="1" customWidth="1"/>
    <col min="15691" max="15691" width="38.28515625" style="2" bestFit="1" customWidth="1"/>
    <col min="15692" max="15692" width="6" style="2" bestFit="1" customWidth="1"/>
    <col min="15693" max="15693" width="38.28515625" style="2" bestFit="1" customWidth="1"/>
    <col min="15694" max="15694" width="6" style="2" bestFit="1" customWidth="1"/>
    <col min="15695" max="15695" width="38.28515625" style="2" bestFit="1" customWidth="1"/>
    <col min="15696" max="15696" width="6" style="2" bestFit="1" customWidth="1"/>
    <col min="15697" max="15697" width="38.28515625" style="2" bestFit="1" customWidth="1"/>
    <col min="15698" max="15698" width="6" style="2" bestFit="1" customWidth="1"/>
    <col min="15699" max="15699" width="38.28515625" style="2" bestFit="1" customWidth="1"/>
    <col min="15700" max="15700" width="6" style="2" bestFit="1" customWidth="1"/>
    <col min="15701" max="15701" width="38.28515625" style="2" bestFit="1" customWidth="1"/>
    <col min="15702" max="15702" width="6" style="2" bestFit="1" customWidth="1"/>
    <col min="15703" max="15703" width="38.28515625" style="2" bestFit="1" customWidth="1"/>
    <col min="15704" max="15704" width="6" style="2" bestFit="1" customWidth="1"/>
    <col min="15705" max="15705" width="38.28515625" style="2" bestFit="1" customWidth="1"/>
    <col min="15706" max="15706" width="6" style="2" bestFit="1" customWidth="1"/>
    <col min="15707" max="15707" width="38.28515625" style="2" bestFit="1" customWidth="1"/>
    <col min="15708" max="15708" width="6" style="2" bestFit="1" customWidth="1"/>
    <col min="15709" max="15709" width="38.28515625" style="2" bestFit="1" customWidth="1"/>
    <col min="15710" max="15710" width="6" style="2" bestFit="1" customWidth="1"/>
    <col min="15711" max="15711" width="38.28515625" style="2" bestFit="1" customWidth="1"/>
    <col min="15712" max="15712" width="6" style="2" bestFit="1" customWidth="1"/>
    <col min="15713" max="15713" width="38.28515625" style="2" bestFit="1" customWidth="1"/>
    <col min="15714" max="15714" width="6" style="2" bestFit="1" customWidth="1"/>
    <col min="15715" max="15715" width="38.28515625" style="2" bestFit="1" customWidth="1"/>
    <col min="15716" max="15716" width="6" style="2" bestFit="1" customWidth="1"/>
    <col min="15717" max="15717" width="38.28515625" style="2" bestFit="1" customWidth="1"/>
    <col min="15718" max="15718" width="6" style="2" bestFit="1" customWidth="1"/>
    <col min="15719" max="15719" width="38.28515625" style="2" bestFit="1" customWidth="1"/>
    <col min="15720" max="15720" width="6" style="2" bestFit="1" customWidth="1"/>
    <col min="15721" max="15721" width="38.28515625" style="2" bestFit="1" customWidth="1"/>
    <col min="15722" max="15722" width="6" style="2" bestFit="1" customWidth="1"/>
    <col min="15723" max="15723" width="38.28515625" style="2" bestFit="1" customWidth="1"/>
    <col min="15724" max="15724" width="6" style="2" bestFit="1" customWidth="1"/>
    <col min="15725" max="15725" width="38.28515625" style="2" bestFit="1" customWidth="1"/>
    <col min="15726" max="15726" width="6" style="2" bestFit="1" customWidth="1"/>
    <col min="15727" max="15727" width="38.28515625" style="2" bestFit="1" customWidth="1"/>
    <col min="15728" max="15728" width="6" style="2" bestFit="1" customWidth="1"/>
    <col min="15729" max="15729" width="38.28515625" style="2" bestFit="1" customWidth="1"/>
    <col min="15730" max="15730" width="6" style="2" bestFit="1" customWidth="1"/>
    <col min="15731" max="15731" width="38.28515625" style="2" bestFit="1" customWidth="1"/>
    <col min="15732" max="15732" width="6" style="2" bestFit="1" customWidth="1"/>
    <col min="15733" max="15733" width="38.28515625" style="2" bestFit="1" customWidth="1"/>
    <col min="15734" max="15734" width="6" style="2" bestFit="1" customWidth="1"/>
    <col min="15735" max="15735" width="38.28515625" style="2" bestFit="1" customWidth="1"/>
    <col min="15736" max="15736" width="6" style="2" bestFit="1" customWidth="1"/>
    <col min="15737" max="15737" width="38.28515625" style="2" bestFit="1" customWidth="1"/>
    <col min="15738" max="15738" width="6" style="2" bestFit="1" customWidth="1"/>
    <col min="15739" max="15739" width="38.28515625" style="2" bestFit="1" customWidth="1"/>
    <col min="15740" max="15740" width="6" style="2" bestFit="1" customWidth="1"/>
    <col min="15741" max="15741" width="38.28515625" style="2" bestFit="1" customWidth="1"/>
    <col min="15742" max="15742" width="6" style="2" bestFit="1" customWidth="1"/>
    <col min="15743" max="15743" width="38.28515625" style="2" bestFit="1" customWidth="1"/>
    <col min="15744" max="15744" width="6" style="2" bestFit="1" customWidth="1"/>
    <col min="15745" max="15745" width="38.28515625" style="2" bestFit="1" customWidth="1"/>
    <col min="15746" max="15746" width="6" style="2" bestFit="1" customWidth="1"/>
    <col min="15747" max="15747" width="38.28515625" style="2" bestFit="1" customWidth="1"/>
    <col min="15748" max="15748" width="6" style="2" bestFit="1" customWidth="1"/>
    <col min="15749" max="15749" width="38.28515625" style="2" bestFit="1" customWidth="1"/>
    <col min="15750" max="15750" width="6" style="2" bestFit="1" customWidth="1"/>
    <col min="15751" max="15751" width="38.28515625" style="2" bestFit="1" customWidth="1"/>
    <col min="15752" max="15752" width="6" style="2" bestFit="1" customWidth="1"/>
    <col min="15753" max="15753" width="38.28515625" style="2" bestFit="1" customWidth="1"/>
    <col min="15754" max="15754" width="6" style="2" bestFit="1" customWidth="1"/>
    <col min="15755" max="15755" width="38.28515625" style="2" bestFit="1" customWidth="1"/>
    <col min="15756" max="15756" width="6" style="2" bestFit="1" customWidth="1"/>
    <col min="15757" max="15757" width="38.28515625" style="2" bestFit="1" customWidth="1"/>
    <col min="15758" max="15758" width="6" style="2" bestFit="1" customWidth="1"/>
    <col min="15759" max="15759" width="38.28515625" style="2" bestFit="1" customWidth="1"/>
    <col min="15760" max="15760" width="6" style="2" bestFit="1" customWidth="1"/>
    <col min="15761" max="15761" width="38.28515625" style="2" bestFit="1" customWidth="1"/>
    <col min="15762" max="15762" width="6" style="2" bestFit="1" customWidth="1"/>
    <col min="15763" max="15763" width="38.28515625" style="2" bestFit="1" customWidth="1"/>
    <col min="15764" max="15764" width="6" style="2" bestFit="1" customWidth="1"/>
    <col min="15765" max="15765" width="38.28515625" style="2" bestFit="1" customWidth="1"/>
    <col min="15766" max="15766" width="6" style="2" bestFit="1" customWidth="1"/>
    <col min="15767" max="15767" width="38.28515625" style="2" bestFit="1" customWidth="1"/>
    <col min="15768" max="15768" width="6" style="2" bestFit="1" customWidth="1"/>
    <col min="15769" max="15769" width="38.28515625" style="2" bestFit="1" customWidth="1"/>
    <col min="15770" max="15770" width="6" style="2" bestFit="1" customWidth="1"/>
    <col min="15771" max="15771" width="38.28515625" style="2" bestFit="1" customWidth="1"/>
    <col min="15772" max="15772" width="6" style="2" bestFit="1" customWidth="1"/>
    <col min="15773" max="15773" width="38.28515625" style="2" bestFit="1" customWidth="1"/>
    <col min="15774" max="15774" width="6" style="2" bestFit="1" customWidth="1"/>
    <col min="15775" max="15775" width="38.28515625" style="2" bestFit="1" customWidth="1"/>
    <col min="15776" max="15776" width="6" style="2" bestFit="1" customWidth="1"/>
    <col min="15777" max="15777" width="38.28515625" style="2" bestFit="1" customWidth="1"/>
    <col min="15778" max="15778" width="6" style="2" bestFit="1" customWidth="1"/>
    <col min="15779" max="15779" width="38.28515625" style="2" bestFit="1" customWidth="1"/>
    <col min="15780" max="15780" width="6" style="2" bestFit="1" customWidth="1"/>
    <col min="15781" max="15781" width="38.28515625" style="2" bestFit="1" customWidth="1"/>
    <col min="15782" max="15782" width="6" style="2" bestFit="1" customWidth="1"/>
    <col min="15783" max="15783" width="38.28515625" style="2" bestFit="1" customWidth="1"/>
    <col min="15784" max="15784" width="6" style="2" bestFit="1" customWidth="1"/>
    <col min="15785" max="15785" width="38.28515625" style="2" bestFit="1" customWidth="1"/>
    <col min="15786" max="15786" width="6" style="2" bestFit="1" customWidth="1"/>
    <col min="15787" max="15787" width="38.28515625" style="2" bestFit="1" customWidth="1"/>
    <col min="15788" max="15788" width="6" style="2" bestFit="1" customWidth="1"/>
    <col min="15789" max="15789" width="38.28515625" style="2" bestFit="1" customWidth="1"/>
    <col min="15790" max="15790" width="6" style="2" bestFit="1" customWidth="1"/>
    <col min="15791" max="15791" width="38.28515625" style="2" bestFit="1" customWidth="1"/>
    <col min="15792" max="15792" width="6" style="2" bestFit="1" customWidth="1"/>
    <col min="15793" max="15793" width="38.28515625" style="2" bestFit="1" customWidth="1"/>
    <col min="15794" max="15794" width="6" style="2" bestFit="1" customWidth="1"/>
    <col min="15795" max="15795" width="38.28515625" style="2" bestFit="1" customWidth="1"/>
    <col min="15796" max="15796" width="6" style="2" bestFit="1" customWidth="1"/>
    <col min="15797" max="15797" width="38.28515625" style="2" bestFit="1" customWidth="1"/>
    <col min="15798" max="15798" width="6" style="2" bestFit="1" customWidth="1"/>
    <col min="15799" max="15799" width="38.28515625" style="2" bestFit="1" customWidth="1"/>
    <col min="15800" max="15800" width="6" style="2" bestFit="1" customWidth="1"/>
    <col min="15801" max="15801" width="38.28515625" style="2" bestFit="1" customWidth="1"/>
    <col min="15802" max="15802" width="6" style="2" bestFit="1" customWidth="1"/>
    <col min="15803" max="15803" width="38.28515625" style="2" bestFit="1" customWidth="1"/>
    <col min="15804" max="15804" width="6" style="2" bestFit="1" customWidth="1"/>
    <col min="15805" max="15805" width="38.28515625" style="2" bestFit="1" customWidth="1"/>
    <col min="15806" max="15806" width="6" style="2" bestFit="1" customWidth="1"/>
    <col min="15807" max="15807" width="38.28515625" style="2" bestFit="1" customWidth="1"/>
    <col min="15808" max="15808" width="6" style="2" bestFit="1" customWidth="1"/>
    <col min="15809" max="15809" width="38.28515625" style="2" bestFit="1" customWidth="1"/>
    <col min="15810" max="15810" width="6" style="2" bestFit="1" customWidth="1"/>
    <col min="15811" max="15811" width="38.28515625" style="2" bestFit="1" customWidth="1"/>
    <col min="15812" max="15812" width="6" style="2" bestFit="1" customWidth="1"/>
    <col min="15813" max="15813" width="38.28515625" style="2" bestFit="1" customWidth="1"/>
    <col min="15814" max="15814" width="6" style="2" bestFit="1" customWidth="1"/>
    <col min="15815" max="15815" width="38.28515625" style="2" bestFit="1" customWidth="1"/>
    <col min="15816" max="15816" width="6" style="2" bestFit="1" customWidth="1"/>
    <col min="15817" max="15817" width="38.28515625" style="2" bestFit="1" customWidth="1"/>
    <col min="15818" max="15818" width="6" style="2" bestFit="1" customWidth="1"/>
    <col min="15819" max="15819" width="38.28515625" style="2" bestFit="1" customWidth="1"/>
    <col min="15820" max="15820" width="6" style="2" bestFit="1" customWidth="1"/>
    <col min="15821" max="15821" width="38.28515625" style="2" bestFit="1" customWidth="1"/>
    <col min="15822" max="15822" width="6" style="2" bestFit="1" customWidth="1"/>
    <col min="15823" max="15823" width="38.28515625" style="2" bestFit="1" customWidth="1"/>
    <col min="15824" max="15824" width="6" style="2" bestFit="1" customWidth="1"/>
    <col min="15825" max="15825" width="38.28515625" style="2" bestFit="1" customWidth="1"/>
    <col min="15826" max="15826" width="6" style="2" bestFit="1" customWidth="1"/>
    <col min="15827" max="15827" width="38.28515625" style="2" bestFit="1" customWidth="1"/>
    <col min="15828" max="15828" width="6" style="2" bestFit="1" customWidth="1"/>
    <col min="15829" max="15829" width="38.28515625" style="2" bestFit="1" customWidth="1"/>
    <col min="15830" max="15830" width="6" style="2" bestFit="1" customWidth="1"/>
    <col min="15831" max="15831" width="38.28515625" style="2" bestFit="1" customWidth="1"/>
    <col min="15832" max="15832" width="6" style="2" bestFit="1" customWidth="1"/>
    <col min="15833" max="15833" width="38.28515625" style="2" bestFit="1" customWidth="1"/>
    <col min="15834" max="15834" width="6" style="2" bestFit="1" customWidth="1"/>
    <col min="15835" max="15835" width="38.28515625" style="2" bestFit="1" customWidth="1"/>
    <col min="15836" max="15836" width="6" style="2" bestFit="1" customWidth="1"/>
    <col min="15837" max="15837" width="38.28515625" style="2" bestFit="1" customWidth="1"/>
    <col min="15838" max="15838" width="6" style="2" bestFit="1" customWidth="1"/>
    <col min="15839" max="15839" width="38.28515625" style="2" bestFit="1" customWidth="1"/>
    <col min="15840" max="15840" width="6" style="2" bestFit="1" customWidth="1"/>
    <col min="15841" max="15841" width="38.28515625" style="2" bestFit="1" customWidth="1"/>
    <col min="15842" max="15842" width="6" style="2" bestFit="1" customWidth="1"/>
    <col min="15843" max="15843" width="38.28515625" style="2" bestFit="1" customWidth="1"/>
    <col min="15844" max="15844" width="6" style="2" bestFit="1" customWidth="1"/>
    <col min="15845" max="15845" width="38.28515625" style="2" bestFit="1" customWidth="1"/>
    <col min="15846" max="15846" width="6" style="2" bestFit="1" customWidth="1"/>
    <col min="15847" max="15847" width="38.28515625" style="2" bestFit="1" customWidth="1"/>
    <col min="15848" max="15848" width="6" style="2" bestFit="1" customWidth="1"/>
    <col min="15849" max="15849" width="38.28515625" style="2" bestFit="1" customWidth="1"/>
    <col min="15850" max="15850" width="6" style="2" bestFit="1" customWidth="1"/>
    <col min="15851" max="15851" width="38.28515625" style="2" bestFit="1" customWidth="1"/>
    <col min="15852" max="15852" width="6" style="2" bestFit="1" customWidth="1"/>
    <col min="15853" max="15853" width="38.28515625" style="2" bestFit="1" customWidth="1"/>
    <col min="15854" max="15854" width="6" style="2" bestFit="1" customWidth="1"/>
    <col min="15855" max="15855" width="38.28515625" style="2" bestFit="1" customWidth="1"/>
    <col min="15856" max="15856" width="6" style="2" bestFit="1" customWidth="1"/>
    <col min="15857" max="15857" width="38.28515625" style="2" bestFit="1" customWidth="1"/>
    <col min="15858" max="15858" width="6" style="2" bestFit="1" customWidth="1"/>
    <col min="15859" max="15859" width="38.28515625" style="2" bestFit="1" customWidth="1"/>
    <col min="15860" max="15860" width="6" style="2" bestFit="1" customWidth="1"/>
    <col min="15861" max="15861" width="38.28515625" style="2" bestFit="1" customWidth="1"/>
    <col min="15862" max="15862" width="6" style="2" bestFit="1" customWidth="1"/>
    <col min="15863" max="15863" width="38.28515625" style="2" bestFit="1" customWidth="1"/>
    <col min="15864" max="15864" width="6" style="2" bestFit="1" customWidth="1"/>
    <col min="15865" max="15865" width="38.28515625" style="2" bestFit="1" customWidth="1"/>
    <col min="15866" max="15866" width="6" style="2" bestFit="1" customWidth="1"/>
    <col min="15867" max="15867" width="38.28515625" style="2" bestFit="1" customWidth="1"/>
    <col min="15868" max="15868" width="6" style="2" bestFit="1" customWidth="1"/>
    <col min="15869" max="15869" width="38.28515625" style="2" bestFit="1" customWidth="1"/>
    <col min="15870" max="15870" width="6" style="2" bestFit="1" customWidth="1"/>
    <col min="15871" max="15871" width="38.28515625" style="2" bestFit="1" customWidth="1"/>
    <col min="15872" max="15872" width="6" style="2" bestFit="1" customWidth="1"/>
    <col min="15873" max="15873" width="38.28515625" style="2" bestFit="1" customWidth="1"/>
    <col min="15874" max="15874" width="6" style="2" bestFit="1" customWidth="1"/>
    <col min="15875" max="15875" width="38.28515625" style="2" bestFit="1" customWidth="1"/>
    <col min="15876" max="15876" width="6" style="2" bestFit="1" customWidth="1"/>
    <col min="15877" max="15877" width="38.28515625" style="2" bestFit="1" customWidth="1"/>
    <col min="15878" max="15878" width="6" style="2" bestFit="1" customWidth="1"/>
    <col min="15879" max="15879" width="38.28515625" style="2" bestFit="1" customWidth="1"/>
    <col min="15880" max="15880" width="6" style="2" bestFit="1" customWidth="1"/>
    <col min="15881" max="15881" width="38.28515625" style="2" bestFit="1" customWidth="1"/>
    <col min="15882" max="15882" width="6" style="2" bestFit="1" customWidth="1"/>
    <col min="15883" max="15883" width="38.28515625" style="2" bestFit="1" customWidth="1"/>
    <col min="15884" max="15884" width="6" style="2" bestFit="1" customWidth="1"/>
    <col min="15885" max="15885" width="38.28515625" style="2" bestFit="1" customWidth="1"/>
    <col min="15886" max="15886" width="6" style="2" bestFit="1" customWidth="1"/>
    <col min="15887" max="15887" width="38.28515625" style="2" bestFit="1" customWidth="1"/>
    <col min="15888" max="15888" width="6" style="2" bestFit="1" customWidth="1"/>
    <col min="15889" max="15889" width="38.28515625" style="2" bestFit="1" customWidth="1"/>
    <col min="15890" max="15890" width="6" style="2" bestFit="1" customWidth="1"/>
    <col min="15891" max="15891" width="38.28515625" style="2" bestFit="1" customWidth="1"/>
    <col min="15892" max="15892" width="6" style="2" bestFit="1" customWidth="1"/>
    <col min="15893" max="15893" width="38.28515625" style="2" bestFit="1" customWidth="1"/>
    <col min="15894" max="15894" width="6" style="2" bestFit="1" customWidth="1"/>
    <col min="15895" max="15895" width="38.28515625" style="2" bestFit="1" customWidth="1"/>
    <col min="15896" max="15896" width="6" style="2" bestFit="1" customWidth="1"/>
    <col min="15897" max="15897" width="38.28515625" style="2" bestFit="1" customWidth="1"/>
    <col min="15898" max="15898" width="6" style="2" bestFit="1" customWidth="1"/>
    <col min="15899" max="15899" width="38.28515625" style="2" bestFit="1" customWidth="1"/>
    <col min="15900" max="15900" width="6" style="2" bestFit="1" customWidth="1"/>
    <col min="15901" max="15901" width="38.28515625" style="2" bestFit="1" customWidth="1"/>
    <col min="15902" max="15902" width="6" style="2" bestFit="1" customWidth="1"/>
    <col min="15903" max="15903" width="38.28515625" style="2" bestFit="1" customWidth="1"/>
    <col min="15904" max="15904" width="6" style="2" bestFit="1" customWidth="1"/>
    <col min="15905" max="15905" width="38.28515625" style="2" bestFit="1" customWidth="1"/>
    <col min="15906" max="15906" width="6" style="2" bestFit="1" customWidth="1"/>
    <col min="15907" max="15907" width="38.28515625" style="2" bestFit="1" customWidth="1"/>
    <col min="15908" max="15908" width="6" style="2" bestFit="1" customWidth="1"/>
    <col min="15909" max="15909" width="38.28515625" style="2" bestFit="1" customWidth="1"/>
    <col min="15910" max="15910" width="6" style="2" bestFit="1" customWidth="1"/>
    <col min="15911" max="15911" width="38.28515625" style="2" bestFit="1" customWidth="1"/>
    <col min="15912" max="15912" width="6" style="2" bestFit="1" customWidth="1"/>
    <col min="15913" max="15913" width="38.28515625" style="2" bestFit="1" customWidth="1"/>
    <col min="15914" max="15914" width="6" style="2" bestFit="1" customWidth="1"/>
    <col min="15915" max="15915" width="38.28515625" style="2" bestFit="1" customWidth="1"/>
    <col min="15916" max="15916" width="6" style="2" bestFit="1" customWidth="1"/>
    <col min="15917" max="15917" width="38.28515625" style="2" bestFit="1" customWidth="1"/>
    <col min="15918" max="15918" width="6" style="2" bestFit="1" customWidth="1"/>
    <col min="15919" max="15919" width="38.28515625" style="2" bestFit="1" customWidth="1"/>
    <col min="15920" max="15920" width="6" style="2" bestFit="1" customWidth="1"/>
    <col min="15921" max="15921" width="38.28515625" style="2" bestFit="1" customWidth="1"/>
    <col min="15922" max="15922" width="6" style="2" bestFit="1" customWidth="1"/>
    <col min="15923" max="15923" width="38.28515625" style="2" bestFit="1" customWidth="1"/>
    <col min="15924" max="15924" width="6" style="2" bestFit="1" customWidth="1"/>
    <col min="15925" max="15925" width="38.28515625" style="2" bestFit="1" customWidth="1"/>
    <col min="15926" max="15926" width="6" style="2" bestFit="1" customWidth="1"/>
    <col min="15927" max="15927" width="38.28515625" style="2" bestFit="1" customWidth="1"/>
    <col min="15928" max="15928" width="6" style="2" bestFit="1" customWidth="1"/>
    <col min="15929" max="15929" width="38.28515625" style="2" bestFit="1" customWidth="1"/>
    <col min="15930" max="15930" width="6" style="2" bestFit="1" customWidth="1"/>
    <col min="15931" max="15931" width="38.28515625" style="2" bestFit="1" customWidth="1"/>
    <col min="15932" max="15932" width="6" style="2" bestFit="1" customWidth="1"/>
    <col min="15933" max="15933" width="38.28515625" style="2" bestFit="1" customWidth="1"/>
    <col min="15934" max="15934" width="6" style="2" bestFit="1" customWidth="1"/>
    <col min="15935" max="15935" width="38.28515625" style="2" bestFit="1" customWidth="1"/>
    <col min="15936" max="15936" width="6" style="2" bestFit="1" customWidth="1"/>
    <col min="15937" max="15937" width="38.28515625" style="2" bestFit="1" customWidth="1"/>
    <col min="15938" max="15938" width="6" style="2" bestFit="1" customWidth="1"/>
    <col min="15939" max="15939" width="38.28515625" style="2" bestFit="1" customWidth="1"/>
    <col min="15940" max="15940" width="6" style="2" bestFit="1" customWidth="1"/>
    <col min="15941" max="15941" width="38.28515625" style="2" bestFit="1" customWidth="1"/>
    <col min="15942" max="15942" width="6" style="2" bestFit="1" customWidth="1"/>
    <col min="15943" max="15943" width="38.28515625" style="2" bestFit="1" customWidth="1"/>
    <col min="15944" max="15944" width="6" style="2" bestFit="1" customWidth="1"/>
    <col min="15945" max="15945" width="38.28515625" style="2" bestFit="1" customWidth="1"/>
    <col min="15946" max="15946" width="6" style="2" bestFit="1" customWidth="1"/>
    <col min="15947" max="15947" width="38.28515625" style="2" bestFit="1" customWidth="1"/>
    <col min="15948" max="15948" width="6" style="2" bestFit="1" customWidth="1"/>
    <col min="15949" max="15949" width="38.28515625" style="2" bestFit="1" customWidth="1"/>
    <col min="15950" max="15950" width="6" style="2" bestFit="1" customWidth="1"/>
    <col min="15951" max="15951" width="38.28515625" style="2" bestFit="1" customWidth="1"/>
    <col min="15952" max="15952" width="6" style="2" bestFit="1" customWidth="1"/>
    <col min="15953" max="15953" width="38.28515625" style="2" bestFit="1" customWidth="1"/>
    <col min="15954" max="15954" width="6" style="2" bestFit="1" customWidth="1"/>
    <col min="15955" max="15955" width="38.28515625" style="2" bestFit="1" customWidth="1"/>
    <col min="15956" max="15956" width="6" style="2" bestFit="1" customWidth="1"/>
    <col min="15957" max="15957" width="38.28515625" style="2" bestFit="1" customWidth="1"/>
    <col min="15958" max="15958" width="6" style="2" bestFit="1" customWidth="1"/>
    <col min="15959" max="15959" width="38.28515625" style="2" bestFit="1" customWidth="1"/>
    <col min="15960" max="15960" width="6" style="2" bestFit="1" customWidth="1"/>
    <col min="15961" max="15961" width="38.28515625" style="2" bestFit="1" customWidth="1"/>
    <col min="15962" max="15962" width="6" style="2" bestFit="1" customWidth="1"/>
    <col min="15963" max="15963" width="38.28515625" style="2" bestFit="1" customWidth="1"/>
    <col min="15964" max="15964" width="6" style="2" bestFit="1" customWidth="1"/>
    <col min="15965" max="15965" width="38.28515625" style="2" bestFit="1" customWidth="1"/>
    <col min="15966" max="15966" width="6" style="2" bestFit="1" customWidth="1"/>
    <col min="15967" max="15967" width="38.28515625" style="2" bestFit="1" customWidth="1"/>
    <col min="15968" max="15968" width="6" style="2" bestFit="1" customWidth="1"/>
    <col min="15969" max="15969" width="38.28515625" style="2" bestFit="1" customWidth="1"/>
    <col min="15970" max="15970" width="6" style="2" bestFit="1" customWidth="1"/>
    <col min="15971" max="15971" width="38.28515625" style="2" bestFit="1" customWidth="1"/>
    <col min="15972" max="15972" width="6" style="2" bestFit="1" customWidth="1"/>
    <col min="15973" max="15973" width="38.28515625" style="2" bestFit="1" customWidth="1"/>
    <col min="15974" max="15974" width="6" style="2" bestFit="1" customWidth="1"/>
    <col min="15975" max="15975" width="38.28515625" style="2" bestFit="1" customWidth="1"/>
    <col min="15976" max="15976" width="6" style="2" bestFit="1" customWidth="1"/>
    <col min="15977" max="15977" width="38.28515625" style="2" bestFit="1" customWidth="1"/>
    <col min="15978" max="15978" width="6" style="2" bestFit="1" customWidth="1"/>
    <col min="15979" max="15979" width="38.28515625" style="2" bestFit="1" customWidth="1"/>
    <col min="15980" max="15980" width="6" style="2" bestFit="1" customWidth="1"/>
    <col min="15981" max="15981" width="38.28515625" style="2" bestFit="1" customWidth="1"/>
    <col min="15982" max="15982" width="6" style="2" bestFit="1" customWidth="1"/>
    <col min="15983" max="15983" width="38.28515625" style="2" bestFit="1" customWidth="1"/>
    <col min="15984" max="15984" width="6" style="2" bestFit="1" customWidth="1"/>
    <col min="15985" max="15985" width="38.28515625" style="2" bestFit="1" customWidth="1"/>
    <col min="15986" max="15986" width="6" style="2" bestFit="1" customWidth="1"/>
    <col min="15987" max="15987" width="38.28515625" style="2" bestFit="1" customWidth="1"/>
    <col min="15988" max="15988" width="6" style="2" bestFit="1" customWidth="1"/>
    <col min="15989" max="15989" width="38.28515625" style="2" bestFit="1" customWidth="1"/>
    <col min="15990" max="15990" width="6" style="2" bestFit="1" customWidth="1"/>
    <col min="15991" max="15991" width="38.28515625" style="2" bestFit="1" customWidth="1"/>
    <col min="15992" max="15992" width="6" style="2" bestFit="1" customWidth="1"/>
    <col min="15993" max="15993" width="38.28515625" style="2" bestFit="1" customWidth="1"/>
    <col min="15994" max="15994" width="6" style="2" bestFit="1" customWidth="1"/>
    <col min="15995" max="15995" width="38.28515625" style="2" bestFit="1" customWidth="1"/>
    <col min="15996" max="15996" width="6" style="2" bestFit="1" customWidth="1"/>
    <col min="15997" max="15997" width="38.28515625" style="2" bestFit="1" customWidth="1"/>
    <col min="15998" max="15998" width="6" style="2" bestFit="1" customWidth="1"/>
    <col min="15999" max="15999" width="38.28515625" style="2" bestFit="1" customWidth="1"/>
    <col min="16000" max="16000" width="6" style="2" bestFit="1" customWidth="1"/>
    <col min="16001" max="16001" width="38.28515625" style="2" bestFit="1" customWidth="1"/>
    <col min="16002" max="16002" width="6" style="2" bestFit="1" customWidth="1"/>
    <col min="16003" max="16003" width="38.28515625" style="2" bestFit="1" customWidth="1"/>
    <col min="16004" max="16004" width="6" style="2" bestFit="1" customWidth="1"/>
    <col min="16005" max="16005" width="38.28515625" style="2" bestFit="1" customWidth="1"/>
    <col min="16006" max="16006" width="6" style="2" bestFit="1" customWidth="1"/>
    <col min="16007" max="16007" width="38.28515625" style="2" bestFit="1" customWidth="1"/>
    <col min="16008" max="16008" width="6" style="2" bestFit="1" customWidth="1"/>
    <col min="16009" max="16009" width="38.28515625" style="2" bestFit="1" customWidth="1"/>
    <col min="16010" max="16010" width="6" style="2" bestFit="1" customWidth="1"/>
    <col min="16011" max="16011" width="38.28515625" style="2" bestFit="1" customWidth="1"/>
    <col min="16012" max="16012" width="6" style="2" bestFit="1" customWidth="1"/>
    <col min="16013" max="16013" width="38.28515625" style="2" bestFit="1" customWidth="1"/>
    <col min="16014" max="16014" width="6" style="2" bestFit="1" customWidth="1"/>
    <col min="16015" max="16015" width="38.28515625" style="2" bestFit="1" customWidth="1"/>
    <col min="16016" max="16016" width="6" style="2" bestFit="1" customWidth="1"/>
    <col min="16017" max="16017" width="38.28515625" style="2" bestFit="1" customWidth="1"/>
    <col min="16018" max="16018" width="6" style="2" bestFit="1" customWidth="1"/>
    <col min="16019" max="16019" width="38.28515625" style="2" bestFit="1" customWidth="1"/>
    <col min="16020" max="16020" width="6" style="2" bestFit="1" customWidth="1"/>
    <col min="16021" max="16021" width="38.28515625" style="2" bestFit="1" customWidth="1"/>
    <col min="16022" max="16022" width="6" style="2" bestFit="1" customWidth="1"/>
    <col min="16023" max="16023" width="38.28515625" style="2" bestFit="1" customWidth="1"/>
    <col min="16024" max="16024" width="6" style="2" bestFit="1" customWidth="1"/>
    <col min="16025" max="16025" width="38.28515625" style="2" bestFit="1" customWidth="1"/>
    <col min="16026" max="16026" width="6" style="2" bestFit="1" customWidth="1"/>
    <col min="16027" max="16027" width="38.28515625" style="2" bestFit="1" customWidth="1"/>
    <col min="16028" max="16028" width="6" style="2" bestFit="1" customWidth="1"/>
    <col min="16029" max="16029" width="38.28515625" style="2" bestFit="1" customWidth="1"/>
    <col min="16030" max="16030" width="6" style="2" bestFit="1" customWidth="1"/>
    <col min="16031" max="16031" width="38.28515625" style="2" bestFit="1" customWidth="1"/>
    <col min="16032" max="16032" width="6" style="2" bestFit="1" customWidth="1"/>
    <col min="16033" max="16033" width="38.28515625" style="2" bestFit="1" customWidth="1"/>
    <col min="16034" max="16034" width="6" style="2" bestFit="1" customWidth="1"/>
    <col min="16035" max="16035" width="38.28515625" style="2" bestFit="1" customWidth="1"/>
    <col min="16036" max="16036" width="6" style="2" bestFit="1" customWidth="1"/>
    <col min="16037" max="16037" width="38.28515625" style="2" bestFit="1" customWidth="1"/>
    <col min="16038" max="16038" width="6" style="2" bestFit="1" customWidth="1"/>
    <col min="16039" max="16039" width="38.28515625" style="2" bestFit="1" customWidth="1"/>
    <col min="16040" max="16040" width="6" style="2" bestFit="1" customWidth="1"/>
    <col min="16041" max="16041" width="38.28515625" style="2" bestFit="1" customWidth="1"/>
    <col min="16042" max="16042" width="6" style="2" bestFit="1" customWidth="1"/>
    <col min="16043" max="16043" width="38.28515625" style="2" bestFit="1" customWidth="1"/>
    <col min="16044" max="16044" width="6" style="2" bestFit="1" customWidth="1"/>
    <col min="16045" max="16045" width="38.28515625" style="2" bestFit="1" customWidth="1"/>
    <col min="16046" max="16046" width="6" style="2" bestFit="1" customWidth="1"/>
    <col min="16047" max="16047" width="38.28515625" style="2" bestFit="1" customWidth="1"/>
    <col min="16048" max="16048" width="6" style="2" bestFit="1" customWidth="1"/>
    <col min="16049" max="16049" width="38.28515625" style="2" bestFit="1" customWidth="1"/>
    <col min="16050" max="16050" width="6" style="2" bestFit="1" customWidth="1"/>
    <col min="16051" max="16051" width="38.28515625" style="2" bestFit="1" customWidth="1"/>
    <col min="16052" max="16052" width="6" style="2" bestFit="1" customWidth="1"/>
    <col min="16053" max="16053" width="38.28515625" style="2" bestFit="1" customWidth="1"/>
    <col min="16054" max="16054" width="6" style="2" bestFit="1" customWidth="1"/>
    <col min="16055" max="16055" width="38.28515625" style="2" bestFit="1" customWidth="1"/>
    <col min="16056" max="16056" width="6" style="2" bestFit="1" customWidth="1"/>
    <col min="16057" max="16057" width="38.28515625" style="2" bestFit="1" customWidth="1"/>
    <col min="16058" max="16058" width="6" style="2" bestFit="1" customWidth="1"/>
    <col min="16059" max="16059" width="38.28515625" style="2" bestFit="1" customWidth="1"/>
    <col min="16060" max="16060" width="6" style="2" bestFit="1" customWidth="1"/>
    <col min="16061" max="16061" width="38.28515625" style="2" bestFit="1" customWidth="1"/>
    <col min="16062" max="16062" width="6" style="2" bestFit="1" customWidth="1"/>
    <col min="16063" max="16063" width="38.28515625" style="2" bestFit="1" customWidth="1"/>
    <col min="16064" max="16064" width="6" style="2" bestFit="1" customWidth="1"/>
    <col min="16065" max="16065" width="38.28515625" style="2" bestFit="1" customWidth="1"/>
    <col min="16066" max="16066" width="6" style="2" bestFit="1" customWidth="1"/>
    <col min="16067" max="16067" width="38.28515625" style="2" bestFit="1" customWidth="1"/>
    <col min="16068" max="16068" width="6" style="2" bestFit="1" customWidth="1"/>
    <col min="16069" max="16069" width="38.28515625" style="2" bestFit="1" customWidth="1"/>
    <col min="16070" max="16070" width="6" style="2" bestFit="1" customWidth="1"/>
    <col min="16071" max="16071" width="38.28515625" style="2" bestFit="1" customWidth="1"/>
    <col min="16072" max="16072" width="6" style="2" bestFit="1" customWidth="1"/>
    <col min="16073" max="16073" width="38.28515625" style="2" bestFit="1" customWidth="1"/>
    <col min="16074" max="16074" width="6" style="2" bestFit="1" customWidth="1"/>
    <col min="16075" max="16075" width="38.28515625" style="2" bestFit="1" customWidth="1"/>
    <col min="16076" max="16076" width="6" style="2" bestFit="1" customWidth="1"/>
    <col min="16077" max="16077" width="38.28515625" style="2" bestFit="1" customWidth="1"/>
    <col min="16078" max="16078" width="6" style="2" bestFit="1" customWidth="1"/>
    <col min="16079" max="16079" width="38.28515625" style="2" bestFit="1" customWidth="1"/>
    <col min="16080" max="16080" width="6" style="2" bestFit="1" customWidth="1"/>
    <col min="16081" max="16081" width="38.28515625" style="2" bestFit="1" customWidth="1"/>
    <col min="16082" max="16082" width="6" style="2" bestFit="1" customWidth="1"/>
    <col min="16083" max="16083" width="38.28515625" style="2" bestFit="1" customWidth="1"/>
    <col min="16084" max="16084" width="6" style="2" bestFit="1" customWidth="1"/>
    <col min="16085" max="16085" width="38.28515625" style="2" bestFit="1" customWidth="1"/>
    <col min="16086" max="16086" width="6" style="2" bestFit="1" customWidth="1"/>
    <col min="16087" max="16087" width="38.28515625" style="2" bestFit="1" customWidth="1"/>
    <col min="16088" max="16088" width="6" style="2" bestFit="1" customWidth="1"/>
    <col min="16089" max="16089" width="38.28515625" style="2" bestFit="1" customWidth="1"/>
    <col min="16090" max="16090" width="6" style="2" bestFit="1" customWidth="1"/>
    <col min="16091" max="16091" width="38.28515625" style="2" bestFit="1" customWidth="1"/>
    <col min="16092" max="16092" width="6" style="2" bestFit="1" customWidth="1"/>
    <col min="16093" max="16093" width="38.28515625" style="2" bestFit="1" customWidth="1"/>
    <col min="16094" max="16094" width="6" style="2" bestFit="1" customWidth="1"/>
    <col min="16095" max="16095" width="38.28515625" style="2" bestFit="1" customWidth="1"/>
    <col min="16096" max="16096" width="6" style="2" bestFit="1" customWidth="1"/>
    <col min="16097" max="16097" width="38.28515625" style="2" bestFit="1" customWidth="1"/>
    <col min="16098" max="16098" width="6" style="2" bestFit="1" customWidth="1"/>
    <col min="16099" max="16099" width="38.28515625" style="2" bestFit="1" customWidth="1"/>
    <col min="16100" max="16100" width="6" style="2" bestFit="1" customWidth="1"/>
    <col min="16101" max="16101" width="38.28515625" style="2" bestFit="1" customWidth="1"/>
    <col min="16102" max="16102" width="6" style="2" bestFit="1" customWidth="1"/>
    <col min="16103" max="16103" width="38.28515625" style="2" bestFit="1" customWidth="1"/>
    <col min="16104" max="16104" width="6" style="2" bestFit="1" customWidth="1"/>
    <col min="16105" max="16105" width="38.28515625" style="2" bestFit="1" customWidth="1"/>
    <col min="16106" max="16106" width="6" style="2" bestFit="1" customWidth="1"/>
    <col min="16107" max="16107" width="38.28515625" style="2" bestFit="1" customWidth="1"/>
    <col min="16108" max="16108" width="6" style="2" bestFit="1" customWidth="1"/>
    <col min="16109" max="16109" width="38.28515625" style="2" bestFit="1" customWidth="1"/>
    <col min="16110" max="16110" width="6" style="2" bestFit="1" customWidth="1"/>
    <col min="16111" max="16111" width="38.28515625" style="2" bestFit="1" customWidth="1"/>
    <col min="16112" max="16112" width="6" style="2" bestFit="1" customWidth="1"/>
    <col min="16113" max="16113" width="38.28515625" style="2" bestFit="1" customWidth="1"/>
    <col min="16114" max="16114" width="6" style="2" bestFit="1" customWidth="1"/>
    <col min="16115" max="16115" width="38.28515625" style="2" bestFit="1" customWidth="1"/>
    <col min="16116" max="16116" width="6" style="2" bestFit="1" customWidth="1"/>
    <col min="16117" max="16117" width="38.28515625" style="2" bestFit="1" customWidth="1"/>
    <col min="16118" max="16118" width="6" style="2" bestFit="1" customWidth="1"/>
    <col min="16119" max="16119" width="38.28515625" style="2" bestFit="1" customWidth="1"/>
    <col min="16120" max="16120" width="6" style="2" bestFit="1" customWidth="1"/>
    <col min="16121" max="16121" width="38.28515625" style="2" bestFit="1" customWidth="1"/>
    <col min="16122" max="16122" width="6" style="2" bestFit="1" customWidth="1"/>
    <col min="16123" max="16123" width="38.28515625" style="2" bestFit="1" customWidth="1"/>
    <col min="16124" max="16124" width="6" style="2" bestFit="1" customWidth="1"/>
    <col min="16125" max="16125" width="38.28515625" style="2" bestFit="1" customWidth="1"/>
    <col min="16126" max="16126" width="6" style="2" bestFit="1" customWidth="1"/>
    <col min="16127" max="16127" width="38.28515625" style="2" bestFit="1" customWidth="1"/>
    <col min="16128" max="16128" width="6" style="2" bestFit="1" customWidth="1"/>
    <col min="16129" max="16129" width="38.28515625" style="2" bestFit="1" customWidth="1"/>
    <col min="16130" max="16130" width="6" style="2" bestFit="1" customWidth="1"/>
    <col min="16131" max="16131" width="38.28515625" style="2" bestFit="1" customWidth="1"/>
    <col min="16132" max="16132" width="6" style="2" bestFit="1" customWidth="1"/>
    <col min="16133" max="16133" width="38.28515625" style="2" bestFit="1" customWidth="1"/>
    <col min="16134" max="16134" width="6" style="2" bestFit="1" customWidth="1"/>
    <col min="16135" max="16135" width="38.28515625" style="2" bestFit="1" customWidth="1"/>
    <col min="16136" max="16136" width="6" style="2" bestFit="1" customWidth="1"/>
    <col min="16137" max="16137" width="38.28515625" style="2" bestFit="1" customWidth="1"/>
    <col min="16138" max="16138" width="6" style="2" bestFit="1" customWidth="1"/>
    <col min="16139" max="16139" width="38.28515625" style="2" bestFit="1" customWidth="1"/>
    <col min="16140" max="16140" width="6" style="2" bestFit="1" customWidth="1"/>
    <col min="16141" max="16141" width="38.28515625" style="2" bestFit="1" customWidth="1"/>
    <col min="16142" max="16142" width="6" style="2" bestFit="1" customWidth="1"/>
    <col min="16143" max="16143" width="38.28515625" style="2" bestFit="1" customWidth="1"/>
    <col min="16144" max="16144" width="6" style="2" bestFit="1" customWidth="1"/>
    <col min="16145" max="16145" width="38.28515625" style="2" bestFit="1" customWidth="1"/>
    <col min="16146" max="16146" width="6" style="2" bestFit="1" customWidth="1"/>
    <col min="16147" max="16147" width="38.28515625" style="2" bestFit="1" customWidth="1"/>
    <col min="16148" max="16148" width="6" style="2" bestFit="1" customWidth="1"/>
    <col min="16149" max="16149" width="38.28515625" style="2" bestFit="1" customWidth="1"/>
    <col min="16150" max="16150" width="6" style="2" bestFit="1" customWidth="1"/>
    <col min="16151" max="16151" width="38.28515625" style="2" bestFit="1" customWidth="1"/>
    <col min="16152" max="16152" width="6" style="2" bestFit="1" customWidth="1"/>
    <col min="16153" max="16153" width="38.28515625" style="2" bestFit="1" customWidth="1"/>
    <col min="16154" max="16154" width="6" style="2" bestFit="1" customWidth="1"/>
    <col min="16155" max="16155" width="38.28515625" style="2" bestFit="1" customWidth="1"/>
    <col min="16156" max="16156" width="6" style="2" bestFit="1" customWidth="1"/>
    <col min="16157" max="16157" width="38.28515625" style="2" bestFit="1" customWidth="1"/>
    <col min="16158" max="16158" width="6" style="2" bestFit="1" customWidth="1"/>
    <col min="16159" max="16159" width="38.28515625" style="2" bestFit="1" customWidth="1"/>
    <col min="16160" max="16160" width="6" style="2" bestFit="1" customWidth="1"/>
    <col min="16161" max="16161" width="38.28515625" style="2" bestFit="1" customWidth="1"/>
    <col min="16162" max="16162" width="6" style="2" bestFit="1" customWidth="1"/>
    <col min="16163" max="16163" width="38.28515625" style="2" bestFit="1" customWidth="1"/>
    <col min="16164" max="16164" width="6" style="2" bestFit="1" customWidth="1"/>
    <col min="16165" max="16165" width="38.28515625" style="2" bestFit="1" customWidth="1"/>
    <col min="16166" max="16166" width="6" style="2" bestFit="1" customWidth="1"/>
    <col min="16167" max="16167" width="38.28515625" style="2" bestFit="1" customWidth="1"/>
    <col min="16168" max="16168" width="6" style="2" bestFit="1" customWidth="1"/>
    <col min="16169" max="16169" width="38.28515625" style="2" bestFit="1" customWidth="1"/>
    <col min="16170" max="16170" width="6" style="2" bestFit="1" customWidth="1"/>
    <col min="16171" max="16171" width="38.28515625" style="2" bestFit="1" customWidth="1"/>
    <col min="16172" max="16172" width="6" style="2" bestFit="1" customWidth="1"/>
    <col min="16173" max="16173" width="38.28515625" style="2" bestFit="1" customWidth="1"/>
    <col min="16174" max="16174" width="6" style="2" bestFit="1" customWidth="1"/>
    <col min="16175" max="16175" width="38.28515625" style="2" bestFit="1" customWidth="1"/>
    <col min="16176" max="16176" width="6" style="2" bestFit="1" customWidth="1"/>
    <col min="16177" max="16177" width="38.28515625" style="2" bestFit="1" customWidth="1"/>
    <col min="16178" max="16178" width="6" style="2" bestFit="1" customWidth="1"/>
    <col min="16179" max="16179" width="38.28515625" style="2" bestFit="1" customWidth="1"/>
    <col min="16180" max="16180" width="6" style="2" bestFit="1" customWidth="1"/>
    <col min="16181" max="16181" width="38.28515625" style="2" bestFit="1" customWidth="1"/>
    <col min="16182" max="16182" width="6" style="2" bestFit="1" customWidth="1"/>
    <col min="16183" max="16183" width="38.28515625" style="2" bestFit="1" customWidth="1"/>
    <col min="16184" max="16184" width="6" style="2" bestFit="1" customWidth="1"/>
    <col min="16185" max="16185" width="38.28515625" style="2" bestFit="1" customWidth="1"/>
    <col min="16186" max="16186" width="6" style="2" bestFit="1" customWidth="1"/>
    <col min="16187" max="16187" width="38.28515625" style="2" bestFit="1" customWidth="1"/>
    <col min="16188" max="16188" width="6" style="2" bestFit="1" customWidth="1"/>
    <col min="16189" max="16189" width="38.28515625" style="2" bestFit="1" customWidth="1"/>
    <col min="16190" max="16190" width="6" style="2" bestFit="1" customWidth="1"/>
    <col min="16191" max="16191" width="38.28515625" style="2" bestFit="1" customWidth="1"/>
    <col min="16192" max="16192" width="6" style="2" bestFit="1" customWidth="1"/>
    <col min="16193" max="16193" width="38.28515625" style="2" bestFit="1" customWidth="1"/>
    <col min="16194" max="16194" width="6" style="2" bestFit="1" customWidth="1"/>
    <col min="16195" max="16195" width="38.28515625" style="2" bestFit="1" customWidth="1"/>
    <col min="16196" max="16196" width="6" style="2" bestFit="1" customWidth="1"/>
    <col min="16197" max="16197" width="38.28515625" style="2" bestFit="1" customWidth="1"/>
    <col min="16198" max="16198" width="6" style="2" bestFit="1" customWidth="1"/>
    <col min="16199" max="16199" width="38.28515625" style="2" bestFit="1" customWidth="1"/>
    <col min="16200" max="16200" width="6" style="2" bestFit="1" customWidth="1"/>
    <col min="16201" max="16201" width="38.28515625" style="2" bestFit="1" customWidth="1"/>
    <col min="16202" max="16202" width="6" style="2" bestFit="1" customWidth="1"/>
    <col min="16203" max="16203" width="38.28515625" style="2" bestFit="1" customWidth="1"/>
    <col min="16204" max="16204" width="6" style="2" bestFit="1" customWidth="1"/>
    <col min="16205" max="16205" width="38.28515625" style="2" bestFit="1" customWidth="1"/>
    <col min="16206" max="16206" width="6" style="2" bestFit="1" customWidth="1"/>
    <col min="16207" max="16207" width="38.28515625" style="2" bestFit="1" customWidth="1"/>
    <col min="16208" max="16208" width="6" style="2" bestFit="1" customWidth="1"/>
    <col min="16209" max="16209" width="38.28515625" style="2" bestFit="1" customWidth="1"/>
    <col min="16210" max="16210" width="6" style="2" bestFit="1" customWidth="1"/>
    <col min="16211" max="16211" width="38.28515625" style="2" bestFit="1" customWidth="1"/>
    <col min="16212" max="16212" width="6" style="2" bestFit="1" customWidth="1"/>
    <col min="16213" max="16213" width="38.28515625" style="2" bestFit="1" customWidth="1"/>
    <col min="16214" max="16214" width="6" style="2" bestFit="1" customWidth="1"/>
    <col min="16215" max="16215" width="38.28515625" style="2" bestFit="1" customWidth="1"/>
    <col min="16216" max="16216" width="6" style="2" bestFit="1" customWidth="1"/>
    <col min="16217" max="16217" width="38.28515625" style="2" bestFit="1" customWidth="1"/>
    <col min="16218" max="16218" width="6" style="2" bestFit="1" customWidth="1"/>
    <col min="16219" max="16219" width="38.28515625" style="2" bestFit="1" customWidth="1"/>
    <col min="16220" max="16220" width="6" style="2" bestFit="1" customWidth="1"/>
    <col min="16221" max="16221" width="38.28515625" style="2" bestFit="1" customWidth="1"/>
    <col min="16222" max="16222" width="6" style="2" bestFit="1" customWidth="1"/>
    <col min="16223" max="16223" width="38.28515625" style="2" bestFit="1" customWidth="1"/>
    <col min="16224" max="16224" width="6" style="2" bestFit="1" customWidth="1"/>
    <col min="16225" max="16225" width="38.28515625" style="2" bestFit="1" customWidth="1"/>
    <col min="16226" max="16226" width="6" style="2" bestFit="1" customWidth="1"/>
    <col min="16227" max="16227" width="38.28515625" style="2" bestFit="1" customWidth="1"/>
    <col min="16228" max="16228" width="6" style="2" bestFit="1" customWidth="1"/>
    <col min="16229" max="16229" width="38.28515625" style="2" bestFit="1" customWidth="1"/>
    <col min="16230" max="16230" width="6" style="2" bestFit="1" customWidth="1"/>
    <col min="16231" max="16231" width="38.28515625" style="2" bestFit="1" customWidth="1"/>
    <col min="16232" max="16232" width="6" style="2" bestFit="1" customWidth="1"/>
    <col min="16233" max="16233" width="38.28515625" style="2" bestFit="1" customWidth="1"/>
    <col min="16234" max="16234" width="6" style="2" bestFit="1" customWidth="1"/>
    <col min="16235" max="16235" width="38.28515625" style="2" bestFit="1" customWidth="1"/>
    <col min="16236" max="16236" width="6" style="2" bestFit="1" customWidth="1"/>
    <col min="16237" max="16237" width="38.28515625" style="2" bestFit="1" customWidth="1"/>
    <col min="16238" max="16238" width="6" style="2" bestFit="1" customWidth="1"/>
    <col min="16239" max="16239" width="38.28515625" style="2" bestFit="1" customWidth="1"/>
    <col min="16240" max="16240" width="6" style="2" bestFit="1" customWidth="1"/>
    <col min="16241" max="16241" width="38.28515625" style="2" bestFit="1" customWidth="1"/>
    <col min="16242" max="16242" width="6" style="2" bestFit="1" customWidth="1"/>
    <col min="16243" max="16243" width="38.28515625" style="2" bestFit="1" customWidth="1"/>
    <col min="16244" max="16244" width="6" style="2" bestFit="1" customWidth="1"/>
    <col min="16245" max="16245" width="38.28515625" style="2" bestFit="1" customWidth="1"/>
    <col min="16246" max="16246" width="6" style="2" bestFit="1" customWidth="1"/>
    <col min="16247" max="16247" width="38.28515625" style="2" bestFit="1" customWidth="1"/>
    <col min="16248" max="16248" width="6" style="2" bestFit="1" customWidth="1"/>
    <col min="16249" max="16249" width="38.28515625" style="2" bestFit="1" customWidth="1"/>
    <col min="16250" max="16250" width="6" style="2" bestFit="1" customWidth="1"/>
    <col min="16251" max="16251" width="38.28515625" style="2" bestFit="1" customWidth="1"/>
    <col min="16252" max="16252" width="6" style="2" bestFit="1" customWidth="1"/>
    <col min="16253" max="16253" width="38.28515625" style="2" bestFit="1" customWidth="1"/>
    <col min="16254" max="16254" width="6" style="2" bestFit="1" customWidth="1"/>
    <col min="16255" max="16255" width="38.28515625" style="2" bestFit="1" customWidth="1"/>
    <col min="16256" max="16256" width="6" style="2" bestFit="1" customWidth="1"/>
    <col min="16257" max="16257" width="38.28515625" style="2" bestFit="1" customWidth="1"/>
    <col min="16258" max="16258" width="6" style="2" bestFit="1" customWidth="1"/>
    <col min="16259" max="16259" width="38.28515625" style="2" bestFit="1" customWidth="1"/>
    <col min="16260" max="16260" width="6" style="2" bestFit="1" customWidth="1"/>
    <col min="16261" max="16261" width="38.28515625" style="2" bestFit="1" customWidth="1"/>
    <col min="16262" max="16262" width="6" style="2" bestFit="1" customWidth="1"/>
    <col min="16263" max="16263" width="38.28515625" style="2" bestFit="1" customWidth="1"/>
    <col min="16264" max="16264" width="6" style="2" bestFit="1" customWidth="1"/>
    <col min="16265" max="16265" width="38.28515625" style="2" bestFit="1" customWidth="1"/>
    <col min="16266" max="16266" width="6" style="2" bestFit="1" customWidth="1"/>
    <col min="16267" max="16267" width="38.28515625" style="2" bestFit="1" customWidth="1"/>
    <col min="16268" max="16268" width="6" style="2" bestFit="1" customWidth="1"/>
    <col min="16269" max="16269" width="38.28515625" style="2" bestFit="1" customWidth="1"/>
    <col min="16270" max="16270" width="6" style="2" bestFit="1" customWidth="1"/>
    <col min="16271" max="16271" width="38.28515625" style="2" bestFit="1" customWidth="1"/>
    <col min="16272" max="16272" width="6" style="2" bestFit="1" customWidth="1"/>
    <col min="16273" max="16273" width="38.28515625" style="2" bestFit="1" customWidth="1"/>
    <col min="16274" max="16274" width="6" style="2" bestFit="1" customWidth="1"/>
    <col min="16275" max="16275" width="38.28515625" style="2" bestFit="1" customWidth="1"/>
    <col min="16276" max="16276" width="6" style="2" bestFit="1" customWidth="1"/>
    <col min="16277" max="16277" width="38.28515625" style="2" bestFit="1" customWidth="1"/>
    <col min="16278" max="16278" width="6" style="2" bestFit="1" customWidth="1"/>
    <col min="16279" max="16279" width="38.28515625" style="2" bestFit="1" customWidth="1"/>
    <col min="16280" max="16280" width="6" style="2" bestFit="1" customWidth="1"/>
    <col min="16281" max="16281" width="38.28515625" style="2" bestFit="1" customWidth="1"/>
    <col min="16282" max="16282" width="6" style="2" bestFit="1" customWidth="1"/>
    <col min="16283" max="16283" width="38.28515625" style="2" bestFit="1" customWidth="1"/>
    <col min="16284" max="16284" width="6" style="2" bestFit="1" customWidth="1"/>
    <col min="16285" max="16285" width="38.28515625" style="2" bestFit="1" customWidth="1"/>
    <col min="16286" max="16286" width="6" style="2" bestFit="1" customWidth="1"/>
    <col min="16287" max="16287" width="38.28515625" style="2" bestFit="1" customWidth="1"/>
    <col min="16288" max="16288" width="6" style="2" bestFit="1" customWidth="1"/>
    <col min="16289" max="16289" width="38.28515625" style="2" bestFit="1" customWidth="1"/>
    <col min="16290" max="16290" width="6" style="2" bestFit="1" customWidth="1"/>
    <col min="16291" max="16291" width="38.28515625" style="2" bestFit="1" customWidth="1"/>
    <col min="16292" max="16292" width="6" style="2" bestFit="1" customWidth="1"/>
    <col min="16293" max="16293" width="38.28515625" style="2" bestFit="1" customWidth="1"/>
    <col min="16294" max="16294" width="6" style="2" bestFit="1" customWidth="1"/>
    <col min="16295" max="16295" width="38.28515625" style="2" bestFit="1" customWidth="1"/>
    <col min="16296" max="16296" width="6" style="2" bestFit="1" customWidth="1"/>
    <col min="16297" max="16297" width="38.28515625" style="2" bestFit="1" customWidth="1"/>
    <col min="16298" max="16298" width="6" style="2" bestFit="1" customWidth="1"/>
    <col min="16299" max="16299" width="38.28515625" style="2" bestFit="1" customWidth="1"/>
    <col min="16300" max="16300" width="6" style="2" bestFit="1" customWidth="1"/>
    <col min="16301" max="16301" width="38.28515625" style="2" bestFit="1" customWidth="1"/>
    <col min="16302" max="16302" width="6" style="2" bestFit="1" customWidth="1"/>
    <col min="16303" max="16303" width="38.28515625" style="2" bestFit="1" customWidth="1"/>
    <col min="16304" max="16304" width="6" style="2" bestFit="1" customWidth="1"/>
    <col min="16305" max="16305" width="38.28515625" style="2" bestFit="1" customWidth="1"/>
    <col min="16306" max="16306" width="6" style="2" bestFit="1" customWidth="1"/>
    <col min="16307" max="16307" width="38.28515625" style="2" bestFit="1" customWidth="1"/>
    <col min="16308" max="16308" width="6" style="2" bestFit="1" customWidth="1"/>
    <col min="16309" max="16309" width="38.28515625" style="2" bestFit="1" customWidth="1"/>
    <col min="16310" max="16310" width="6" style="2" bestFit="1" customWidth="1"/>
    <col min="16311" max="16311" width="38.28515625" style="2" bestFit="1" customWidth="1"/>
    <col min="16312" max="16312" width="6" style="2" bestFit="1" customWidth="1"/>
    <col min="16313" max="16313" width="38.28515625" style="2" bestFit="1" customWidth="1"/>
    <col min="16314" max="16314" width="6" style="2" bestFit="1" customWidth="1"/>
    <col min="16315" max="16315" width="38.28515625" style="2" bestFit="1" customWidth="1"/>
    <col min="16316" max="16316" width="6" style="2" bestFit="1" customWidth="1"/>
    <col min="16317" max="16317" width="38.28515625" style="2" bestFit="1" customWidth="1"/>
    <col min="16318" max="16318" width="6" style="2" bestFit="1" customWidth="1"/>
    <col min="16319" max="16319" width="38.28515625" style="2" bestFit="1" customWidth="1"/>
    <col min="16320" max="16320" width="6" style="2" bestFit="1" customWidth="1"/>
    <col min="16321" max="16321" width="38.28515625" style="2" bestFit="1" customWidth="1"/>
    <col min="16322" max="16322" width="6" style="2" bestFit="1" customWidth="1"/>
    <col min="16323" max="16323" width="38.28515625" style="2" bestFit="1" customWidth="1"/>
    <col min="16324" max="16324" width="6" style="2" bestFit="1" customWidth="1"/>
    <col min="16325" max="16325" width="38.28515625" style="2" bestFit="1" customWidth="1"/>
    <col min="16326" max="16326" width="6" style="2" bestFit="1" customWidth="1"/>
    <col min="16327" max="16327" width="38.28515625" style="2" bestFit="1" customWidth="1"/>
    <col min="16328" max="16328" width="6" style="2" bestFit="1" customWidth="1"/>
    <col min="16329" max="16329" width="38.28515625" style="2" bestFit="1" customWidth="1"/>
    <col min="16330" max="16330" width="6" style="2" bestFit="1" customWidth="1"/>
    <col min="16331" max="16331" width="38.28515625" style="2" bestFit="1" customWidth="1"/>
    <col min="16332" max="16332" width="6" style="2" bestFit="1" customWidth="1"/>
    <col min="16333" max="16333" width="38.28515625" style="2" bestFit="1" customWidth="1"/>
    <col min="16334" max="16334" width="6" style="2" bestFit="1" customWidth="1"/>
    <col min="16335" max="16335" width="38.28515625" style="2" bestFit="1" customWidth="1"/>
    <col min="16336" max="16336" width="6" style="2" bestFit="1" customWidth="1"/>
    <col min="16337" max="16337" width="38.28515625" style="2" bestFit="1" customWidth="1"/>
    <col min="16338" max="16338" width="6" style="2" bestFit="1" customWidth="1"/>
    <col min="16339" max="16339" width="38.28515625" style="2" bestFit="1" customWidth="1"/>
    <col min="16340" max="16340" width="6" style="2" bestFit="1" customWidth="1"/>
    <col min="16341" max="16341" width="38.28515625" style="2" bestFit="1" customWidth="1"/>
    <col min="16342" max="16342" width="6" style="2" bestFit="1" customWidth="1"/>
    <col min="16343" max="16343" width="38.28515625" style="2" bestFit="1" customWidth="1"/>
    <col min="16344" max="16344" width="6" style="2" bestFit="1" customWidth="1"/>
    <col min="16345" max="16345" width="38.28515625" style="2" bestFit="1" customWidth="1"/>
    <col min="16346" max="16346" width="6" style="2" bestFit="1" customWidth="1"/>
    <col min="16347" max="16347" width="38.28515625" style="2" bestFit="1" customWidth="1"/>
    <col min="16348" max="16348" width="6" style="2" bestFit="1" customWidth="1"/>
    <col min="16349" max="16349" width="38.28515625" style="2" bestFit="1" customWidth="1"/>
    <col min="16350" max="16350" width="6" style="2" bestFit="1" customWidth="1"/>
    <col min="16351" max="16351" width="38.28515625" style="2" bestFit="1" customWidth="1"/>
    <col min="16352" max="16352" width="6" style="2" bestFit="1" customWidth="1"/>
    <col min="16353" max="16353" width="38.28515625" style="2" bestFit="1" customWidth="1"/>
    <col min="16354" max="16354" width="6" style="2" bestFit="1" customWidth="1"/>
    <col min="16355" max="16355" width="38.28515625" style="2" bestFit="1" customWidth="1"/>
    <col min="16356" max="16356" width="6" style="2" bestFit="1" customWidth="1"/>
    <col min="16357" max="16357" width="38.28515625" style="2" bestFit="1" customWidth="1"/>
    <col min="16358" max="16358" width="6" style="2" bestFit="1" customWidth="1"/>
    <col min="16359" max="16359" width="38.28515625" style="2" bestFit="1" customWidth="1"/>
    <col min="16360" max="16360" width="6" style="2" bestFit="1" customWidth="1"/>
    <col min="16361" max="16361" width="38.28515625" style="2" bestFit="1" customWidth="1"/>
    <col min="16362" max="16362" width="6" style="2" bestFit="1" customWidth="1"/>
    <col min="16363" max="16363" width="38.28515625" style="2" bestFit="1" customWidth="1"/>
    <col min="16364" max="16364" width="6" style="2" bestFit="1" customWidth="1"/>
    <col min="16365" max="16365" width="38.28515625" style="2" bestFit="1" customWidth="1"/>
    <col min="16366" max="16366" width="6" style="2" bestFit="1" customWidth="1"/>
    <col min="16367" max="16367" width="38.28515625" style="2" bestFit="1" customWidth="1"/>
    <col min="16368" max="16368" width="6" style="2" bestFit="1" customWidth="1"/>
    <col min="16369" max="16369" width="38.28515625" style="2" bestFit="1" customWidth="1"/>
    <col min="16370" max="16370" width="6" style="2" bestFit="1" customWidth="1"/>
    <col min="16371" max="16371" width="38.28515625" style="2" bestFit="1" customWidth="1"/>
    <col min="16372" max="16372" width="6" style="2" bestFit="1" customWidth="1"/>
    <col min="16373" max="16373" width="38.28515625" style="2" bestFit="1" customWidth="1"/>
    <col min="16374" max="16374" width="6" style="2" bestFit="1" customWidth="1"/>
    <col min="16375" max="16375" width="38.28515625" style="2" bestFit="1" customWidth="1"/>
    <col min="16376" max="16376" width="6" style="2" bestFit="1" customWidth="1"/>
    <col min="16377" max="16377" width="38.28515625" style="2" bestFit="1" customWidth="1"/>
    <col min="16378" max="16378" width="6" style="2" bestFit="1" customWidth="1"/>
    <col min="16379" max="16379" width="38.28515625" style="2" bestFit="1" customWidth="1"/>
    <col min="16380" max="16380" width="6" style="2" bestFit="1" customWidth="1"/>
    <col min="16381" max="16381" width="38.28515625" style="2" bestFit="1" customWidth="1"/>
    <col min="16382" max="16382" width="6" style="2" bestFit="1" customWidth="1"/>
    <col min="16383" max="16383" width="38.28515625" style="2" bestFit="1" customWidth="1"/>
    <col min="16384" max="16384" width="6" style="2" bestFit="1" customWidth="1"/>
  </cols>
  <sheetData>
    <row r="1" spans="1:4">
      <c r="A1" s="181" t="s">
        <v>80</v>
      </c>
      <c r="B1" s="181"/>
      <c r="C1" s="181"/>
    </row>
    <row r="2" spans="1:4">
      <c r="A2" s="181"/>
      <c r="B2" s="184"/>
      <c r="C2" s="184"/>
    </row>
    <row r="3" spans="1:4">
      <c r="A3" s="181"/>
      <c r="B3" s="170" t="s">
        <v>81</v>
      </c>
      <c r="C3" s="186" t="s">
        <v>82</v>
      </c>
    </row>
    <row r="4" spans="1:4">
      <c r="A4" s="181" t="s">
        <v>83</v>
      </c>
      <c r="B4" s="184">
        <v>200000</v>
      </c>
      <c r="C4" s="184">
        <v>10</v>
      </c>
    </row>
    <row r="5" spans="1:4">
      <c r="A5" s="181" t="s">
        <v>84</v>
      </c>
      <c r="B5" s="170"/>
      <c r="C5" s="173">
        <v>5</v>
      </c>
    </row>
    <row r="6" spans="1:4">
      <c r="A6" s="181" t="s">
        <v>85</v>
      </c>
      <c r="B6" s="184"/>
      <c r="C6" s="184">
        <v>0.9</v>
      </c>
    </row>
    <row r="7" spans="1:4">
      <c r="A7" s="181"/>
      <c r="B7" s="170"/>
      <c r="C7" s="186"/>
    </row>
    <row r="8" spans="1:4">
      <c r="A8" s="181" t="s">
        <v>86</v>
      </c>
      <c r="B8" s="184">
        <f>SUM(B5:B7)</f>
        <v>0</v>
      </c>
      <c r="C8" s="184">
        <f>SUM(C5:C7)</f>
        <v>5.9</v>
      </c>
    </row>
    <row r="9" spans="1:4">
      <c r="A9" s="181"/>
      <c r="B9" s="170"/>
      <c r="C9" s="173"/>
    </row>
    <row r="10" spans="1:4">
      <c r="A10" s="181" t="s">
        <v>87</v>
      </c>
      <c r="B10" s="184">
        <v>50000</v>
      </c>
      <c r="C10" s="184"/>
    </row>
    <row r="11" spans="1:4">
      <c r="A11" s="181" t="s">
        <v>88</v>
      </c>
      <c r="B11" s="170">
        <v>11500</v>
      </c>
      <c r="C11" s="186"/>
    </row>
    <row r="12" spans="1:4">
      <c r="A12" s="181"/>
      <c r="B12" s="184"/>
      <c r="C12" s="184"/>
    </row>
    <row r="13" spans="1:4">
      <c r="A13" s="181" t="s">
        <v>89</v>
      </c>
      <c r="B13" s="170">
        <f>SUM(B10:B12)</f>
        <v>61500</v>
      </c>
      <c r="C13" s="173">
        <f>SUM(C10:C12)</f>
        <v>0</v>
      </c>
    </row>
    <row r="14" spans="1:4">
      <c r="A14" s="181" t="s">
        <v>90</v>
      </c>
      <c r="B14" s="184">
        <f>B4-(B8+B13)</f>
        <v>138500</v>
      </c>
      <c r="C14" s="184">
        <f>C4-(C8+C13)</f>
        <v>4.0999999999999996</v>
      </c>
    </row>
    <row r="15" spans="1:4">
      <c r="A15" s="181"/>
      <c r="B15" s="170"/>
      <c r="C15" s="186"/>
    </row>
    <row r="16" spans="1:4">
      <c r="A16" s="181" t="s">
        <v>91</v>
      </c>
      <c r="B16" s="184"/>
      <c r="C16" s="178">
        <f>C4-C8</f>
        <v>4.0999999999999996</v>
      </c>
      <c r="D16" s="2" t="s">
        <v>92</v>
      </c>
    </row>
    <row r="17" spans="1:16384">
      <c r="A17" s="181" t="s">
        <v>93</v>
      </c>
      <c r="B17" s="170"/>
      <c r="C17" s="179">
        <f>C16/C4</f>
        <v>0.41</v>
      </c>
      <c r="D17" s="40" t="s">
        <v>94</v>
      </c>
    </row>
    <row r="18" spans="1:16384">
      <c r="A18" s="181" t="s">
        <v>95</v>
      </c>
      <c r="B18" s="184"/>
      <c r="C18" s="177"/>
      <c r="D18" s="40" t="s">
        <v>96</v>
      </c>
    </row>
    <row r="19" spans="1:16384">
      <c r="A19" s="181" t="s">
        <v>97</v>
      </c>
      <c r="B19" s="170"/>
      <c r="C19" s="180">
        <f>B13/C16</f>
        <v>15000.000000000002</v>
      </c>
      <c r="D19" s="40" t="s">
        <v>98</v>
      </c>
    </row>
    <row r="20" spans="1:16384" ht="17.100000000000001" customHeight="1">
      <c r="A20" s="181" t="s">
        <v>99</v>
      </c>
      <c r="B20" s="184"/>
      <c r="C20" s="178">
        <f>B13/C17</f>
        <v>150000</v>
      </c>
    </row>
    <row r="21" spans="1:16384" ht="17.100000000000001" customHeight="1">
      <c r="A21" s="181" t="s">
        <v>100</v>
      </c>
      <c r="B21" s="170"/>
      <c r="C21" s="179">
        <f>B4*C17</f>
        <v>82000</v>
      </c>
      <c r="D21" s="2" t="s">
        <v>101</v>
      </c>
      <c r="E21" s="185"/>
      <c r="F21" s="43"/>
      <c r="G21" s="185"/>
      <c r="H21" s="43"/>
      <c r="I21" s="185"/>
      <c r="J21" s="43"/>
      <c r="K21" s="185"/>
      <c r="L21" s="43"/>
      <c r="M21" s="185"/>
      <c r="N21" s="43"/>
      <c r="O21" s="185"/>
      <c r="P21" s="43"/>
      <c r="Q21" s="185"/>
      <c r="R21" s="43"/>
      <c r="S21" s="185"/>
      <c r="T21" s="43"/>
      <c r="U21" s="185"/>
      <c r="V21" s="43"/>
      <c r="W21" s="185"/>
      <c r="X21" s="43"/>
      <c r="Y21" s="185"/>
      <c r="Z21" s="43"/>
      <c r="AA21" s="185"/>
      <c r="AB21" s="43"/>
      <c r="AC21" s="185"/>
      <c r="AD21" s="43"/>
      <c r="AE21" s="185"/>
      <c r="AF21" s="43"/>
      <c r="AG21" s="185"/>
      <c r="AH21" s="43"/>
      <c r="AI21" s="185"/>
      <c r="AJ21" s="43"/>
      <c r="AK21" s="185"/>
      <c r="AL21" s="43"/>
      <c r="AM21" s="185"/>
      <c r="AN21" s="43"/>
      <c r="AO21" s="185"/>
      <c r="AP21" s="43"/>
      <c r="AQ21" s="185"/>
      <c r="AR21" s="43"/>
      <c r="AS21" s="185"/>
      <c r="AT21" s="43"/>
      <c r="AU21" s="185"/>
      <c r="AV21" s="43"/>
      <c r="AW21" s="185"/>
      <c r="AX21" s="43"/>
      <c r="AY21" s="185"/>
      <c r="AZ21" s="43"/>
      <c r="BA21" s="185"/>
      <c r="BB21" s="43"/>
      <c r="BC21" s="185"/>
      <c r="BD21" s="43"/>
      <c r="BE21" s="185"/>
      <c r="BF21" s="43"/>
      <c r="BG21" s="185"/>
      <c r="BH21" s="43"/>
      <c r="BI21" s="185"/>
      <c r="BJ21" s="43"/>
      <c r="BK21" s="185"/>
      <c r="BL21" s="43"/>
      <c r="BM21" s="185"/>
      <c r="BN21" s="43"/>
      <c r="BO21" s="185"/>
      <c r="BP21" s="43"/>
      <c r="BQ21" s="185"/>
      <c r="BR21" s="43"/>
      <c r="BS21" s="185"/>
      <c r="BT21" s="43"/>
      <c r="BU21" s="185"/>
      <c r="BV21" s="43"/>
      <c r="BW21" s="185"/>
      <c r="BX21" s="43"/>
      <c r="BY21" s="185"/>
      <c r="BZ21" s="43"/>
      <c r="CA21" s="185"/>
      <c r="CB21" s="43"/>
      <c r="CC21" s="185"/>
      <c r="CD21" s="43"/>
      <c r="CE21" s="185"/>
      <c r="CF21" s="43"/>
      <c r="CG21" s="185"/>
      <c r="CH21" s="43"/>
      <c r="CI21" s="185"/>
      <c r="CJ21" s="43"/>
      <c r="CK21" s="185"/>
      <c r="CL21" s="43"/>
      <c r="CM21" s="185"/>
      <c r="CN21" s="43"/>
      <c r="CO21" s="185"/>
      <c r="CP21" s="43"/>
      <c r="CQ21" s="185"/>
      <c r="CR21" s="43"/>
      <c r="CS21" s="185"/>
      <c r="CT21" s="43"/>
      <c r="CU21" s="185"/>
      <c r="CV21" s="182">
        <f t="shared" ref="CV21" si="0">CV10*CV17</f>
        <v>0</v>
      </c>
      <c r="CW21" s="74" t="s">
        <v>100</v>
      </c>
      <c r="CX21" s="147">
        <f t="shared" ref="CX21" si="1">CX10*CX17</f>
        <v>0</v>
      </c>
      <c r="CY21" s="74" t="s">
        <v>100</v>
      </c>
      <c r="CZ21" s="147">
        <f t="shared" ref="CZ21" si="2">CZ10*CZ17</f>
        <v>0</v>
      </c>
      <c r="DA21" s="74" t="s">
        <v>100</v>
      </c>
      <c r="DB21" s="147">
        <f t="shared" ref="DB21" si="3">DB10*DB17</f>
        <v>0</v>
      </c>
      <c r="DC21" s="74" t="s">
        <v>100</v>
      </c>
      <c r="DD21" s="147">
        <f t="shared" ref="DD21" si="4">DD10*DD17</f>
        <v>0</v>
      </c>
      <c r="DE21" s="74" t="s">
        <v>100</v>
      </c>
      <c r="DF21" s="147">
        <f t="shared" ref="DF21" si="5">DF10*DF17</f>
        <v>0</v>
      </c>
      <c r="DG21" s="74" t="s">
        <v>100</v>
      </c>
      <c r="DH21" s="147">
        <f t="shared" ref="DH21" si="6">DH10*DH17</f>
        <v>0</v>
      </c>
      <c r="DI21" s="74" t="s">
        <v>100</v>
      </c>
      <c r="DJ21" s="147">
        <f t="shared" ref="DJ21" si="7">DJ10*DJ17</f>
        <v>0</v>
      </c>
      <c r="DK21" s="74" t="s">
        <v>100</v>
      </c>
      <c r="DL21" s="147">
        <f t="shared" ref="DL21" si="8">DL10*DL17</f>
        <v>0</v>
      </c>
      <c r="DM21" s="74" t="s">
        <v>100</v>
      </c>
      <c r="DN21" s="147">
        <f t="shared" ref="DN21" si="9">DN10*DN17</f>
        <v>0</v>
      </c>
      <c r="DO21" s="74" t="s">
        <v>100</v>
      </c>
      <c r="DP21" s="147">
        <f t="shared" ref="DP21" si="10">DP10*DP17</f>
        <v>0</v>
      </c>
      <c r="DQ21" s="74" t="s">
        <v>100</v>
      </c>
      <c r="DR21" s="147">
        <f t="shared" ref="DR21" si="11">DR10*DR17</f>
        <v>0</v>
      </c>
      <c r="DS21" s="74" t="s">
        <v>100</v>
      </c>
      <c r="DT21" s="147">
        <f t="shared" ref="DT21" si="12">DT10*DT17</f>
        <v>0</v>
      </c>
      <c r="DU21" s="74" t="s">
        <v>100</v>
      </c>
      <c r="DV21" s="147">
        <f t="shared" ref="DV21" si="13">DV10*DV17</f>
        <v>0</v>
      </c>
      <c r="DW21" s="74" t="s">
        <v>100</v>
      </c>
      <c r="DX21" s="147">
        <f t="shared" ref="DX21" si="14">DX10*DX17</f>
        <v>0</v>
      </c>
      <c r="DY21" s="74" t="s">
        <v>100</v>
      </c>
      <c r="DZ21" s="147">
        <f t="shared" ref="DZ21" si="15">DZ10*DZ17</f>
        <v>0</v>
      </c>
      <c r="EA21" s="74" t="s">
        <v>100</v>
      </c>
      <c r="EB21" s="147">
        <f t="shared" ref="EB21" si="16">EB10*EB17</f>
        <v>0</v>
      </c>
      <c r="EC21" s="74" t="s">
        <v>100</v>
      </c>
      <c r="ED21" s="147">
        <f t="shared" ref="ED21" si="17">ED10*ED17</f>
        <v>0</v>
      </c>
      <c r="EE21" s="74" t="s">
        <v>100</v>
      </c>
      <c r="EF21" s="147">
        <f t="shared" ref="EF21" si="18">EF10*EF17</f>
        <v>0</v>
      </c>
      <c r="EG21" s="74" t="s">
        <v>100</v>
      </c>
      <c r="EH21" s="147">
        <f t="shared" ref="EH21" si="19">EH10*EH17</f>
        <v>0</v>
      </c>
      <c r="EI21" s="74" t="s">
        <v>100</v>
      </c>
      <c r="EJ21" s="147">
        <f t="shared" ref="EJ21" si="20">EJ10*EJ17</f>
        <v>0</v>
      </c>
      <c r="EK21" s="74" t="s">
        <v>100</v>
      </c>
      <c r="EL21" s="147">
        <f t="shared" ref="EL21" si="21">EL10*EL17</f>
        <v>0</v>
      </c>
      <c r="EM21" s="74" t="s">
        <v>100</v>
      </c>
      <c r="EN21" s="147">
        <f t="shared" ref="EN21" si="22">EN10*EN17</f>
        <v>0</v>
      </c>
      <c r="EO21" s="74" t="s">
        <v>100</v>
      </c>
      <c r="EP21" s="147">
        <f t="shared" ref="EP21" si="23">EP10*EP17</f>
        <v>0</v>
      </c>
      <c r="EQ21" s="74" t="s">
        <v>100</v>
      </c>
      <c r="ER21" s="147">
        <f t="shared" ref="ER21" si="24">ER10*ER17</f>
        <v>0</v>
      </c>
      <c r="ES21" s="74" t="s">
        <v>100</v>
      </c>
      <c r="ET21" s="147">
        <f t="shared" ref="ET21" si="25">ET10*ET17</f>
        <v>0</v>
      </c>
      <c r="EU21" s="74" t="s">
        <v>100</v>
      </c>
      <c r="EV21" s="147">
        <f t="shared" ref="EV21" si="26">EV10*EV17</f>
        <v>0</v>
      </c>
      <c r="EW21" s="74" t="s">
        <v>100</v>
      </c>
      <c r="EX21" s="147">
        <f t="shared" ref="EX21" si="27">EX10*EX17</f>
        <v>0</v>
      </c>
      <c r="EY21" s="74" t="s">
        <v>100</v>
      </c>
      <c r="EZ21" s="147">
        <f t="shared" ref="EZ21" si="28">EZ10*EZ17</f>
        <v>0</v>
      </c>
      <c r="FA21" s="74" t="s">
        <v>100</v>
      </c>
      <c r="FB21" s="147">
        <f t="shared" ref="FB21" si="29">FB10*FB17</f>
        <v>0</v>
      </c>
      <c r="FC21" s="74" t="s">
        <v>100</v>
      </c>
      <c r="FD21" s="147">
        <f t="shared" ref="FD21" si="30">FD10*FD17</f>
        <v>0</v>
      </c>
      <c r="FE21" s="74" t="s">
        <v>100</v>
      </c>
      <c r="FF21" s="147">
        <f t="shared" ref="FF21" si="31">FF10*FF17</f>
        <v>0</v>
      </c>
      <c r="FG21" s="74" t="s">
        <v>100</v>
      </c>
      <c r="FH21" s="147">
        <f t="shared" ref="FH21" si="32">FH10*FH17</f>
        <v>0</v>
      </c>
      <c r="FI21" s="74" t="s">
        <v>100</v>
      </c>
      <c r="FJ21" s="147">
        <f t="shared" ref="FJ21" si="33">FJ10*FJ17</f>
        <v>0</v>
      </c>
      <c r="FK21" s="74" t="s">
        <v>100</v>
      </c>
      <c r="FL21" s="147">
        <f t="shared" ref="FL21" si="34">FL10*FL17</f>
        <v>0</v>
      </c>
      <c r="FM21" s="74" t="s">
        <v>100</v>
      </c>
      <c r="FN21" s="147">
        <f t="shared" ref="FN21" si="35">FN10*FN17</f>
        <v>0</v>
      </c>
      <c r="FO21" s="74" t="s">
        <v>100</v>
      </c>
      <c r="FP21" s="147">
        <f t="shared" ref="FP21" si="36">FP10*FP17</f>
        <v>0</v>
      </c>
      <c r="FQ21" s="74" t="s">
        <v>100</v>
      </c>
      <c r="FR21" s="147">
        <f t="shared" ref="FR21" si="37">FR10*FR17</f>
        <v>0</v>
      </c>
      <c r="FS21" s="74" t="s">
        <v>100</v>
      </c>
      <c r="FT21" s="147">
        <f t="shared" ref="FT21" si="38">FT10*FT17</f>
        <v>0</v>
      </c>
      <c r="FU21" s="74" t="s">
        <v>100</v>
      </c>
      <c r="FV21" s="147">
        <f t="shared" ref="FV21" si="39">FV10*FV17</f>
        <v>0</v>
      </c>
      <c r="FW21" s="74" t="s">
        <v>100</v>
      </c>
      <c r="FX21" s="147">
        <f t="shared" ref="FX21" si="40">FX10*FX17</f>
        <v>0</v>
      </c>
      <c r="FY21" s="74" t="s">
        <v>100</v>
      </c>
      <c r="FZ21" s="147">
        <f t="shared" ref="FZ21" si="41">FZ10*FZ17</f>
        <v>0</v>
      </c>
      <c r="GA21" s="74" t="s">
        <v>100</v>
      </c>
      <c r="GB21" s="147">
        <f t="shared" ref="GB21" si="42">GB10*GB17</f>
        <v>0</v>
      </c>
      <c r="GC21" s="74" t="s">
        <v>100</v>
      </c>
      <c r="GD21" s="147">
        <f t="shared" ref="GD21" si="43">GD10*GD17</f>
        <v>0</v>
      </c>
      <c r="GE21" s="74" t="s">
        <v>100</v>
      </c>
      <c r="GF21" s="147">
        <f t="shared" ref="GF21" si="44">GF10*GF17</f>
        <v>0</v>
      </c>
      <c r="GG21" s="74" t="s">
        <v>100</v>
      </c>
      <c r="GH21" s="147">
        <f t="shared" ref="GH21" si="45">GH10*GH17</f>
        <v>0</v>
      </c>
      <c r="GI21" s="74" t="s">
        <v>100</v>
      </c>
      <c r="GJ21" s="147">
        <f t="shared" ref="GJ21" si="46">GJ10*GJ17</f>
        <v>0</v>
      </c>
      <c r="GK21" s="74" t="s">
        <v>100</v>
      </c>
      <c r="GL21" s="147">
        <f t="shared" ref="GL21" si="47">GL10*GL17</f>
        <v>0</v>
      </c>
      <c r="GM21" s="74" t="s">
        <v>100</v>
      </c>
      <c r="GN21" s="147">
        <f t="shared" ref="GN21" si="48">GN10*GN17</f>
        <v>0</v>
      </c>
      <c r="GO21" s="74" t="s">
        <v>100</v>
      </c>
      <c r="GP21" s="147">
        <f t="shared" ref="GP21" si="49">GP10*GP17</f>
        <v>0</v>
      </c>
      <c r="GQ21" s="74" t="s">
        <v>100</v>
      </c>
      <c r="GR21" s="147">
        <f t="shared" ref="GR21" si="50">GR10*GR17</f>
        <v>0</v>
      </c>
      <c r="GS21" s="74" t="s">
        <v>100</v>
      </c>
      <c r="GT21" s="147">
        <f t="shared" ref="GT21" si="51">GT10*GT17</f>
        <v>0</v>
      </c>
      <c r="GU21" s="74" t="s">
        <v>100</v>
      </c>
      <c r="GV21" s="147">
        <f t="shared" ref="GV21" si="52">GV10*GV17</f>
        <v>0</v>
      </c>
      <c r="GW21" s="74" t="s">
        <v>100</v>
      </c>
      <c r="GX21" s="147">
        <f t="shared" ref="GX21" si="53">GX10*GX17</f>
        <v>0</v>
      </c>
      <c r="GY21" s="74" t="s">
        <v>100</v>
      </c>
      <c r="GZ21" s="147">
        <f t="shared" ref="GZ21" si="54">GZ10*GZ17</f>
        <v>0</v>
      </c>
      <c r="HA21" s="74" t="s">
        <v>100</v>
      </c>
      <c r="HB21" s="147">
        <f t="shared" ref="HB21" si="55">HB10*HB17</f>
        <v>0</v>
      </c>
      <c r="HC21" s="74" t="s">
        <v>100</v>
      </c>
      <c r="HD21" s="147">
        <f t="shared" ref="HD21" si="56">HD10*HD17</f>
        <v>0</v>
      </c>
      <c r="HE21" s="74" t="s">
        <v>100</v>
      </c>
      <c r="HF21" s="147">
        <f t="shared" ref="HF21" si="57">HF10*HF17</f>
        <v>0</v>
      </c>
      <c r="HG21" s="74" t="s">
        <v>100</v>
      </c>
      <c r="HH21" s="147">
        <f t="shared" ref="HH21" si="58">HH10*HH17</f>
        <v>0</v>
      </c>
      <c r="HI21" s="74" t="s">
        <v>100</v>
      </c>
      <c r="HJ21" s="147">
        <f t="shared" ref="HJ21" si="59">HJ10*HJ17</f>
        <v>0</v>
      </c>
      <c r="HK21" s="74" t="s">
        <v>100</v>
      </c>
      <c r="HL21" s="147">
        <f t="shared" ref="HL21" si="60">HL10*HL17</f>
        <v>0</v>
      </c>
      <c r="HM21" s="74" t="s">
        <v>100</v>
      </c>
      <c r="HN21" s="147">
        <f t="shared" ref="HN21" si="61">HN10*HN17</f>
        <v>0</v>
      </c>
      <c r="HO21" s="74" t="s">
        <v>100</v>
      </c>
      <c r="HP21" s="147">
        <f t="shared" ref="HP21" si="62">HP10*HP17</f>
        <v>0</v>
      </c>
      <c r="HQ21" s="74" t="s">
        <v>100</v>
      </c>
      <c r="HR21" s="147">
        <f t="shared" ref="HR21" si="63">HR10*HR17</f>
        <v>0</v>
      </c>
      <c r="HS21" s="74" t="s">
        <v>100</v>
      </c>
      <c r="HT21" s="147">
        <f t="shared" ref="HT21" si="64">HT10*HT17</f>
        <v>0</v>
      </c>
      <c r="HU21" s="74" t="s">
        <v>100</v>
      </c>
      <c r="HV21" s="147">
        <f t="shared" ref="HV21" si="65">HV10*HV17</f>
        <v>0</v>
      </c>
      <c r="HW21" s="74" t="s">
        <v>100</v>
      </c>
      <c r="HX21" s="147">
        <f t="shared" ref="HX21" si="66">HX10*HX17</f>
        <v>0</v>
      </c>
      <c r="HY21" s="74" t="s">
        <v>100</v>
      </c>
      <c r="HZ21" s="147">
        <f t="shared" ref="HZ21" si="67">HZ10*HZ17</f>
        <v>0</v>
      </c>
      <c r="IA21" s="74" t="s">
        <v>100</v>
      </c>
      <c r="IB21" s="147">
        <f t="shared" ref="IB21" si="68">IB10*IB17</f>
        <v>0</v>
      </c>
      <c r="IC21" s="74" t="s">
        <v>100</v>
      </c>
      <c r="ID21" s="147">
        <f t="shared" ref="ID21" si="69">ID10*ID17</f>
        <v>0</v>
      </c>
      <c r="IE21" s="74" t="s">
        <v>100</v>
      </c>
      <c r="IF21" s="147">
        <f t="shared" ref="IF21" si="70">IF10*IF17</f>
        <v>0</v>
      </c>
      <c r="IG21" s="74" t="s">
        <v>100</v>
      </c>
      <c r="IH21" s="147">
        <f t="shared" ref="IH21" si="71">IH10*IH17</f>
        <v>0</v>
      </c>
      <c r="II21" s="74" t="s">
        <v>100</v>
      </c>
      <c r="IJ21" s="147">
        <f t="shared" ref="IJ21" si="72">IJ10*IJ17</f>
        <v>0</v>
      </c>
      <c r="IK21" s="74" t="s">
        <v>100</v>
      </c>
      <c r="IL21" s="147">
        <f t="shared" ref="IL21" si="73">IL10*IL17</f>
        <v>0</v>
      </c>
      <c r="IM21" s="74" t="s">
        <v>100</v>
      </c>
      <c r="IN21" s="147">
        <f t="shared" ref="IN21" si="74">IN10*IN17</f>
        <v>0</v>
      </c>
      <c r="IO21" s="74" t="s">
        <v>100</v>
      </c>
      <c r="IP21" s="147">
        <f t="shared" ref="IP21" si="75">IP10*IP17</f>
        <v>0</v>
      </c>
      <c r="IQ21" s="74" t="s">
        <v>100</v>
      </c>
      <c r="IR21" s="147">
        <f t="shared" ref="IR21" si="76">IR10*IR17</f>
        <v>0</v>
      </c>
      <c r="IS21" s="74" t="s">
        <v>100</v>
      </c>
      <c r="IT21" s="147">
        <f t="shared" ref="IT21" si="77">IT10*IT17</f>
        <v>0</v>
      </c>
      <c r="IU21" s="74" t="s">
        <v>100</v>
      </c>
      <c r="IV21" s="147">
        <f t="shared" ref="IV21" si="78">IV10*IV17</f>
        <v>0</v>
      </c>
      <c r="IW21" s="74" t="s">
        <v>100</v>
      </c>
      <c r="IX21" s="147">
        <f t="shared" ref="IX21" si="79">IX10*IX17</f>
        <v>0</v>
      </c>
      <c r="IY21" s="74" t="s">
        <v>100</v>
      </c>
      <c r="IZ21" s="147">
        <f t="shared" ref="IZ21" si="80">IZ10*IZ17</f>
        <v>0</v>
      </c>
      <c r="JA21" s="74" t="s">
        <v>100</v>
      </c>
      <c r="JB21" s="147">
        <f t="shared" ref="JB21" si="81">JB10*JB17</f>
        <v>0</v>
      </c>
      <c r="JC21" s="74" t="s">
        <v>100</v>
      </c>
      <c r="JD21" s="147">
        <f t="shared" ref="JD21" si="82">JD10*JD17</f>
        <v>0</v>
      </c>
      <c r="JE21" s="74" t="s">
        <v>100</v>
      </c>
      <c r="JF21" s="147">
        <f t="shared" ref="JF21" si="83">JF10*JF17</f>
        <v>0</v>
      </c>
      <c r="JG21" s="74" t="s">
        <v>100</v>
      </c>
      <c r="JH21" s="147">
        <f t="shared" ref="JH21" si="84">JH10*JH17</f>
        <v>0</v>
      </c>
      <c r="JI21" s="74" t="s">
        <v>100</v>
      </c>
      <c r="JJ21" s="147">
        <f t="shared" ref="JJ21" si="85">JJ10*JJ17</f>
        <v>0</v>
      </c>
      <c r="JK21" s="74" t="s">
        <v>100</v>
      </c>
      <c r="JL21" s="147">
        <f t="shared" ref="JL21" si="86">JL10*JL17</f>
        <v>0</v>
      </c>
      <c r="JM21" s="74" t="s">
        <v>100</v>
      </c>
      <c r="JN21" s="147">
        <f t="shared" ref="JN21" si="87">JN10*JN17</f>
        <v>0</v>
      </c>
      <c r="JO21" s="74" t="s">
        <v>100</v>
      </c>
      <c r="JP21" s="147">
        <f t="shared" ref="JP21" si="88">JP10*JP17</f>
        <v>0</v>
      </c>
      <c r="JQ21" s="74" t="s">
        <v>100</v>
      </c>
      <c r="JR21" s="147">
        <f t="shared" ref="JR21" si="89">JR10*JR17</f>
        <v>0</v>
      </c>
      <c r="JS21" s="74" t="s">
        <v>100</v>
      </c>
      <c r="JT21" s="147">
        <f t="shared" ref="JT21" si="90">JT10*JT17</f>
        <v>0</v>
      </c>
      <c r="JU21" s="74" t="s">
        <v>100</v>
      </c>
      <c r="JV21" s="147">
        <f t="shared" ref="JV21" si="91">JV10*JV17</f>
        <v>0</v>
      </c>
      <c r="JW21" s="74" t="s">
        <v>100</v>
      </c>
      <c r="JX21" s="147">
        <f t="shared" ref="JX21" si="92">JX10*JX17</f>
        <v>0</v>
      </c>
      <c r="JY21" s="74" t="s">
        <v>100</v>
      </c>
      <c r="JZ21" s="147">
        <f t="shared" ref="JZ21" si="93">JZ10*JZ17</f>
        <v>0</v>
      </c>
      <c r="KA21" s="74" t="s">
        <v>100</v>
      </c>
      <c r="KB21" s="147">
        <f t="shared" ref="KB21" si="94">KB10*KB17</f>
        <v>0</v>
      </c>
      <c r="KC21" s="74" t="s">
        <v>100</v>
      </c>
      <c r="KD21" s="147">
        <f t="shared" ref="KD21" si="95">KD10*KD17</f>
        <v>0</v>
      </c>
      <c r="KE21" s="74" t="s">
        <v>100</v>
      </c>
      <c r="KF21" s="147">
        <f t="shared" ref="KF21" si="96">KF10*KF17</f>
        <v>0</v>
      </c>
      <c r="KG21" s="74" t="s">
        <v>100</v>
      </c>
      <c r="KH21" s="147">
        <f t="shared" ref="KH21" si="97">KH10*KH17</f>
        <v>0</v>
      </c>
      <c r="KI21" s="74" t="s">
        <v>100</v>
      </c>
      <c r="KJ21" s="147">
        <f t="shared" ref="KJ21" si="98">KJ10*KJ17</f>
        <v>0</v>
      </c>
      <c r="KK21" s="74" t="s">
        <v>100</v>
      </c>
      <c r="KL21" s="147">
        <f t="shared" ref="KL21" si="99">KL10*KL17</f>
        <v>0</v>
      </c>
      <c r="KM21" s="74" t="s">
        <v>100</v>
      </c>
      <c r="KN21" s="147">
        <f t="shared" ref="KN21" si="100">KN10*KN17</f>
        <v>0</v>
      </c>
      <c r="KO21" s="74" t="s">
        <v>100</v>
      </c>
      <c r="KP21" s="147">
        <f t="shared" ref="KP21" si="101">KP10*KP17</f>
        <v>0</v>
      </c>
      <c r="KQ21" s="74" t="s">
        <v>100</v>
      </c>
      <c r="KR21" s="147">
        <f t="shared" ref="KR21" si="102">KR10*KR17</f>
        <v>0</v>
      </c>
      <c r="KS21" s="74" t="s">
        <v>100</v>
      </c>
      <c r="KT21" s="147">
        <f t="shared" ref="KT21" si="103">KT10*KT17</f>
        <v>0</v>
      </c>
      <c r="KU21" s="74" t="s">
        <v>100</v>
      </c>
      <c r="KV21" s="147">
        <f t="shared" ref="KV21" si="104">KV10*KV17</f>
        <v>0</v>
      </c>
      <c r="KW21" s="74" t="s">
        <v>100</v>
      </c>
      <c r="KX21" s="147">
        <f t="shared" ref="KX21" si="105">KX10*KX17</f>
        <v>0</v>
      </c>
      <c r="KY21" s="74" t="s">
        <v>100</v>
      </c>
      <c r="KZ21" s="147">
        <f t="shared" ref="KZ21" si="106">KZ10*KZ17</f>
        <v>0</v>
      </c>
      <c r="LA21" s="74" t="s">
        <v>100</v>
      </c>
      <c r="LB21" s="147">
        <f t="shared" ref="LB21" si="107">LB10*LB17</f>
        <v>0</v>
      </c>
      <c r="LC21" s="74" t="s">
        <v>100</v>
      </c>
      <c r="LD21" s="147">
        <f t="shared" ref="LD21" si="108">LD10*LD17</f>
        <v>0</v>
      </c>
      <c r="LE21" s="74" t="s">
        <v>100</v>
      </c>
      <c r="LF21" s="147">
        <f t="shared" ref="LF21" si="109">LF10*LF17</f>
        <v>0</v>
      </c>
      <c r="LG21" s="74" t="s">
        <v>100</v>
      </c>
      <c r="LH21" s="147">
        <f t="shared" ref="LH21" si="110">LH10*LH17</f>
        <v>0</v>
      </c>
      <c r="LI21" s="74" t="s">
        <v>100</v>
      </c>
      <c r="LJ21" s="147">
        <f t="shared" ref="LJ21" si="111">LJ10*LJ17</f>
        <v>0</v>
      </c>
      <c r="LK21" s="74" t="s">
        <v>100</v>
      </c>
      <c r="LL21" s="147">
        <f t="shared" ref="LL21" si="112">LL10*LL17</f>
        <v>0</v>
      </c>
      <c r="LM21" s="74" t="s">
        <v>100</v>
      </c>
      <c r="LN21" s="147">
        <f t="shared" ref="LN21" si="113">LN10*LN17</f>
        <v>0</v>
      </c>
      <c r="LO21" s="74" t="s">
        <v>100</v>
      </c>
      <c r="LP21" s="147">
        <f t="shared" ref="LP21" si="114">LP10*LP17</f>
        <v>0</v>
      </c>
      <c r="LQ21" s="74" t="s">
        <v>100</v>
      </c>
      <c r="LR21" s="147">
        <f t="shared" ref="LR21" si="115">LR10*LR17</f>
        <v>0</v>
      </c>
      <c r="LS21" s="74" t="s">
        <v>100</v>
      </c>
      <c r="LT21" s="147">
        <f t="shared" ref="LT21" si="116">LT10*LT17</f>
        <v>0</v>
      </c>
      <c r="LU21" s="74" t="s">
        <v>100</v>
      </c>
      <c r="LV21" s="147">
        <f t="shared" ref="LV21" si="117">LV10*LV17</f>
        <v>0</v>
      </c>
      <c r="LW21" s="74" t="s">
        <v>100</v>
      </c>
      <c r="LX21" s="147">
        <f t="shared" ref="LX21" si="118">LX10*LX17</f>
        <v>0</v>
      </c>
      <c r="LY21" s="74" t="s">
        <v>100</v>
      </c>
      <c r="LZ21" s="147">
        <f t="shared" ref="LZ21" si="119">LZ10*LZ17</f>
        <v>0</v>
      </c>
      <c r="MA21" s="74" t="s">
        <v>100</v>
      </c>
      <c r="MB21" s="147">
        <f t="shared" ref="MB21" si="120">MB10*MB17</f>
        <v>0</v>
      </c>
      <c r="MC21" s="74" t="s">
        <v>100</v>
      </c>
      <c r="MD21" s="147">
        <f t="shared" ref="MD21" si="121">MD10*MD17</f>
        <v>0</v>
      </c>
      <c r="ME21" s="74" t="s">
        <v>100</v>
      </c>
      <c r="MF21" s="147">
        <f t="shared" ref="MF21" si="122">MF10*MF17</f>
        <v>0</v>
      </c>
      <c r="MG21" s="74" t="s">
        <v>100</v>
      </c>
      <c r="MH21" s="147">
        <f t="shared" ref="MH21" si="123">MH10*MH17</f>
        <v>0</v>
      </c>
      <c r="MI21" s="74" t="s">
        <v>100</v>
      </c>
      <c r="MJ21" s="147">
        <f t="shared" ref="MJ21" si="124">MJ10*MJ17</f>
        <v>0</v>
      </c>
      <c r="MK21" s="74" t="s">
        <v>100</v>
      </c>
      <c r="ML21" s="147">
        <f t="shared" ref="ML21" si="125">ML10*ML17</f>
        <v>0</v>
      </c>
      <c r="MM21" s="74" t="s">
        <v>100</v>
      </c>
      <c r="MN21" s="147">
        <f t="shared" ref="MN21" si="126">MN10*MN17</f>
        <v>0</v>
      </c>
      <c r="MO21" s="74" t="s">
        <v>100</v>
      </c>
      <c r="MP21" s="147">
        <f t="shared" ref="MP21" si="127">MP10*MP17</f>
        <v>0</v>
      </c>
      <c r="MQ21" s="74" t="s">
        <v>100</v>
      </c>
      <c r="MR21" s="147">
        <f t="shared" ref="MR21" si="128">MR10*MR17</f>
        <v>0</v>
      </c>
      <c r="MS21" s="74" t="s">
        <v>100</v>
      </c>
      <c r="MT21" s="147">
        <f t="shared" ref="MT21" si="129">MT10*MT17</f>
        <v>0</v>
      </c>
      <c r="MU21" s="74" t="s">
        <v>100</v>
      </c>
      <c r="MV21" s="147">
        <f t="shared" ref="MV21" si="130">MV10*MV17</f>
        <v>0</v>
      </c>
      <c r="MW21" s="74" t="s">
        <v>100</v>
      </c>
      <c r="MX21" s="147">
        <f t="shared" ref="MX21" si="131">MX10*MX17</f>
        <v>0</v>
      </c>
      <c r="MY21" s="74" t="s">
        <v>100</v>
      </c>
      <c r="MZ21" s="147">
        <f t="shared" ref="MZ21" si="132">MZ10*MZ17</f>
        <v>0</v>
      </c>
      <c r="NA21" s="74" t="s">
        <v>100</v>
      </c>
      <c r="NB21" s="147">
        <f t="shared" ref="NB21" si="133">NB10*NB17</f>
        <v>0</v>
      </c>
      <c r="NC21" s="74" t="s">
        <v>100</v>
      </c>
      <c r="ND21" s="147">
        <f t="shared" ref="ND21" si="134">ND10*ND17</f>
        <v>0</v>
      </c>
      <c r="NE21" s="74" t="s">
        <v>100</v>
      </c>
      <c r="NF21" s="147">
        <f t="shared" ref="NF21" si="135">NF10*NF17</f>
        <v>0</v>
      </c>
      <c r="NG21" s="74" t="s">
        <v>100</v>
      </c>
      <c r="NH21" s="147">
        <f t="shared" ref="NH21" si="136">NH10*NH17</f>
        <v>0</v>
      </c>
      <c r="NI21" s="74" t="s">
        <v>100</v>
      </c>
      <c r="NJ21" s="147">
        <f t="shared" ref="NJ21" si="137">NJ10*NJ17</f>
        <v>0</v>
      </c>
      <c r="NK21" s="74" t="s">
        <v>100</v>
      </c>
      <c r="NL21" s="147">
        <f t="shared" ref="NL21" si="138">NL10*NL17</f>
        <v>0</v>
      </c>
      <c r="NM21" s="74" t="s">
        <v>100</v>
      </c>
      <c r="NN21" s="147">
        <f t="shared" ref="NN21" si="139">NN10*NN17</f>
        <v>0</v>
      </c>
      <c r="NO21" s="74" t="s">
        <v>100</v>
      </c>
      <c r="NP21" s="147">
        <f t="shared" ref="NP21" si="140">NP10*NP17</f>
        <v>0</v>
      </c>
      <c r="NQ21" s="74" t="s">
        <v>100</v>
      </c>
      <c r="NR21" s="147">
        <f t="shared" ref="NR21" si="141">NR10*NR17</f>
        <v>0</v>
      </c>
      <c r="NS21" s="74" t="s">
        <v>100</v>
      </c>
      <c r="NT21" s="147">
        <f t="shared" ref="NT21" si="142">NT10*NT17</f>
        <v>0</v>
      </c>
      <c r="NU21" s="74" t="s">
        <v>100</v>
      </c>
      <c r="NV21" s="147">
        <f t="shared" ref="NV21" si="143">NV10*NV17</f>
        <v>0</v>
      </c>
      <c r="NW21" s="74" t="s">
        <v>100</v>
      </c>
      <c r="NX21" s="147">
        <f t="shared" ref="NX21" si="144">NX10*NX17</f>
        <v>0</v>
      </c>
      <c r="NY21" s="74" t="s">
        <v>100</v>
      </c>
      <c r="NZ21" s="147">
        <f t="shared" ref="NZ21" si="145">NZ10*NZ17</f>
        <v>0</v>
      </c>
      <c r="OA21" s="74" t="s">
        <v>100</v>
      </c>
      <c r="OB21" s="147">
        <f t="shared" ref="OB21" si="146">OB10*OB17</f>
        <v>0</v>
      </c>
      <c r="OC21" s="74" t="s">
        <v>100</v>
      </c>
      <c r="OD21" s="147">
        <f t="shared" ref="OD21" si="147">OD10*OD17</f>
        <v>0</v>
      </c>
      <c r="OE21" s="74" t="s">
        <v>100</v>
      </c>
      <c r="OF21" s="147">
        <f t="shared" ref="OF21" si="148">OF10*OF17</f>
        <v>0</v>
      </c>
      <c r="OG21" s="74" t="s">
        <v>100</v>
      </c>
      <c r="OH21" s="147">
        <f t="shared" ref="OH21" si="149">OH10*OH17</f>
        <v>0</v>
      </c>
      <c r="OI21" s="74" t="s">
        <v>100</v>
      </c>
      <c r="OJ21" s="147">
        <f t="shared" ref="OJ21" si="150">OJ10*OJ17</f>
        <v>0</v>
      </c>
      <c r="OK21" s="74" t="s">
        <v>100</v>
      </c>
      <c r="OL21" s="147">
        <f t="shared" ref="OL21" si="151">OL10*OL17</f>
        <v>0</v>
      </c>
      <c r="OM21" s="74" t="s">
        <v>100</v>
      </c>
      <c r="ON21" s="147">
        <f t="shared" ref="ON21" si="152">ON10*ON17</f>
        <v>0</v>
      </c>
      <c r="OO21" s="74" t="s">
        <v>100</v>
      </c>
      <c r="OP21" s="147">
        <f t="shared" ref="OP21" si="153">OP10*OP17</f>
        <v>0</v>
      </c>
      <c r="OQ21" s="74" t="s">
        <v>100</v>
      </c>
      <c r="OR21" s="147">
        <f t="shared" ref="OR21" si="154">OR10*OR17</f>
        <v>0</v>
      </c>
      <c r="OS21" s="74" t="s">
        <v>100</v>
      </c>
      <c r="OT21" s="147">
        <f t="shared" ref="OT21" si="155">OT10*OT17</f>
        <v>0</v>
      </c>
      <c r="OU21" s="74" t="s">
        <v>100</v>
      </c>
      <c r="OV21" s="147">
        <f t="shared" ref="OV21" si="156">OV10*OV17</f>
        <v>0</v>
      </c>
      <c r="OW21" s="74" t="s">
        <v>100</v>
      </c>
      <c r="OX21" s="147">
        <f t="shared" ref="OX21" si="157">OX10*OX17</f>
        <v>0</v>
      </c>
      <c r="OY21" s="74" t="s">
        <v>100</v>
      </c>
      <c r="OZ21" s="147">
        <f t="shared" ref="OZ21" si="158">OZ10*OZ17</f>
        <v>0</v>
      </c>
      <c r="PA21" s="74" t="s">
        <v>100</v>
      </c>
      <c r="PB21" s="147">
        <f t="shared" ref="PB21" si="159">PB10*PB17</f>
        <v>0</v>
      </c>
      <c r="PC21" s="74" t="s">
        <v>100</v>
      </c>
      <c r="PD21" s="147">
        <f t="shared" ref="PD21" si="160">PD10*PD17</f>
        <v>0</v>
      </c>
      <c r="PE21" s="74" t="s">
        <v>100</v>
      </c>
      <c r="PF21" s="147">
        <f t="shared" ref="PF21" si="161">PF10*PF17</f>
        <v>0</v>
      </c>
      <c r="PG21" s="74" t="s">
        <v>100</v>
      </c>
      <c r="PH21" s="147">
        <f t="shared" ref="PH21" si="162">PH10*PH17</f>
        <v>0</v>
      </c>
      <c r="PI21" s="74" t="s">
        <v>100</v>
      </c>
      <c r="PJ21" s="147">
        <f t="shared" ref="PJ21" si="163">PJ10*PJ17</f>
        <v>0</v>
      </c>
      <c r="PK21" s="74" t="s">
        <v>100</v>
      </c>
      <c r="PL21" s="147">
        <f t="shared" ref="PL21" si="164">PL10*PL17</f>
        <v>0</v>
      </c>
      <c r="PM21" s="74" t="s">
        <v>100</v>
      </c>
      <c r="PN21" s="147">
        <f t="shared" ref="PN21" si="165">PN10*PN17</f>
        <v>0</v>
      </c>
      <c r="PO21" s="74" t="s">
        <v>100</v>
      </c>
      <c r="PP21" s="147">
        <f t="shared" ref="PP21" si="166">PP10*PP17</f>
        <v>0</v>
      </c>
      <c r="PQ21" s="74" t="s">
        <v>100</v>
      </c>
      <c r="PR21" s="147">
        <f t="shared" ref="PR21" si="167">PR10*PR17</f>
        <v>0</v>
      </c>
      <c r="PS21" s="74" t="s">
        <v>100</v>
      </c>
      <c r="PT21" s="147">
        <f t="shared" ref="PT21" si="168">PT10*PT17</f>
        <v>0</v>
      </c>
      <c r="PU21" s="74" t="s">
        <v>100</v>
      </c>
      <c r="PV21" s="147">
        <f t="shared" ref="PV21" si="169">PV10*PV17</f>
        <v>0</v>
      </c>
      <c r="PW21" s="74" t="s">
        <v>100</v>
      </c>
      <c r="PX21" s="147">
        <f t="shared" ref="PX21" si="170">PX10*PX17</f>
        <v>0</v>
      </c>
      <c r="PY21" s="74" t="s">
        <v>100</v>
      </c>
      <c r="PZ21" s="147">
        <f t="shared" ref="PZ21" si="171">PZ10*PZ17</f>
        <v>0</v>
      </c>
      <c r="QA21" s="74" t="s">
        <v>100</v>
      </c>
      <c r="QB21" s="147">
        <f t="shared" ref="QB21" si="172">QB10*QB17</f>
        <v>0</v>
      </c>
      <c r="QC21" s="74" t="s">
        <v>100</v>
      </c>
      <c r="QD21" s="147">
        <f t="shared" ref="QD21" si="173">QD10*QD17</f>
        <v>0</v>
      </c>
      <c r="QE21" s="74" t="s">
        <v>100</v>
      </c>
      <c r="QF21" s="147">
        <f t="shared" ref="QF21" si="174">QF10*QF17</f>
        <v>0</v>
      </c>
      <c r="QG21" s="74" t="s">
        <v>100</v>
      </c>
      <c r="QH21" s="147">
        <f t="shared" ref="QH21" si="175">QH10*QH17</f>
        <v>0</v>
      </c>
      <c r="QI21" s="74" t="s">
        <v>100</v>
      </c>
      <c r="QJ21" s="147">
        <f t="shared" ref="QJ21" si="176">QJ10*QJ17</f>
        <v>0</v>
      </c>
      <c r="QK21" s="74" t="s">
        <v>100</v>
      </c>
      <c r="QL21" s="147">
        <f t="shared" ref="QL21" si="177">QL10*QL17</f>
        <v>0</v>
      </c>
      <c r="QM21" s="74" t="s">
        <v>100</v>
      </c>
      <c r="QN21" s="147">
        <f t="shared" ref="QN21" si="178">QN10*QN17</f>
        <v>0</v>
      </c>
      <c r="QO21" s="74" t="s">
        <v>100</v>
      </c>
      <c r="QP21" s="147">
        <f t="shared" ref="QP21" si="179">QP10*QP17</f>
        <v>0</v>
      </c>
      <c r="QQ21" s="74" t="s">
        <v>100</v>
      </c>
      <c r="QR21" s="147">
        <f t="shared" ref="QR21" si="180">QR10*QR17</f>
        <v>0</v>
      </c>
      <c r="QS21" s="74" t="s">
        <v>100</v>
      </c>
      <c r="QT21" s="147">
        <f t="shared" ref="QT21" si="181">QT10*QT17</f>
        <v>0</v>
      </c>
      <c r="QU21" s="74" t="s">
        <v>100</v>
      </c>
      <c r="QV21" s="147">
        <f t="shared" ref="QV21" si="182">QV10*QV17</f>
        <v>0</v>
      </c>
      <c r="QW21" s="74" t="s">
        <v>100</v>
      </c>
      <c r="QX21" s="147">
        <f t="shared" ref="QX21" si="183">QX10*QX17</f>
        <v>0</v>
      </c>
      <c r="QY21" s="74" t="s">
        <v>100</v>
      </c>
      <c r="QZ21" s="147">
        <f t="shared" ref="QZ21" si="184">QZ10*QZ17</f>
        <v>0</v>
      </c>
      <c r="RA21" s="74" t="s">
        <v>100</v>
      </c>
      <c r="RB21" s="147">
        <f t="shared" ref="RB21" si="185">RB10*RB17</f>
        <v>0</v>
      </c>
      <c r="RC21" s="74" t="s">
        <v>100</v>
      </c>
      <c r="RD21" s="147">
        <f t="shared" ref="RD21" si="186">RD10*RD17</f>
        <v>0</v>
      </c>
      <c r="RE21" s="74" t="s">
        <v>100</v>
      </c>
      <c r="RF21" s="147">
        <f t="shared" ref="RF21" si="187">RF10*RF17</f>
        <v>0</v>
      </c>
      <c r="RG21" s="74" t="s">
        <v>100</v>
      </c>
      <c r="RH21" s="147">
        <f t="shared" ref="RH21" si="188">RH10*RH17</f>
        <v>0</v>
      </c>
      <c r="RI21" s="74" t="s">
        <v>100</v>
      </c>
      <c r="RJ21" s="147">
        <f t="shared" ref="RJ21" si="189">RJ10*RJ17</f>
        <v>0</v>
      </c>
      <c r="RK21" s="74" t="s">
        <v>100</v>
      </c>
      <c r="RL21" s="147">
        <f t="shared" ref="RL21" si="190">RL10*RL17</f>
        <v>0</v>
      </c>
      <c r="RM21" s="74" t="s">
        <v>100</v>
      </c>
      <c r="RN21" s="147">
        <f t="shared" ref="RN21" si="191">RN10*RN17</f>
        <v>0</v>
      </c>
      <c r="RO21" s="74" t="s">
        <v>100</v>
      </c>
      <c r="RP21" s="147">
        <f t="shared" ref="RP21" si="192">RP10*RP17</f>
        <v>0</v>
      </c>
      <c r="RQ21" s="74" t="s">
        <v>100</v>
      </c>
      <c r="RR21" s="147">
        <f t="shared" ref="RR21" si="193">RR10*RR17</f>
        <v>0</v>
      </c>
      <c r="RS21" s="74" t="s">
        <v>100</v>
      </c>
      <c r="RT21" s="147">
        <f t="shared" ref="RT21" si="194">RT10*RT17</f>
        <v>0</v>
      </c>
      <c r="RU21" s="74" t="s">
        <v>100</v>
      </c>
      <c r="RV21" s="147">
        <f t="shared" ref="RV21" si="195">RV10*RV17</f>
        <v>0</v>
      </c>
      <c r="RW21" s="74" t="s">
        <v>100</v>
      </c>
      <c r="RX21" s="147">
        <f t="shared" ref="RX21" si="196">RX10*RX17</f>
        <v>0</v>
      </c>
      <c r="RY21" s="74" t="s">
        <v>100</v>
      </c>
      <c r="RZ21" s="147">
        <f t="shared" ref="RZ21" si="197">RZ10*RZ17</f>
        <v>0</v>
      </c>
      <c r="SA21" s="74" t="s">
        <v>100</v>
      </c>
      <c r="SB21" s="147">
        <f t="shared" ref="SB21" si="198">SB10*SB17</f>
        <v>0</v>
      </c>
      <c r="SC21" s="74" t="s">
        <v>100</v>
      </c>
      <c r="SD21" s="147">
        <f t="shared" ref="SD21" si="199">SD10*SD17</f>
        <v>0</v>
      </c>
      <c r="SE21" s="74" t="s">
        <v>100</v>
      </c>
      <c r="SF21" s="147">
        <f t="shared" ref="SF21" si="200">SF10*SF17</f>
        <v>0</v>
      </c>
      <c r="SG21" s="74" t="s">
        <v>100</v>
      </c>
      <c r="SH21" s="147">
        <f t="shared" ref="SH21" si="201">SH10*SH17</f>
        <v>0</v>
      </c>
      <c r="SI21" s="74" t="s">
        <v>100</v>
      </c>
      <c r="SJ21" s="147">
        <f t="shared" ref="SJ21" si="202">SJ10*SJ17</f>
        <v>0</v>
      </c>
      <c r="SK21" s="74" t="s">
        <v>100</v>
      </c>
      <c r="SL21" s="147">
        <f t="shared" ref="SL21" si="203">SL10*SL17</f>
        <v>0</v>
      </c>
      <c r="SM21" s="74" t="s">
        <v>100</v>
      </c>
      <c r="SN21" s="147">
        <f t="shared" ref="SN21" si="204">SN10*SN17</f>
        <v>0</v>
      </c>
      <c r="SO21" s="74" t="s">
        <v>100</v>
      </c>
      <c r="SP21" s="147">
        <f t="shared" ref="SP21" si="205">SP10*SP17</f>
        <v>0</v>
      </c>
      <c r="SQ21" s="74" t="s">
        <v>100</v>
      </c>
      <c r="SR21" s="147">
        <f t="shared" ref="SR21" si="206">SR10*SR17</f>
        <v>0</v>
      </c>
      <c r="SS21" s="74" t="s">
        <v>100</v>
      </c>
      <c r="ST21" s="147">
        <f t="shared" ref="ST21" si="207">ST10*ST17</f>
        <v>0</v>
      </c>
      <c r="SU21" s="74" t="s">
        <v>100</v>
      </c>
      <c r="SV21" s="147">
        <f t="shared" ref="SV21" si="208">SV10*SV17</f>
        <v>0</v>
      </c>
      <c r="SW21" s="74" t="s">
        <v>100</v>
      </c>
      <c r="SX21" s="147">
        <f t="shared" ref="SX21" si="209">SX10*SX17</f>
        <v>0</v>
      </c>
      <c r="SY21" s="74" t="s">
        <v>100</v>
      </c>
      <c r="SZ21" s="147">
        <f t="shared" ref="SZ21" si="210">SZ10*SZ17</f>
        <v>0</v>
      </c>
      <c r="TA21" s="74" t="s">
        <v>100</v>
      </c>
      <c r="TB21" s="147">
        <f t="shared" ref="TB21" si="211">TB10*TB17</f>
        <v>0</v>
      </c>
      <c r="TC21" s="74" t="s">
        <v>100</v>
      </c>
      <c r="TD21" s="147">
        <f t="shared" ref="TD21" si="212">TD10*TD17</f>
        <v>0</v>
      </c>
      <c r="TE21" s="74" t="s">
        <v>100</v>
      </c>
      <c r="TF21" s="147">
        <f t="shared" ref="TF21" si="213">TF10*TF17</f>
        <v>0</v>
      </c>
      <c r="TG21" s="74" t="s">
        <v>100</v>
      </c>
      <c r="TH21" s="147">
        <f t="shared" ref="TH21" si="214">TH10*TH17</f>
        <v>0</v>
      </c>
      <c r="TI21" s="74" t="s">
        <v>100</v>
      </c>
      <c r="TJ21" s="147">
        <f t="shared" ref="TJ21" si="215">TJ10*TJ17</f>
        <v>0</v>
      </c>
      <c r="TK21" s="74" t="s">
        <v>100</v>
      </c>
      <c r="TL21" s="147">
        <f t="shared" ref="TL21" si="216">TL10*TL17</f>
        <v>0</v>
      </c>
      <c r="TM21" s="74" t="s">
        <v>100</v>
      </c>
      <c r="TN21" s="147">
        <f t="shared" ref="TN21" si="217">TN10*TN17</f>
        <v>0</v>
      </c>
      <c r="TO21" s="74" t="s">
        <v>100</v>
      </c>
      <c r="TP21" s="147">
        <f t="shared" ref="TP21" si="218">TP10*TP17</f>
        <v>0</v>
      </c>
      <c r="TQ21" s="74" t="s">
        <v>100</v>
      </c>
      <c r="TR21" s="147">
        <f t="shared" ref="TR21" si="219">TR10*TR17</f>
        <v>0</v>
      </c>
      <c r="TS21" s="74" t="s">
        <v>100</v>
      </c>
      <c r="TT21" s="147">
        <f t="shared" ref="TT21" si="220">TT10*TT17</f>
        <v>0</v>
      </c>
      <c r="TU21" s="74" t="s">
        <v>100</v>
      </c>
      <c r="TV21" s="147">
        <f t="shared" ref="TV21" si="221">TV10*TV17</f>
        <v>0</v>
      </c>
      <c r="TW21" s="74" t="s">
        <v>100</v>
      </c>
      <c r="TX21" s="147">
        <f t="shared" ref="TX21" si="222">TX10*TX17</f>
        <v>0</v>
      </c>
      <c r="TY21" s="74" t="s">
        <v>100</v>
      </c>
      <c r="TZ21" s="147">
        <f t="shared" ref="TZ21" si="223">TZ10*TZ17</f>
        <v>0</v>
      </c>
      <c r="UA21" s="74" t="s">
        <v>100</v>
      </c>
      <c r="UB21" s="147">
        <f t="shared" ref="UB21" si="224">UB10*UB17</f>
        <v>0</v>
      </c>
      <c r="UC21" s="74" t="s">
        <v>100</v>
      </c>
      <c r="UD21" s="147">
        <f t="shared" ref="UD21" si="225">UD10*UD17</f>
        <v>0</v>
      </c>
      <c r="UE21" s="74" t="s">
        <v>100</v>
      </c>
      <c r="UF21" s="147">
        <f t="shared" ref="UF21" si="226">UF10*UF17</f>
        <v>0</v>
      </c>
      <c r="UG21" s="74" t="s">
        <v>100</v>
      </c>
      <c r="UH21" s="147">
        <f t="shared" ref="UH21" si="227">UH10*UH17</f>
        <v>0</v>
      </c>
      <c r="UI21" s="74" t="s">
        <v>100</v>
      </c>
      <c r="UJ21" s="147">
        <f t="shared" ref="UJ21" si="228">UJ10*UJ17</f>
        <v>0</v>
      </c>
      <c r="UK21" s="74" t="s">
        <v>100</v>
      </c>
      <c r="UL21" s="147">
        <f t="shared" ref="UL21" si="229">UL10*UL17</f>
        <v>0</v>
      </c>
      <c r="UM21" s="74" t="s">
        <v>100</v>
      </c>
      <c r="UN21" s="147">
        <f t="shared" ref="UN21" si="230">UN10*UN17</f>
        <v>0</v>
      </c>
      <c r="UO21" s="74" t="s">
        <v>100</v>
      </c>
      <c r="UP21" s="147">
        <f t="shared" ref="UP21" si="231">UP10*UP17</f>
        <v>0</v>
      </c>
      <c r="UQ21" s="74" t="s">
        <v>100</v>
      </c>
      <c r="UR21" s="147">
        <f t="shared" ref="UR21" si="232">UR10*UR17</f>
        <v>0</v>
      </c>
      <c r="US21" s="74" t="s">
        <v>100</v>
      </c>
      <c r="UT21" s="147">
        <f t="shared" ref="UT21" si="233">UT10*UT17</f>
        <v>0</v>
      </c>
      <c r="UU21" s="74" t="s">
        <v>100</v>
      </c>
      <c r="UV21" s="147">
        <f t="shared" ref="UV21" si="234">UV10*UV17</f>
        <v>0</v>
      </c>
      <c r="UW21" s="74" t="s">
        <v>100</v>
      </c>
      <c r="UX21" s="147">
        <f t="shared" ref="UX21" si="235">UX10*UX17</f>
        <v>0</v>
      </c>
      <c r="UY21" s="74" t="s">
        <v>100</v>
      </c>
      <c r="UZ21" s="147">
        <f t="shared" ref="UZ21" si="236">UZ10*UZ17</f>
        <v>0</v>
      </c>
      <c r="VA21" s="74" t="s">
        <v>100</v>
      </c>
      <c r="VB21" s="147">
        <f t="shared" ref="VB21" si="237">VB10*VB17</f>
        <v>0</v>
      </c>
      <c r="VC21" s="74" t="s">
        <v>100</v>
      </c>
      <c r="VD21" s="147">
        <f t="shared" ref="VD21" si="238">VD10*VD17</f>
        <v>0</v>
      </c>
      <c r="VE21" s="74" t="s">
        <v>100</v>
      </c>
      <c r="VF21" s="147">
        <f t="shared" ref="VF21" si="239">VF10*VF17</f>
        <v>0</v>
      </c>
      <c r="VG21" s="74" t="s">
        <v>100</v>
      </c>
      <c r="VH21" s="147">
        <f t="shared" ref="VH21" si="240">VH10*VH17</f>
        <v>0</v>
      </c>
      <c r="VI21" s="74" t="s">
        <v>100</v>
      </c>
      <c r="VJ21" s="147">
        <f t="shared" ref="VJ21" si="241">VJ10*VJ17</f>
        <v>0</v>
      </c>
      <c r="VK21" s="74" t="s">
        <v>100</v>
      </c>
      <c r="VL21" s="147">
        <f t="shared" ref="VL21" si="242">VL10*VL17</f>
        <v>0</v>
      </c>
      <c r="VM21" s="74" t="s">
        <v>100</v>
      </c>
      <c r="VN21" s="147">
        <f t="shared" ref="VN21" si="243">VN10*VN17</f>
        <v>0</v>
      </c>
      <c r="VO21" s="74" t="s">
        <v>100</v>
      </c>
      <c r="VP21" s="147">
        <f t="shared" ref="VP21" si="244">VP10*VP17</f>
        <v>0</v>
      </c>
      <c r="VQ21" s="74" t="s">
        <v>100</v>
      </c>
      <c r="VR21" s="147">
        <f t="shared" ref="VR21" si="245">VR10*VR17</f>
        <v>0</v>
      </c>
      <c r="VS21" s="74" t="s">
        <v>100</v>
      </c>
      <c r="VT21" s="147">
        <f t="shared" ref="VT21" si="246">VT10*VT17</f>
        <v>0</v>
      </c>
      <c r="VU21" s="74" t="s">
        <v>100</v>
      </c>
      <c r="VV21" s="147">
        <f t="shared" ref="VV21" si="247">VV10*VV17</f>
        <v>0</v>
      </c>
      <c r="VW21" s="74" t="s">
        <v>100</v>
      </c>
      <c r="VX21" s="147">
        <f t="shared" ref="VX21" si="248">VX10*VX17</f>
        <v>0</v>
      </c>
      <c r="VY21" s="74" t="s">
        <v>100</v>
      </c>
      <c r="VZ21" s="147">
        <f t="shared" ref="VZ21" si="249">VZ10*VZ17</f>
        <v>0</v>
      </c>
      <c r="WA21" s="74" t="s">
        <v>100</v>
      </c>
      <c r="WB21" s="147">
        <f t="shared" ref="WB21" si="250">WB10*WB17</f>
        <v>0</v>
      </c>
      <c r="WC21" s="74" t="s">
        <v>100</v>
      </c>
      <c r="WD21" s="147">
        <f t="shared" ref="WD21" si="251">WD10*WD17</f>
        <v>0</v>
      </c>
      <c r="WE21" s="74" t="s">
        <v>100</v>
      </c>
      <c r="WF21" s="147">
        <f t="shared" ref="WF21" si="252">WF10*WF17</f>
        <v>0</v>
      </c>
      <c r="WG21" s="74" t="s">
        <v>100</v>
      </c>
      <c r="WH21" s="147">
        <f t="shared" ref="WH21" si="253">WH10*WH17</f>
        <v>0</v>
      </c>
      <c r="WI21" s="74" t="s">
        <v>100</v>
      </c>
      <c r="WJ21" s="147">
        <f t="shared" ref="WJ21" si="254">WJ10*WJ17</f>
        <v>0</v>
      </c>
      <c r="WK21" s="74" t="s">
        <v>100</v>
      </c>
      <c r="WL21" s="147">
        <f t="shared" ref="WL21" si="255">WL10*WL17</f>
        <v>0</v>
      </c>
      <c r="WM21" s="74" t="s">
        <v>100</v>
      </c>
      <c r="WN21" s="147">
        <f t="shared" ref="WN21" si="256">WN10*WN17</f>
        <v>0</v>
      </c>
      <c r="WO21" s="74" t="s">
        <v>100</v>
      </c>
      <c r="WP21" s="147">
        <f t="shared" ref="WP21" si="257">WP10*WP17</f>
        <v>0</v>
      </c>
      <c r="WQ21" s="74" t="s">
        <v>100</v>
      </c>
      <c r="WR21" s="147">
        <f t="shared" ref="WR21" si="258">WR10*WR17</f>
        <v>0</v>
      </c>
      <c r="WS21" s="74" t="s">
        <v>100</v>
      </c>
      <c r="WT21" s="147">
        <f t="shared" ref="WT21" si="259">WT10*WT17</f>
        <v>0</v>
      </c>
      <c r="WU21" s="74" t="s">
        <v>100</v>
      </c>
      <c r="WV21" s="147">
        <f t="shared" ref="WV21" si="260">WV10*WV17</f>
        <v>0</v>
      </c>
      <c r="WW21" s="74" t="s">
        <v>100</v>
      </c>
      <c r="WX21" s="147">
        <f t="shared" ref="WX21" si="261">WX10*WX17</f>
        <v>0</v>
      </c>
      <c r="WY21" s="74" t="s">
        <v>100</v>
      </c>
      <c r="WZ21" s="147">
        <f t="shared" ref="WZ21" si="262">WZ10*WZ17</f>
        <v>0</v>
      </c>
      <c r="XA21" s="74" t="s">
        <v>100</v>
      </c>
      <c r="XB21" s="147">
        <f t="shared" ref="XB21" si="263">XB10*XB17</f>
        <v>0</v>
      </c>
      <c r="XC21" s="74" t="s">
        <v>100</v>
      </c>
      <c r="XD21" s="147">
        <f t="shared" ref="XD21" si="264">XD10*XD17</f>
        <v>0</v>
      </c>
      <c r="XE21" s="74" t="s">
        <v>100</v>
      </c>
      <c r="XF21" s="147">
        <f t="shared" ref="XF21" si="265">XF10*XF17</f>
        <v>0</v>
      </c>
      <c r="XG21" s="74" t="s">
        <v>100</v>
      </c>
      <c r="XH21" s="147">
        <f t="shared" ref="XH21" si="266">XH10*XH17</f>
        <v>0</v>
      </c>
      <c r="XI21" s="74" t="s">
        <v>100</v>
      </c>
      <c r="XJ21" s="147">
        <f t="shared" ref="XJ21" si="267">XJ10*XJ17</f>
        <v>0</v>
      </c>
      <c r="XK21" s="74" t="s">
        <v>100</v>
      </c>
      <c r="XL21" s="147">
        <f t="shared" ref="XL21" si="268">XL10*XL17</f>
        <v>0</v>
      </c>
      <c r="XM21" s="74" t="s">
        <v>100</v>
      </c>
      <c r="XN21" s="147">
        <f t="shared" ref="XN21" si="269">XN10*XN17</f>
        <v>0</v>
      </c>
      <c r="XO21" s="74" t="s">
        <v>100</v>
      </c>
      <c r="XP21" s="147">
        <f t="shared" ref="XP21" si="270">XP10*XP17</f>
        <v>0</v>
      </c>
      <c r="XQ21" s="74" t="s">
        <v>100</v>
      </c>
      <c r="XR21" s="147">
        <f t="shared" ref="XR21" si="271">XR10*XR17</f>
        <v>0</v>
      </c>
      <c r="XS21" s="74" t="s">
        <v>100</v>
      </c>
      <c r="XT21" s="147">
        <f t="shared" ref="XT21" si="272">XT10*XT17</f>
        <v>0</v>
      </c>
      <c r="XU21" s="74" t="s">
        <v>100</v>
      </c>
      <c r="XV21" s="147">
        <f t="shared" ref="XV21" si="273">XV10*XV17</f>
        <v>0</v>
      </c>
      <c r="XW21" s="74" t="s">
        <v>100</v>
      </c>
      <c r="XX21" s="147">
        <f t="shared" ref="XX21" si="274">XX10*XX17</f>
        <v>0</v>
      </c>
      <c r="XY21" s="74" t="s">
        <v>100</v>
      </c>
      <c r="XZ21" s="147">
        <f t="shared" ref="XZ21" si="275">XZ10*XZ17</f>
        <v>0</v>
      </c>
      <c r="YA21" s="74" t="s">
        <v>100</v>
      </c>
      <c r="YB21" s="147">
        <f t="shared" ref="YB21" si="276">YB10*YB17</f>
        <v>0</v>
      </c>
      <c r="YC21" s="74" t="s">
        <v>100</v>
      </c>
      <c r="YD21" s="147">
        <f t="shared" ref="YD21" si="277">YD10*YD17</f>
        <v>0</v>
      </c>
      <c r="YE21" s="74" t="s">
        <v>100</v>
      </c>
      <c r="YF21" s="147">
        <f t="shared" ref="YF21" si="278">YF10*YF17</f>
        <v>0</v>
      </c>
      <c r="YG21" s="74" t="s">
        <v>100</v>
      </c>
      <c r="YH21" s="147">
        <f t="shared" ref="YH21" si="279">YH10*YH17</f>
        <v>0</v>
      </c>
      <c r="YI21" s="74" t="s">
        <v>100</v>
      </c>
      <c r="YJ21" s="147">
        <f t="shared" ref="YJ21" si="280">YJ10*YJ17</f>
        <v>0</v>
      </c>
      <c r="YK21" s="74" t="s">
        <v>100</v>
      </c>
      <c r="YL21" s="147">
        <f t="shared" ref="YL21" si="281">YL10*YL17</f>
        <v>0</v>
      </c>
      <c r="YM21" s="74" t="s">
        <v>100</v>
      </c>
      <c r="YN21" s="147">
        <f t="shared" ref="YN21" si="282">YN10*YN17</f>
        <v>0</v>
      </c>
      <c r="YO21" s="74" t="s">
        <v>100</v>
      </c>
      <c r="YP21" s="147">
        <f t="shared" ref="YP21" si="283">YP10*YP17</f>
        <v>0</v>
      </c>
      <c r="YQ21" s="74" t="s">
        <v>100</v>
      </c>
      <c r="YR21" s="147">
        <f t="shared" ref="YR21" si="284">YR10*YR17</f>
        <v>0</v>
      </c>
      <c r="YS21" s="74" t="s">
        <v>100</v>
      </c>
      <c r="YT21" s="147">
        <f t="shared" ref="YT21" si="285">YT10*YT17</f>
        <v>0</v>
      </c>
      <c r="YU21" s="74" t="s">
        <v>100</v>
      </c>
      <c r="YV21" s="147">
        <f t="shared" ref="YV21" si="286">YV10*YV17</f>
        <v>0</v>
      </c>
      <c r="YW21" s="74" t="s">
        <v>100</v>
      </c>
      <c r="YX21" s="147">
        <f t="shared" ref="YX21" si="287">YX10*YX17</f>
        <v>0</v>
      </c>
      <c r="YY21" s="74" t="s">
        <v>100</v>
      </c>
      <c r="YZ21" s="147">
        <f t="shared" ref="YZ21" si="288">YZ10*YZ17</f>
        <v>0</v>
      </c>
      <c r="ZA21" s="74" t="s">
        <v>100</v>
      </c>
      <c r="ZB21" s="147">
        <f t="shared" ref="ZB21" si="289">ZB10*ZB17</f>
        <v>0</v>
      </c>
      <c r="ZC21" s="74" t="s">
        <v>100</v>
      </c>
      <c r="ZD21" s="147">
        <f t="shared" ref="ZD21" si="290">ZD10*ZD17</f>
        <v>0</v>
      </c>
      <c r="ZE21" s="74" t="s">
        <v>100</v>
      </c>
      <c r="ZF21" s="147">
        <f t="shared" ref="ZF21" si="291">ZF10*ZF17</f>
        <v>0</v>
      </c>
      <c r="ZG21" s="74" t="s">
        <v>100</v>
      </c>
      <c r="ZH21" s="147">
        <f t="shared" ref="ZH21" si="292">ZH10*ZH17</f>
        <v>0</v>
      </c>
      <c r="ZI21" s="74" t="s">
        <v>100</v>
      </c>
      <c r="ZJ21" s="147">
        <f t="shared" ref="ZJ21" si="293">ZJ10*ZJ17</f>
        <v>0</v>
      </c>
      <c r="ZK21" s="74" t="s">
        <v>100</v>
      </c>
      <c r="ZL21" s="147">
        <f t="shared" ref="ZL21" si="294">ZL10*ZL17</f>
        <v>0</v>
      </c>
      <c r="ZM21" s="74" t="s">
        <v>100</v>
      </c>
      <c r="ZN21" s="147">
        <f t="shared" ref="ZN21" si="295">ZN10*ZN17</f>
        <v>0</v>
      </c>
      <c r="ZO21" s="74" t="s">
        <v>100</v>
      </c>
      <c r="ZP21" s="147">
        <f t="shared" ref="ZP21" si="296">ZP10*ZP17</f>
        <v>0</v>
      </c>
      <c r="ZQ21" s="74" t="s">
        <v>100</v>
      </c>
      <c r="ZR21" s="147">
        <f t="shared" ref="ZR21" si="297">ZR10*ZR17</f>
        <v>0</v>
      </c>
      <c r="ZS21" s="74" t="s">
        <v>100</v>
      </c>
      <c r="ZT21" s="147">
        <f t="shared" ref="ZT21" si="298">ZT10*ZT17</f>
        <v>0</v>
      </c>
      <c r="ZU21" s="74" t="s">
        <v>100</v>
      </c>
      <c r="ZV21" s="147">
        <f t="shared" ref="ZV21" si="299">ZV10*ZV17</f>
        <v>0</v>
      </c>
      <c r="ZW21" s="74" t="s">
        <v>100</v>
      </c>
      <c r="ZX21" s="147">
        <f t="shared" ref="ZX21" si="300">ZX10*ZX17</f>
        <v>0</v>
      </c>
      <c r="ZY21" s="74" t="s">
        <v>100</v>
      </c>
      <c r="ZZ21" s="147">
        <f t="shared" ref="ZZ21" si="301">ZZ10*ZZ17</f>
        <v>0</v>
      </c>
      <c r="AAA21" s="74" t="s">
        <v>100</v>
      </c>
      <c r="AAB21" s="147">
        <f t="shared" ref="AAB21" si="302">AAB10*AAB17</f>
        <v>0</v>
      </c>
      <c r="AAC21" s="74" t="s">
        <v>100</v>
      </c>
      <c r="AAD21" s="147">
        <f t="shared" ref="AAD21" si="303">AAD10*AAD17</f>
        <v>0</v>
      </c>
      <c r="AAE21" s="74" t="s">
        <v>100</v>
      </c>
      <c r="AAF21" s="147">
        <f t="shared" ref="AAF21" si="304">AAF10*AAF17</f>
        <v>0</v>
      </c>
      <c r="AAG21" s="74" t="s">
        <v>100</v>
      </c>
      <c r="AAH21" s="147">
        <f t="shared" ref="AAH21" si="305">AAH10*AAH17</f>
        <v>0</v>
      </c>
      <c r="AAI21" s="74" t="s">
        <v>100</v>
      </c>
      <c r="AAJ21" s="147">
        <f t="shared" ref="AAJ21" si="306">AAJ10*AAJ17</f>
        <v>0</v>
      </c>
      <c r="AAK21" s="74" t="s">
        <v>100</v>
      </c>
      <c r="AAL21" s="147">
        <f t="shared" ref="AAL21" si="307">AAL10*AAL17</f>
        <v>0</v>
      </c>
      <c r="AAM21" s="74" t="s">
        <v>100</v>
      </c>
      <c r="AAN21" s="147">
        <f t="shared" ref="AAN21" si="308">AAN10*AAN17</f>
        <v>0</v>
      </c>
      <c r="AAO21" s="74" t="s">
        <v>100</v>
      </c>
      <c r="AAP21" s="147">
        <f t="shared" ref="AAP21" si="309">AAP10*AAP17</f>
        <v>0</v>
      </c>
      <c r="AAQ21" s="74" t="s">
        <v>100</v>
      </c>
      <c r="AAR21" s="147">
        <f t="shared" ref="AAR21" si="310">AAR10*AAR17</f>
        <v>0</v>
      </c>
      <c r="AAS21" s="74" t="s">
        <v>100</v>
      </c>
      <c r="AAT21" s="147">
        <f t="shared" ref="AAT21" si="311">AAT10*AAT17</f>
        <v>0</v>
      </c>
      <c r="AAU21" s="74" t="s">
        <v>100</v>
      </c>
      <c r="AAV21" s="147">
        <f t="shared" ref="AAV21" si="312">AAV10*AAV17</f>
        <v>0</v>
      </c>
      <c r="AAW21" s="74" t="s">
        <v>100</v>
      </c>
      <c r="AAX21" s="147">
        <f t="shared" ref="AAX21" si="313">AAX10*AAX17</f>
        <v>0</v>
      </c>
      <c r="AAY21" s="74" t="s">
        <v>100</v>
      </c>
      <c r="AAZ21" s="147">
        <f t="shared" ref="AAZ21" si="314">AAZ10*AAZ17</f>
        <v>0</v>
      </c>
      <c r="ABA21" s="74" t="s">
        <v>100</v>
      </c>
      <c r="ABB21" s="147">
        <f t="shared" ref="ABB21" si="315">ABB10*ABB17</f>
        <v>0</v>
      </c>
      <c r="ABC21" s="74" t="s">
        <v>100</v>
      </c>
      <c r="ABD21" s="147">
        <f t="shared" ref="ABD21" si="316">ABD10*ABD17</f>
        <v>0</v>
      </c>
      <c r="ABE21" s="74" t="s">
        <v>100</v>
      </c>
      <c r="ABF21" s="147">
        <f t="shared" ref="ABF21" si="317">ABF10*ABF17</f>
        <v>0</v>
      </c>
      <c r="ABG21" s="74" t="s">
        <v>100</v>
      </c>
      <c r="ABH21" s="147">
        <f t="shared" ref="ABH21" si="318">ABH10*ABH17</f>
        <v>0</v>
      </c>
      <c r="ABI21" s="74" t="s">
        <v>100</v>
      </c>
      <c r="ABJ21" s="147">
        <f t="shared" ref="ABJ21" si="319">ABJ10*ABJ17</f>
        <v>0</v>
      </c>
      <c r="ABK21" s="74" t="s">
        <v>100</v>
      </c>
      <c r="ABL21" s="147">
        <f t="shared" ref="ABL21" si="320">ABL10*ABL17</f>
        <v>0</v>
      </c>
      <c r="ABM21" s="74" t="s">
        <v>100</v>
      </c>
      <c r="ABN21" s="147">
        <f t="shared" ref="ABN21" si="321">ABN10*ABN17</f>
        <v>0</v>
      </c>
      <c r="ABO21" s="74" t="s">
        <v>100</v>
      </c>
      <c r="ABP21" s="147">
        <f t="shared" ref="ABP21" si="322">ABP10*ABP17</f>
        <v>0</v>
      </c>
      <c r="ABQ21" s="74" t="s">
        <v>100</v>
      </c>
      <c r="ABR21" s="147">
        <f t="shared" ref="ABR21" si="323">ABR10*ABR17</f>
        <v>0</v>
      </c>
      <c r="ABS21" s="74" t="s">
        <v>100</v>
      </c>
      <c r="ABT21" s="147">
        <f t="shared" ref="ABT21" si="324">ABT10*ABT17</f>
        <v>0</v>
      </c>
      <c r="ABU21" s="74" t="s">
        <v>100</v>
      </c>
      <c r="ABV21" s="147">
        <f t="shared" ref="ABV21" si="325">ABV10*ABV17</f>
        <v>0</v>
      </c>
      <c r="ABW21" s="74" t="s">
        <v>100</v>
      </c>
      <c r="ABX21" s="147">
        <f t="shared" ref="ABX21" si="326">ABX10*ABX17</f>
        <v>0</v>
      </c>
      <c r="ABY21" s="74" t="s">
        <v>100</v>
      </c>
      <c r="ABZ21" s="147">
        <f t="shared" ref="ABZ21" si="327">ABZ10*ABZ17</f>
        <v>0</v>
      </c>
      <c r="ACA21" s="74" t="s">
        <v>100</v>
      </c>
      <c r="ACB21" s="147">
        <f t="shared" ref="ACB21" si="328">ACB10*ACB17</f>
        <v>0</v>
      </c>
      <c r="ACC21" s="74" t="s">
        <v>100</v>
      </c>
      <c r="ACD21" s="147">
        <f t="shared" ref="ACD21" si="329">ACD10*ACD17</f>
        <v>0</v>
      </c>
      <c r="ACE21" s="74" t="s">
        <v>100</v>
      </c>
      <c r="ACF21" s="147">
        <f t="shared" ref="ACF21" si="330">ACF10*ACF17</f>
        <v>0</v>
      </c>
      <c r="ACG21" s="74" t="s">
        <v>100</v>
      </c>
      <c r="ACH21" s="147">
        <f t="shared" ref="ACH21" si="331">ACH10*ACH17</f>
        <v>0</v>
      </c>
      <c r="ACI21" s="74" t="s">
        <v>100</v>
      </c>
      <c r="ACJ21" s="147">
        <f t="shared" ref="ACJ21" si="332">ACJ10*ACJ17</f>
        <v>0</v>
      </c>
      <c r="ACK21" s="74" t="s">
        <v>100</v>
      </c>
      <c r="ACL21" s="147">
        <f t="shared" ref="ACL21" si="333">ACL10*ACL17</f>
        <v>0</v>
      </c>
      <c r="ACM21" s="74" t="s">
        <v>100</v>
      </c>
      <c r="ACN21" s="147">
        <f t="shared" ref="ACN21" si="334">ACN10*ACN17</f>
        <v>0</v>
      </c>
      <c r="ACO21" s="74" t="s">
        <v>100</v>
      </c>
      <c r="ACP21" s="147">
        <f t="shared" ref="ACP21" si="335">ACP10*ACP17</f>
        <v>0</v>
      </c>
      <c r="ACQ21" s="74" t="s">
        <v>100</v>
      </c>
      <c r="ACR21" s="147">
        <f t="shared" ref="ACR21" si="336">ACR10*ACR17</f>
        <v>0</v>
      </c>
      <c r="ACS21" s="74" t="s">
        <v>100</v>
      </c>
      <c r="ACT21" s="147">
        <f t="shared" ref="ACT21" si="337">ACT10*ACT17</f>
        <v>0</v>
      </c>
      <c r="ACU21" s="74" t="s">
        <v>100</v>
      </c>
      <c r="ACV21" s="147">
        <f t="shared" ref="ACV21" si="338">ACV10*ACV17</f>
        <v>0</v>
      </c>
      <c r="ACW21" s="74" t="s">
        <v>100</v>
      </c>
      <c r="ACX21" s="147">
        <f t="shared" ref="ACX21" si="339">ACX10*ACX17</f>
        <v>0</v>
      </c>
      <c r="ACY21" s="74" t="s">
        <v>100</v>
      </c>
      <c r="ACZ21" s="147">
        <f t="shared" ref="ACZ21" si="340">ACZ10*ACZ17</f>
        <v>0</v>
      </c>
      <c r="ADA21" s="74" t="s">
        <v>100</v>
      </c>
      <c r="ADB21" s="147">
        <f t="shared" ref="ADB21" si="341">ADB10*ADB17</f>
        <v>0</v>
      </c>
      <c r="ADC21" s="74" t="s">
        <v>100</v>
      </c>
      <c r="ADD21" s="147">
        <f t="shared" ref="ADD21" si="342">ADD10*ADD17</f>
        <v>0</v>
      </c>
      <c r="ADE21" s="74" t="s">
        <v>100</v>
      </c>
      <c r="ADF21" s="147">
        <f t="shared" ref="ADF21" si="343">ADF10*ADF17</f>
        <v>0</v>
      </c>
      <c r="ADG21" s="74" t="s">
        <v>100</v>
      </c>
      <c r="ADH21" s="147">
        <f t="shared" ref="ADH21" si="344">ADH10*ADH17</f>
        <v>0</v>
      </c>
      <c r="ADI21" s="74" t="s">
        <v>100</v>
      </c>
      <c r="ADJ21" s="147">
        <f t="shared" ref="ADJ21" si="345">ADJ10*ADJ17</f>
        <v>0</v>
      </c>
      <c r="ADK21" s="74" t="s">
        <v>100</v>
      </c>
      <c r="ADL21" s="147">
        <f t="shared" ref="ADL21" si="346">ADL10*ADL17</f>
        <v>0</v>
      </c>
      <c r="ADM21" s="74" t="s">
        <v>100</v>
      </c>
      <c r="ADN21" s="147">
        <f t="shared" ref="ADN21" si="347">ADN10*ADN17</f>
        <v>0</v>
      </c>
      <c r="ADO21" s="74" t="s">
        <v>100</v>
      </c>
      <c r="ADP21" s="147">
        <f t="shared" ref="ADP21" si="348">ADP10*ADP17</f>
        <v>0</v>
      </c>
      <c r="ADQ21" s="74" t="s">
        <v>100</v>
      </c>
      <c r="ADR21" s="147">
        <f t="shared" ref="ADR21" si="349">ADR10*ADR17</f>
        <v>0</v>
      </c>
      <c r="ADS21" s="74" t="s">
        <v>100</v>
      </c>
      <c r="ADT21" s="147">
        <f t="shared" ref="ADT21" si="350">ADT10*ADT17</f>
        <v>0</v>
      </c>
      <c r="ADU21" s="74" t="s">
        <v>100</v>
      </c>
      <c r="ADV21" s="147">
        <f t="shared" ref="ADV21" si="351">ADV10*ADV17</f>
        <v>0</v>
      </c>
      <c r="ADW21" s="74" t="s">
        <v>100</v>
      </c>
      <c r="ADX21" s="147">
        <f t="shared" ref="ADX21" si="352">ADX10*ADX17</f>
        <v>0</v>
      </c>
      <c r="ADY21" s="74" t="s">
        <v>100</v>
      </c>
      <c r="ADZ21" s="147">
        <f t="shared" ref="ADZ21" si="353">ADZ10*ADZ17</f>
        <v>0</v>
      </c>
      <c r="AEA21" s="74" t="s">
        <v>100</v>
      </c>
      <c r="AEB21" s="147">
        <f t="shared" ref="AEB21" si="354">AEB10*AEB17</f>
        <v>0</v>
      </c>
      <c r="AEC21" s="74" t="s">
        <v>100</v>
      </c>
      <c r="AED21" s="147">
        <f t="shared" ref="AED21" si="355">AED10*AED17</f>
        <v>0</v>
      </c>
      <c r="AEE21" s="74" t="s">
        <v>100</v>
      </c>
      <c r="AEF21" s="147">
        <f t="shared" ref="AEF21" si="356">AEF10*AEF17</f>
        <v>0</v>
      </c>
      <c r="AEG21" s="74" t="s">
        <v>100</v>
      </c>
      <c r="AEH21" s="147">
        <f t="shared" ref="AEH21" si="357">AEH10*AEH17</f>
        <v>0</v>
      </c>
      <c r="AEI21" s="74" t="s">
        <v>100</v>
      </c>
      <c r="AEJ21" s="147">
        <f t="shared" ref="AEJ21" si="358">AEJ10*AEJ17</f>
        <v>0</v>
      </c>
      <c r="AEK21" s="74" t="s">
        <v>100</v>
      </c>
      <c r="AEL21" s="147">
        <f t="shared" ref="AEL21" si="359">AEL10*AEL17</f>
        <v>0</v>
      </c>
      <c r="AEM21" s="74" t="s">
        <v>100</v>
      </c>
      <c r="AEN21" s="147">
        <f t="shared" ref="AEN21" si="360">AEN10*AEN17</f>
        <v>0</v>
      </c>
      <c r="AEO21" s="74" t="s">
        <v>100</v>
      </c>
      <c r="AEP21" s="147">
        <f t="shared" ref="AEP21" si="361">AEP10*AEP17</f>
        <v>0</v>
      </c>
      <c r="AEQ21" s="74" t="s">
        <v>100</v>
      </c>
      <c r="AER21" s="147">
        <f t="shared" ref="AER21" si="362">AER10*AER17</f>
        <v>0</v>
      </c>
      <c r="AES21" s="74" t="s">
        <v>100</v>
      </c>
      <c r="AET21" s="147">
        <f t="shared" ref="AET21" si="363">AET10*AET17</f>
        <v>0</v>
      </c>
      <c r="AEU21" s="74" t="s">
        <v>100</v>
      </c>
      <c r="AEV21" s="147">
        <f t="shared" ref="AEV21" si="364">AEV10*AEV17</f>
        <v>0</v>
      </c>
      <c r="AEW21" s="74" t="s">
        <v>100</v>
      </c>
      <c r="AEX21" s="147">
        <f t="shared" ref="AEX21" si="365">AEX10*AEX17</f>
        <v>0</v>
      </c>
      <c r="AEY21" s="74" t="s">
        <v>100</v>
      </c>
      <c r="AEZ21" s="147">
        <f t="shared" ref="AEZ21" si="366">AEZ10*AEZ17</f>
        <v>0</v>
      </c>
      <c r="AFA21" s="74" t="s">
        <v>100</v>
      </c>
      <c r="AFB21" s="147">
        <f t="shared" ref="AFB21" si="367">AFB10*AFB17</f>
        <v>0</v>
      </c>
      <c r="AFC21" s="74" t="s">
        <v>100</v>
      </c>
      <c r="AFD21" s="147">
        <f t="shared" ref="AFD21" si="368">AFD10*AFD17</f>
        <v>0</v>
      </c>
      <c r="AFE21" s="74" t="s">
        <v>100</v>
      </c>
      <c r="AFF21" s="147">
        <f t="shared" ref="AFF21" si="369">AFF10*AFF17</f>
        <v>0</v>
      </c>
      <c r="AFG21" s="74" t="s">
        <v>100</v>
      </c>
      <c r="AFH21" s="147">
        <f t="shared" ref="AFH21" si="370">AFH10*AFH17</f>
        <v>0</v>
      </c>
      <c r="AFI21" s="74" t="s">
        <v>100</v>
      </c>
      <c r="AFJ21" s="147">
        <f t="shared" ref="AFJ21" si="371">AFJ10*AFJ17</f>
        <v>0</v>
      </c>
      <c r="AFK21" s="74" t="s">
        <v>100</v>
      </c>
      <c r="AFL21" s="147">
        <f t="shared" ref="AFL21" si="372">AFL10*AFL17</f>
        <v>0</v>
      </c>
      <c r="AFM21" s="74" t="s">
        <v>100</v>
      </c>
      <c r="AFN21" s="147">
        <f t="shared" ref="AFN21" si="373">AFN10*AFN17</f>
        <v>0</v>
      </c>
      <c r="AFO21" s="74" t="s">
        <v>100</v>
      </c>
      <c r="AFP21" s="147">
        <f t="shared" ref="AFP21" si="374">AFP10*AFP17</f>
        <v>0</v>
      </c>
      <c r="AFQ21" s="74" t="s">
        <v>100</v>
      </c>
      <c r="AFR21" s="147">
        <f t="shared" ref="AFR21" si="375">AFR10*AFR17</f>
        <v>0</v>
      </c>
      <c r="AFS21" s="74" t="s">
        <v>100</v>
      </c>
      <c r="AFT21" s="147">
        <f t="shared" ref="AFT21" si="376">AFT10*AFT17</f>
        <v>0</v>
      </c>
      <c r="AFU21" s="74" t="s">
        <v>100</v>
      </c>
      <c r="AFV21" s="147">
        <f t="shared" ref="AFV21" si="377">AFV10*AFV17</f>
        <v>0</v>
      </c>
      <c r="AFW21" s="74" t="s">
        <v>100</v>
      </c>
      <c r="AFX21" s="147">
        <f t="shared" ref="AFX21" si="378">AFX10*AFX17</f>
        <v>0</v>
      </c>
      <c r="AFY21" s="74" t="s">
        <v>100</v>
      </c>
      <c r="AFZ21" s="147">
        <f t="shared" ref="AFZ21" si="379">AFZ10*AFZ17</f>
        <v>0</v>
      </c>
      <c r="AGA21" s="74" t="s">
        <v>100</v>
      </c>
      <c r="AGB21" s="147">
        <f t="shared" ref="AGB21" si="380">AGB10*AGB17</f>
        <v>0</v>
      </c>
      <c r="AGC21" s="74" t="s">
        <v>100</v>
      </c>
      <c r="AGD21" s="147">
        <f t="shared" ref="AGD21" si="381">AGD10*AGD17</f>
        <v>0</v>
      </c>
      <c r="AGE21" s="74" t="s">
        <v>100</v>
      </c>
      <c r="AGF21" s="147">
        <f t="shared" ref="AGF21" si="382">AGF10*AGF17</f>
        <v>0</v>
      </c>
      <c r="AGG21" s="74" t="s">
        <v>100</v>
      </c>
      <c r="AGH21" s="147">
        <f t="shared" ref="AGH21" si="383">AGH10*AGH17</f>
        <v>0</v>
      </c>
      <c r="AGI21" s="74" t="s">
        <v>100</v>
      </c>
      <c r="AGJ21" s="147">
        <f t="shared" ref="AGJ21" si="384">AGJ10*AGJ17</f>
        <v>0</v>
      </c>
      <c r="AGK21" s="74" t="s">
        <v>100</v>
      </c>
      <c r="AGL21" s="147">
        <f t="shared" ref="AGL21" si="385">AGL10*AGL17</f>
        <v>0</v>
      </c>
      <c r="AGM21" s="74" t="s">
        <v>100</v>
      </c>
      <c r="AGN21" s="147">
        <f t="shared" ref="AGN21" si="386">AGN10*AGN17</f>
        <v>0</v>
      </c>
      <c r="AGO21" s="74" t="s">
        <v>100</v>
      </c>
      <c r="AGP21" s="147">
        <f t="shared" ref="AGP21" si="387">AGP10*AGP17</f>
        <v>0</v>
      </c>
      <c r="AGQ21" s="74" t="s">
        <v>100</v>
      </c>
      <c r="AGR21" s="147">
        <f t="shared" ref="AGR21" si="388">AGR10*AGR17</f>
        <v>0</v>
      </c>
      <c r="AGS21" s="74" t="s">
        <v>100</v>
      </c>
      <c r="AGT21" s="147">
        <f t="shared" ref="AGT21" si="389">AGT10*AGT17</f>
        <v>0</v>
      </c>
      <c r="AGU21" s="74" t="s">
        <v>100</v>
      </c>
      <c r="AGV21" s="147">
        <f t="shared" ref="AGV21" si="390">AGV10*AGV17</f>
        <v>0</v>
      </c>
      <c r="AGW21" s="74" t="s">
        <v>100</v>
      </c>
      <c r="AGX21" s="147">
        <f t="shared" ref="AGX21" si="391">AGX10*AGX17</f>
        <v>0</v>
      </c>
      <c r="AGY21" s="74" t="s">
        <v>100</v>
      </c>
      <c r="AGZ21" s="147">
        <f t="shared" ref="AGZ21" si="392">AGZ10*AGZ17</f>
        <v>0</v>
      </c>
      <c r="AHA21" s="74" t="s">
        <v>100</v>
      </c>
      <c r="AHB21" s="147">
        <f t="shared" ref="AHB21" si="393">AHB10*AHB17</f>
        <v>0</v>
      </c>
      <c r="AHC21" s="74" t="s">
        <v>100</v>
      </c>
      <c r="AHD21" s="147">
        <f t="shared" ref="AHD21" si="394">AHD10*AHD17</f>
        <v>0</v>
      </c>
      <c r="AHE21" s="74" t="s">
        <v>100</v>
      </c>
      <c r="AHF21" s="147">
        <f t="shared" ref="AHF21" si="395">AHF10*AHF17</f>
        <v>0</v>
      </c>
      <c r="AHG21" s="74" t="s">
        <v>100</v>
      </c>
      <c r="AHH21" s="147">
        <f t="shared" ref="AHH21" si="396">AHH10*AHH17</f>
        <v>0</v>
      </c>
      <c r="AHI21" s="74" t="s">
        <v>100</v>
      </c>
      <c r="AHJ21" s="147">
        <f t="shared" ref="AHJ21" si="397">AHJ10*AHJ17</f>
        <v>0</v>
      </c>
      <c r="AHK21" s="74" t="s">
        <v>100</v>
      </c>
      <c r="AHL21" s="147">
        <f t="shared" ref="AHL21" si="398">AHL10*AHL17</f>
        <v>0</v>
      </c>
      <c r="AHM21" s="74" t="s">
        <v>100</v>
      </c>
      <c r="AHN21" s="147">
        <f t="shared" ref="AHN21" si="399">AHN10*AHN17</f>
        <v>0</v>
      </c>
      <c r="AHO21" s="74" t="s">
        <v>100</v>
      </c>
      <c r="AHP21" s="147">
        <f t="shared" ref="AHP21" si="400">AHP10*AHP17</f>
        <v>0</v>
      </c>
      <c r="AHQ21" s="74" t="s">
        <v>100</v>
      </c>
      <c r="AHR21" s="147">
        <f t="shared" ref="AHR21" si="401">AHR10*AHR17</f>
        <v>0</v>
      </c>
      <c r="AHS21" s="74" t="s">
        <v>100</v>
      </c>
      <c r="AHT21" s="147">
        <f t="shared" ref="AHT21" si="402">AHT10*AHT17</f>
        <v>0</v>
      </c>
      <c r="AHU21" s="74" t="s">
        <v>100</v>
      </c>
      <c r="AHV21" s="147">
        <f t="shared" ref="AHV21" si="403">AHV10*AHV17</f>
        <v>0</v>
      </c>
      <c r="AHW21" s="74" t="s">
        <v>100</v>
      </c>
      <c r="AHX21" s="147">
        <f t="shared" ref="AHX21" si="404">AHX10*AHX17</f>
        <v>0</v>
      </c>
      <c r="AHY21" s="74" t="s">
        <v>100</v>
      </c>
      <c r="AHZ21" s="147">
        <f t="shared" ref="AHZ21" si="405">AHZ10*AHZ17</f>
        <v>0</v>
      </c>
      <c r="AIA21" s="74" t="s">
        <v>100</v>
      </c>
      <c r="AIB21" s="147">
        <f t="shared" ref="AIB21" si="406">AIB10*AIB17</f>
        <v>0</v>
      </c>
      <c r="AIC21" s="74" t="s">
        <v>100</v>
      </c>
      <c r="AID21" s="147">
        <f t="shared" ref="AID21" si="407">AID10*AID17</f>
        <v>0</v>
      </c>
      <c r="AIE21" s="74" t="s">
        <v>100</v>
      </c>
      <c r="AIF21" s="147">
        <f t="shared" ref="AIF21" si="408">AIF10*AIF17</f>
        <v>0</v>
      </c>
      <c r="AIG21" s="74" t="s">
        <v>100</v>
      </c>
      <c r="AIH21" s="147">
        <f t="shared" ref="AIH21" si="409">AIH10*AIH17</f>
        <v>0</v>
      </c>
      <c r="AII21" s="74" t="s">
        <v>100</v>
      </c>
      <c r="AIJ21" s="147">
        <f t="shared" ref="AIJ21" si="410">AIJ10*AIJ17</f>
        <v>0</v>
      </c>
      <c r="AIK21" s="74" t="s">
        <v>100</v>
      </c>
      <c r="AIL21" s="147">
        <f t="shared" ref="AIL21" si="411">AIL10*AIL17</f>
        <v>0</v>
      </c>
      <c r="AIM21" s="74" t="s">
        <v>100</v>
      </c>
      <c r="AIN21" s="147">
        <f t="shared" ref="AIN21" si="412">AIN10*AIN17</f>
        <v>0</v>
      </c>
      <c r="AIO21" s="74" t="s">
        <v>100</v>
      </c>
      <c r="AIP21" s="147">
        <f t="shared" ref="AIP21" si="413">AIP10*AIP17</f>
        <v>0</v>
      </c>
      <c r="AIQ21" s="74" t="s">
        <v>100</v>
      </c>
      <c r="AIR21" s="147">
        <f t="shared" ref="AIR21" si="414">AIR10*AIR17</f>
        <v>0</v>
      </c>
      <c r="AIS21" s="74" t="s">
        <v>100</v>
      </c>
      <c r="AIT21" s="147">
        <f t="shared" ref="AIT21" si="415">AIT10*AIT17</f>
        <v>0</v>
      </c>
      <c r="AIU21" s="74" t="s">
        <v>100</v>
      </c>
      <c r="AIV21" s="147">
        <f t="shared" ref="AIV21" si="416">AIV10*AIV17</f>
        <v>0</v>
      </c>
      <c r="AIW21" s="74" t="s">
        <v>100</v>
      </c>
      <c r="AIX21" s="147">
        <f t="shared" ref="AIX21" si="417">AIX10*AIX17</f>
        <v>0</v>
      </c>
      <c r="AIY21" s="74" t="s">
        <v>100</v>
      </c>
      <c r="AIZ21" s="147">
        <f t="shared" ref="AIZ21" si="418">AIZ10*AIZ17</f>
        <v>0</v>
      </c>
      <c r="AJA21" s="74" t="s">
        <v>100</v>
      </c>
      <c r="AJB21" s="147">
        <f t="shared" ref="AJB21" si="419">AJB10*AJB17</f>
        <v>0</v>
      </c>
      <c r="AJC21" s="74" t="s">
        <v>100</v>
      </c>
      <c r="AJD21" s="147">
        <f t="shared" ref="AJD21" si="420">AJD10*AJD17</f>
        <v>0</v>
      </c>
      <c r="AJE21" s="74" t="s">
        <v>100</v>
      </c>
      <c r="AJF21" s="147">
        <f t="shared" ref="AJF21" si="421">AJF10*AJF17</f>
        <v>0</v>
      </c>
      <c r="AJG21" s="74" t="s">
        <v>100</v>
      </c>
      <c r="AJH21" s="147">
        <f t="shared" ref="AJH21" si="422">AJH10*AJH17</f>
        <v>0</v>
      </c>
      <c r="AJI21" s="74" t="s">
        <v>100</v>
      </c>
      <c r="AJJ21" s="147">
        <f t="shared" ref="AJJ21" si="423">AJJ10*AJJ17</f>
        <v>0</v>
      </c>
      <c r="AJK21" s="74" t="s">
        <v>100</v>
      </c>
      <c r="AJL21" s="147">
        <f t="shared" ref="AJL21" si="424">AJL10*AJL17</f>
        <v>0</v>
      </c>
      <c r="AJM21" s="74" t="s">
        <v>100</v>
      </c>
      <c r="AJN21" s="147">
        <f t="shared" ref="AJN21" si="425">AJN10*AJN17</f>
        <v>0</v>
      </c>
      <c r="AJO21" s="74" t="s">
        <v>100</v>
      </c>
      <c r="AJP21" s="147">
        <f t="shared" ref="AJP21" si="426">AJP10*AJP17</f>
        <v>0</v>
      </c>
      <c r="AJQ21" s="74" t="s">
        <v>100</v>
      </c>
      <c r="AJR21" s="147">
        <f t="shared" ref="AJR21" si="427">AJR10*AJR17</f>
        <v>0</v>
      </c>
      <c r="AJS21" s="74" t="s">
        <v>100</v>
      </c>
      <c r="AJT21" s="147">
        <f t="shared" ref="AJT21" si="428">AJT10*AJT17</f>
        <v>0</v>
      </c>
      <c r="AJU21" s="74" t="s">
        <v>100</v>
      </c>
      <c r="AJV21" s="147">
        <f t="shared" ref="AJV21" si="429">AJV10*AJV17</f>
        <v>0</v>
      </c>
      <c r="AJW21" s="74" t="s">
        <v>100</v>
      </c>
      <c r="AJX21" s="147">
        <f t="shared" ref="AJX21" si="430">AJX10*AJX17</f>
        <v>0</v>
      </c>
      <c r="AJY21" s="74" t="s">
        <v>100</v>
      </c>
      <c r="AJZ21" s="147">
        <f t="shared" ref="AJZ21" si="431">AJZ10*AJZ17</f>
        <v>0</v>
      </c>
      <c r="AKA21" s="74" t="s">
        <v>100</v>
      </c>
      <c r="AKB21" s="147">
        <f t="shared" ref="AKB21" si="432">AKB10*AKB17</f>
        <v>0</v>
      </c>
      <c r="AKC21" s="74" t="s">
        <v>100</v>
      </c>
      <c r="AKD21" s="147">
        <f t="shared" ref="AKD21" si="433">AKD10*AKD17</f>
        <v>0</v>
      </c>
      <c r="AKE21" s="74" t="s">
        <v>100</v>
      </c>
      <c r="AKF21" s="147">
        <f t="shared" ref="AKF21" si="434">AKF10*AKF17</f>
        <v>0</v>
      </c>
      <c r="AKG21" s="74" t="s">
        <v>100</v>
      </c>
      <c r="AKH21" s="147">
        <f t="shared" ref="AKH21" si="435">AKH10*AKH17</f>
        <v>0</v>
      </c>
      <c r="AKI21" s="74" t="s">
        <v>100</v>
      </c>
      <c r="AKJ21" s="147">
        <f t="shared" ref="AKJ21" si="436">AKJ10*AKJ17</f>
        <v>0</v>
      </c>
      <c r="AKK21" s="74" t="s">
        <v>100</v>
      </c>
      <c r="AKL21" s="147">
        <f t="shared" ref="AKL21" si="437">AKL10*AKL17</f>
        <v>0</v>
      </c>
      <c r="AKM21" s="74" t="s">
        <v>100</v>
      </c>
      <c r="AKN21" s="147">
        <f t="shared" ref="AKN21" si="438">AKN10*AKN17</f>
        <v>0</v>
      </c>
      <c r="AKO21" s="74" t="s">
        <v>100</v>
      </c>
      <c r="AKP21" s="147">
        <f t="shared" ref="AKP21" si="439">AKP10*AKP17</f>
        <v>0</v>
      </c>
      <c r="AKQ21" s="74" t="s">
        <v>100</v>
      </c>
      <c r="AKR21" s="147">
        <f t="shared" ref="AKR21" si="440">AKR10*AKR17</f>
        <v>0</v>
      </c>
      <c r="AKS21" s="74" t="s">
        <v>100</v>
      </c>
      <c r="AKT21" s="147">
        <f t="shared" ref="AKT21" si="441">AKT10*AKT17</f>
        <v>0</v>
      </c>
      <c r="AKU21" s="74" t="s">
        <v>100</v>
      </c>
      <c r="AKV21" s="147">
        <f t="shared" ref="AKV21" si="442">AKV10*AKV17</f>
        <v>0</v>
      </c>
      <c r="AKW21" s="74" t="s">
        <v>100</v>
      </c>
      <c r="AKX21" s="147">
        <f t="shared" ref="AKX21" si="443">AKX10*AKX17</f>
        <v>0</v>
      </c>
      <c r="AKY21" s="74" t="s">
        <v>100</v>
      </c>
      <c r="AKZ21" s="147">
        <f t="shared" ref="AKZ21" si="444">AKZ10*AKZ17</f>
        <v>0</v>
      </c>
      <c r="ALA21" s="74" t="s">
        <v>100</v>
      </c>
      <c r="ALB21" s="147">
        <f t="shared" ref="ALB21" si="445">ALB10*ALB17</f>
        <v>0</v>
      </c>
      <c r="ALC21" s="74" t="s">
        <v>100</v>
      </c>
      <c r="ALD21" s="147">
        <f t="shared" ref="ALD21" si="446">ALD10*ALD17</f>
        <v>0</v>
      </c>
      <c r="ALE21" s="74" t="s">
        <v>100</v>
      </c>
      <c r="ALF21" s="147">
        <f t="shared" ref="ALF21" si="447">ALF10*ALF17</f>
        <v>0</v>
      </c>
      <c r="ALG21" s="74" t="s">
        <v>100</v>
      </c>
      <c r="ALH21" s="147">
        <f t="shared" ref="ALH21" si="448">ALH10*ALH17</f>
        <v>0</v>
      </c>
      <c r="ALI21" s="74" t="s">
        <v>100</v>
      </c>
      <c r="ALJ21" s="147">
        <f t="shared" ref="ALJ21" si="449">ALJ10*ALJ17</f>
        <v>0</v>
      </c>
      <c r="ALK21" s="74" t="s">
        <v>100</v>
      </c>
      <c r="ALL21" s="147">
        <f t="shared" ref="ALL21" si="450">ALL10*ALL17</f>
        <v>0</v>
      </c>
      <c r="ALM21" s="74" t="s">
        <v>100</v>
      </c>
      <c r="ALN21" s="147">
        <f t="shared" ref="ALN21" si="451">ALN10*ALN17</f>
        <v>0</v>
      </c>
      <c r="ALO21" s="74" t="s">
        <v>100</v>
      </c>
      <c r="ALP21" s="147">
        <f t="shared" ref="ALP21" si="452">ALP10*ALP17</f>
        <v>0</v>
      </c>
      <c r="ALQ21" s="74" t="s">
        <v>100</v>
      </c>
      <c r="ALR21" s="147">
        <f t="shared" ref="ALR21" si="453">ALR10*ALR17</f>
        <v>0</v>
      </c>
      <c r="ALS21" s="74" t="s">
        <v>100</v>
      </c>
      <c r="ALT21" s="147">
        <f t="shared" ref="ALT21" si="454">ALT10*ALT17</f>
        <v>0</v>
      </c>
      <c r="ALU21" s="74" t="s">
        <v>100</v>
      </c>
      <c r="ALV21" s="147">
        <f t="shared" ref="ALV21" si="455">ALV10*ALV17</f>
        <v>0</v>
      </c>
      <c r="ALW21" s="74" t="s">
        <v>100</v>
      </c>
      <c r="ALX21" s="147">
        <f t="shared" ref="ALX21" si="456">ALX10*ALX17</f>
        <v>0</v>
      </c>
      <c r="ALY21" s="74" t="s">
        <v>100</v>
      </c>
      <c r="ALZ21" s="147">
        <f t="shared" ref="ALZ21" si="457">ALZ10*ALZ17</f>
        <v>0</v>
      </c>
      <c r="AMA21" s="74" t="s">
        <v>100</v>
      </c>
      <c r="AMB21" s="147">
        <f t="shared" ref="AMB21" si="458">AMB10*AMB17</f>
        <v>0</v>
      </c>
      <c r="AMC21" s="74" t="s">
        <v>100</v>
      </c>
      <c r="AMD21" s="147">
        <f t="shared" ref="AMD21" si="459">AMD10*AMD17</f>
        <v>0</v>
      </c>
      <c r="AME21" s="74" t="s">
        <v>100</v>
      </c>
      <c r="AMF21" s="147">
        <f t="shared" ref="AMF21" si="460">AMF10*AMF17</f>
        <v>0</v>
      </c>
      <c r="AMG21" s="74" t="s">
        <v>100</v>
      </c>
      <c r="AMH21" s="147">
        <f t="shared" ref="AMH21" si="461">AMH10*AMH17</f>
        <v>0</v>
      </c>
      <c r="AMI21" s="74" t="s">
        <v>100</v>
      </c>
      <c r="AMJ21" s="147">
        <f t="shared" ref="AMJ21" si="462">AMJ10*AMJ17</f>
        <v>0</v>
      </c>
      <c r="AMK21" s="74" t="s">
        <v>100</v>
      </c>
      <c r="AML21" s="147">
        <f t="shared" ref="AML21" si="463">AML10*AML17</f>
        <v>0</v>
      </c>
      <c r="AMM21" s="74" t="s">
        <v>100</v>
      </c>
      <c r="AMN21" s="147">
        <f t="shared" ref="AMN21" si="464">AMN10*AMN17</f>
        <v>0</v>
      </c>
      <c r="AMO21" s="74" t="s">
        <v>100</v>
      </c>
      <c r="AMP21" s="147">
        <f t="shared" ref="AMP21" si="465">AMP10*AMP17</f>
        <v>0</v>
      </c>
      <c r="AMQ21" s="74" t="s">
        <v>100</v>
      </c>
      <c r="AMR21" s="147">
        <f t="shared" ref="AMR21" si="466">AMR10*AMR17</f>
        <v>0</v>
      </c>
      <c r="AMS21" s="74" t="s">
        <v>100</v>
      </c>
      <c r="AMT21" s="147">
        <f t="shared" ref="AMT21" si="467">AMT10*AMT17</f>
        <v>0</v>
      </c>
      <c r="AMU21" s="74" t="s">
        <v>100</v>
      </c>
      <c r="AMV21" s="147">
        <f t="shared" ref="AMV21" si="468">AMV10*AMV17</f>
        <v>0</v>
      </c>
      <c r="AMW21" s="74" t="s">
        <v>100</v>
      </c>
      <c r="AMX21" s="147">
        <f t="shared" ref="AMX21" si="469">AMX10*AMX17</f>
        <v>0</v>
      </c>
      <c r="AMY21" s="74" t="s">
        <v>100</v>
      </c>
      <c r="AMZ21" s="147">
        <f t="shared" ref="AMZ21" si="470">AMZ10*AMZ17</f>
        <v>0</v>
      </c>
      <c r="ANA21" s="74" t="s">
        <v>100</v>
      </c>
      <c r="ANB21" s="147">
        <f t="shared" ref="ANB21" si="471">ANB10*ANB17</f>
        <v>0</v>
      </c>
      <c r="ANC21" s="74" t="s">
        <v>100</v>
      </c>
      <c r="AND21" s="147">
        <f t="shared" ref="AND21" si="472">AND10*AND17</f>
        <v>0</v>
      </c>
      <c r="ANE21" s="74" t="s">
        <v>100</v>
      </c>
      <c r="ANF21" s="147">
        <f t="shared" ref="ANF21" si="473">ANF10*ANF17</f>
        <v>0</v>
      </c>
      <c r="ANG21" s="74" t="s">
        <v>100</v>
      </c>
      <c r="ANH21" s="147">
        <f t="shared" ref="ANH21" si="474">ANH10*ANH17</f>
        <v>0</v>
      </c>
      <c r="ANI21" s="74" t="s">
        <v>100</v>
      </c>
      <c r="ANJ21" s="147">
        <f t="shared" ref="ANJ21" si="475">ANJ10*ANJ17</f>
        <v>0</v>
      </c>
      <c r="ANK21" s="74" t="s">
        <v>100</v>
      </c>
      <c r="ANL21" s="147">
        <f t="shared" ref="ANL21" si="476">ANL10*ANL17</f>
        <v>0</v>
      </c>
      <c r="ANM21" s="74" t="s">
        <v>100</v>
      </c>
      <c r="ANN21" s="147">
        <f t="shared" ref="ANN21" si="477">ANN10*ANN17</f>
        <v>0</v>
      </c>
      <c r="ANO21" s="74" t="s">
        <v>100</v>
      </c>
      <c r="ANP21" s="147">
        <f t="shared" ref="ANP21" si="478">ANP10*ANP17</f>
        <v>0</v>
      </c>
      <c r="ANQ21" s="74" t="s">
        <v>100</v>
      </c>
      <c r="ANR21" s="147">
        <f t="shared" ref="ANR21" si="479">ANR10*ANR17</f>
        <v>0</v>
      </c>
      <c r="ANS21" s="74" t="s">
        <v>100</v>
      </c>
      <c r="ANT21" s="147">
        <f t="shared" ref="ANT21" si="480">ANT10*ANT17</f>
        <v>0</v>
      </c>
      <c r="ANU21" s="74" t="s">
        <v>100</v>
      </c>
      <c r="ANV21" s="147">
        <f t="shared" ref="ANV21" si="481">ANV10*ANV17</f>
        <v>0</v>
      </c>
      <c r="ANW21" s="74" t="s">
        <v>100</v>
      </c>
      <c r="ANX21" s="147">
        <f t="shared" ref="ANX21" si="482">ANX10*ANX17</f>
        <v>0</v>
      </c>
      <c r="ANY21" s="74" t="s">
        <v>100</v>
      </c>
      <c r="ANZ21" s="147">
        <f t="shared" ref="ANZ21" si="483">ANZ10*ANZ17</f>
        <v>0</v>
      </c>
      <c r="AOA21" s="74" t="s">
        <v>100</v>
      </c>
      <c r="AOB21" s="147">
        <f t="shared" ref="AOB21" si="484">AOB10*AOB17</f>
        <v>0</v>
      </c>
      <c r="AOC21" s="74" t="s">
        <v>100</v>
      </c>
      <c r="AOD21" s="147">
        <f t="shared" ref="AOD21" si="485">AOD10*AOD17</f>
        <v>0</v>
      </c>
      <c r="AOE21" s="74" t="s">
        <v>100</v>
      </c>
      <c r="AOF21" s="147">
        <f t="shared" ref="AOF21" si="486">AOF10*AOF17</f>
        <v>0</v>
      </c>
      <c r="AOG21" s="74" t="s">
        <v>100</v>
      </c>
      <c r="AOH21" s="147">
        <f t="shared" ref="AOH21" si="487">AOH10*AOH17</f>
        <v>0</v>
      </c>
      <c r="AOI21" s="74" t="s">
        <v>100</v>
      </c>
      <c r="AOJ21" s="147">
        <f t="shared" ref="AOJ21" si="488">AOJ10*AOJ17</f>
        <v>0</v>
      </c>
      <c r="AOK21" s="74" t="s">
        <v>100</v>
      </c>
      <c r="AOL21" s="147">
        <f t="shared" ref="AOL21" si="489">AOL10*AOL17</f>
        <v>0</v>
      </c>
      <c r="AOM21" s="74" t="s">
        <v>100</v>
      </c>
      <c r="AON21" s="147">
        <f t="shared" ref="AON21" si="490">AON10*AON17</f>
        <v>0</v>
      </c>
      <c r="AOO21" s="74" t="s">
        <v>100</v>
      </c>
      <c r="AOP21" s="147">
        <f t="shared" ref="AOP21" si="491">AOP10*AOP17</f>
        <v>0</v>
      </c>
      <c r="AOQ21" s="74" t="s">
        <v>100</v>
      </c>
      <c r="AOR21" s="147">
        <f t="shared" ref="AOR21" si="492">AOR10*AOR17</f>
        <v>0</v>
      </c>
      <c r="AOS21" s="74" t="s">
        <v>100</v>
      </c>
      <c r="AOT21" s="147">
        <f t="shared" ref="AOT21" si="493">AOT10*AOT17</f>
        <v>0</v>
      </c>
      <c r="AOU21" s="74" t="s">
        <v>100</v>
      </c>
      <c r="AOV21" s="147">
        <f t="shared" ref="AOV21" si="494">AOV10*AOV17</f>
        <v>0</v>
      </c>
      <c r="AOW21" s="74" t="s">
        <v>100</v>
      </c>
      <c r="AOX21" s="147">
        <f t="shared" ref="AOX21" si="495">AOX10*AOX17</f>
        <v>0</v>
      </c>
      <c r="AOY21" s="74" t="s">
        <v>100</v>
      </c>
      <c r="AOZ21" s="147">
        <f t="shared" ref="AOZ21" si="496">AOZ10*AOZ17</f>
        <v>0</v>
      </c>
      <c r="APA21" s="74" t="s">
        <v>100</v>
      </c>
      <c r="APB21" s="147">
        <f t="shared" ref="APB21" si="497">APB10*APB17</f>
        <v>0</v>
      </c>
      <c r="APC21" s="74" t="s">
        <v>100</v>
      </c>
      <c r="APD21" s="147">
        <f t="shared" ref="APD21" si="498">APD10*APD17</f>
        <v>0</v>
      </c>
      <c r="APE21" s="74" t="s">
        <v>100</v>
      </c>
      <c r="APF21" s="147">
        <f t="shared" ref="APF21" si="499">APF10*APF17</f>
        <v>0</v>
      </c>
      <c r="APG21" s="74" t="s">
        <v>100</v>
      </c>
      <c r="APH21" s="147">
        <f t="shared" ref="APH21" si="500">APH10*APH17</f>
        <v>0</v>
      </c>
      <c r="API21" s="74" t="s">
        <v>100</v>
      </c>
      <c r="APJ21" s="147">
        <f t="shared" ref="APJ21" si="501">APJ10*APJ17</f>
        <v>0</v>
      </c>
      <c r="APK21" s="74" t="s">
        <v>100</v>
      </c>
      <c r="APL21" s="147">
        <f t="shared" ref="APL21" si="502">APL10*APL17</f>
        <v>0</v>
      </c>
      <c r="APM21" s="74" t="s">
        <v>100</v>
      </c>
      <c r="APN21" s="147">
        <f t="shared" ref="APN21" si="503">APN10*APN17</f>
        <v>0</v>
      </c>
      <c r="APO21" s="74" t="s">
        <v>100</v>
      </c>
      <c r="APP21" s="147">
        <f t="shared" ref="APP21" si="504">APP10*APP17</f>
        <v>0</v>
      </c>
      <c r="APQ21" s="74" t="s">
        <v>100</v>
      </c>
      <c r="APR21" s="147">
        <f t="shared" ref="APR21" si="505">APR10*APR17</f>
        <v>0</v>
      </c>
      <c r="APS21" s="74" t="s">
        <v>100</v>
      </c>
      <c r="APT21" s="147">
        <f t="shared" ref="APT21" si="506">APT10*APT17</f>
        <v>0</v>
      </c>
      <c r="APU21" s="74" t="s">
        <v>100</v>
      </c>
      <c r="APV21" s="147">
        <f t="shared" ref="APV21" si="507">APV10*APV17</f>
        <v>0</v>
      </c>
      <c r="APW21" s="74" t="s">
        <v>100</v>
      </c>
      <c r="APX21" s="147">
        <f t="shared" ref="APX21" si="508">APX10*APX17</f>
        <v>0</v>
      </c>
      <c r="APY21" s="74" t="s">
        <v>100</v>
      </c>
      <c r="APZ21" s="147">
        <f t="shared" ref="APZ21" si="509">APZ10*APZ17</f>
        <v>0</v>
      </c>
      <c r="AQA21" s="74" t="s">
        <v>100</v>
      </c>
      <c r="AQB21" s="147">
        <f t="shared" ref="AQB21" si="510">AQB10*AQB17</f>
        <v>0</v>
      </c>
      <c r="AQC21" s="74" t="s">
        <v>100</v>
      </c>
      <c r="AQD21" s="147">
        <f t="shared" ref="AQD21" si="511">AQD10*AQD17</f>
        <v>0</v>
      </c>
      <c r="AQE21" s="74" t="s">
        <v>100</v>
      </c>
      <c r="AQF21" s="147">
        <f t="shared" ref="AQF21" si="512">AQF10*AQF17</f>
        <v>0</v>
      </c>
      <c r="AQG21" s="74" t="s">
        <v>100</v>
      </c>
      <c r="AQH21" s="147">
        <f t="shared" ref="AQH21" si="513">AQH10*AQH17</f>
        <v>0</v>
      </c>
      <c r="AQI21" s="74" t="s">
        <v>100</v>
      </c>
      <c r="AQJ21" s="147">
        <f t="shared" ref="AQJ21" si="514">AQJ10*AQJ17</f>
        <v>0</v>
      </c>
      <c r="AQK21" s="74" t="s">
        <v>100</v>
      </c>
      <c r="AQL21" s="147">
        <f t="shared" ref="AQL21" si="515">AQL10*AQL17</f>
        <v>0</v>
      </c>
      <c r="AQM21" s="74" t="s">
        <v>100</v>
      </c>
      <c r="AQN21" s="147">
        <f t="shared" ref="AQN21" si="516">AQN10*AQN17</f>
        <v>0</v>
      </c>
      <c r="AQO21" s="74" t="s">
        <v>100</v>
      </c>
      <c r="AQP21" s="147">
        <f t="shared" ref="AQP21" si="517">AQP10*AQP17</f>
        <v>0</v>
      </c>
      <c r="AQQ21" s="74" t="s">
        <v>100</v>
      </c>
      <c r="AQR21" s="147">
        <f t="shared" ref="AQR21" si="518">AQR10*AQR17</f>
        <v>0</v>
      </c>
      <c r="AQS21" s="74" t="s">
        <v>100</v>
      </c>
      <c r="AQT21" s="147">
        <f t="shared" ref="AQT21" si="519">AQT10*AQT17</f>
        <v>0</v>
      </c>
      <c r="AQU21" s="74" t="s">
        <v>100</v>
      </c>
      <c r="AQV21" s="147">
        <f t="shared" ref="AQV21" si="520">AQV10*AQV17</f>
        <v>0</v>
      </c>
      <c r="AQW21" s="74" t="s">
        <v>100</v>
      </c>
      <c r="AQX21" s="147">
        <f t="shared" ref="AQX21" si="521">AQX10*AQX17</f>
        <v>0</v>
      </c>
      <c r="AQY21" s="74" t="s">
        <v>100</v>
      </c>
      <c r="AQZ21" s="147">
        <f t="shared" ref="AQZ21" si="522">AQZ10*AQZ17</f>
        <v>0</v>
      </c>
      <c r="ARA21" s="74" t="s">
        <v>100</v>
      </c>
      <c r="ARB21" s="147">
        <f t="shared" ref="ARB21" si="523">ARB10*ARB17</f>
        <v>0</v>
      </c>
      <c r="ARC21" s="74" t="s">
        <v>100</v>
      </c>
      <c r="ARD21" s="147">
        <f t="shared" ref="ARD21" si="524">ARD10*ARD17</f>
        <v>0</v>
      </c>
      <c r="ARE21" s="74" t="s">
        <v>100</v>
      </c>
      <c r="ARF21" s="147">
        <f t="shared" ref="ARF21" si="525">ARF10*ARF17</f>
        <v>0</v>
      </c>
      <c r="ARG21" s="74" t="s">
        <v>100</v>
      </c>
      <c r="ARH21" s="147">
        <f t="shared" ref="ARH21" si="526">ARH10*ARH17</f>
        <v>0</v>
      </c>
      <c r="ARI21" s="74" t="s">
        <v>100</v>
      </c>
      <c r="ARJ21" s="147">
        <f t="shared" ref="ARJ21" si="527">ARJ10*ARJ17</f>
        <v>0</v>
      </c>
      <c r="ARK21" s="74" t="s">
        <v>100</v>
      </c>
      <c r="ARL21" s="147">
        <f t="shared" ref="ARL21" si="528">ARL10*ARL17</f>
        <v>0</v>
      </c>
      <c r="ARM21" s="74" t="s">
        <v>100</v>
      </c>
      <c r="ARN21" s="147">
        <f t="shared" ref="ARN21" si="529">ARN10*ARN17</f>
        <v>0</v>
      </c>
      <c r="ARO21" s="74" t="s">
        <v>100</v>
      </c>
      <c r="ARP21" s="147">
        <f t="shared" ref="ARP21" si="530">ARP10*ARP17</f>
        <v>0</v>
      </c>
      <c r="ARQ21" s="74" t="s">
        <v>100</v>
      </c>
      <c r="ARR21" s="147">
        <f t="shared" ref="ARR21" si="531">ARR10*ARR17</f>
        <v>0</v>
      </c>
      <c r="ARS21" s="74" t="s">
        <v>100</v>
      </c>
      <c r="ART21" s="147">
        <f t="shared" ref="ART21" si="532">ART10*ART17</f>
        <v>0</v>
      </c>
      <c r="ARU21" s="74" t="s">
        <v>100</v>
      </c>
      <c r="ARV21" s="147">
        <f t="shared" ref="ARV21" si="533">ARV10*ARV17</f>
        <v>0</v>
      </c>
      <c r="ARW21" s="74" t="s">
        <v>100</v>
      </c>
      <c r="ARX21" s="147">
        <f t="shared" ref="ARX21" si="534">ARX10*ARX17</f>
        <v>0</v>
      </c>
      <c r="ARY21" s="74" t="s">
        <v>100</v>
      </c>
      <c r="ARZ21" s="147">
        <f t="shared" ref="ARZ21" si="535">ARZ10*ARZ17</f>
        <v>0</v>
      </c>
      <c r="ASA21" s="74" t="s">
        <v>100</v>
      </c>
      <c r="ASB21" s="147">
        <f t="shared" ref="ASB21" si="536">ASB10*ASB17</f>
        <v>0</v>
      </c>
      <c r="ASC21" s="74" t="s">
        <v>100</v>
      </c>
      <c r="ASD21" s="147">
        <f t="shared" ref="ASD21" si="537">ASD10*ASD17</f>
        <v>0</v>
      </c>
      <c r="ASE21" s="74" t="s">
        <v>100</v>
      </c>
      <c r="ASF21" s="147">
        <f t="shared" ref="ASF21" si="538">ASF10*ASF17</f>
        <v>0</v>
      </c>
      <c r="ASG21" s="74" t="s">
        <v>100</v>
      </c>
      <c r="ASH21" s="147">
        <f t="shared" ref="ASH21" si="539">ASH10*ASH17</f>
        <v>0</v>
      </c>
      <c r="ASI21" s="74" t="s">
        <v>100</v>
      </c>
      <c r="ASJ21" s="147">
        <f t="shared" ref="ASJ21" si="540">ASJ10*ASJ17</f>
        <v>0</v>
      </c>
      <c r="ASK21" s="74" t="s">
        <v>100</v>
      </c>
      <c r="ASL21" s="147">
        <f t="shared" ref="ASL21" si="541">ASL10*ASL17</f>
        <v>0</v>
      </c>
      <c r="ASM21" s="74" t="s">
        <v>100</v>
      </c>
      <c r="ASN21" s="147">
        <f t="shared" ref="ASN21" si="542">ASN10*ASN17</f>
        <v>0</v>
      </c>
      <c r="ASO21" s="74" t="s">
        <v>100</v>
      </c>
      <c r="ASP21" s="147">
        <f t="shared" ref="ASP21" si="543">ASP10*ASP17</f>
        <v>0</v>
      </c>
      <c r="ASQ21" s="74" t="s">
        <v>100</v>
      </c>
      <c r="ASR21" s="147">
        <f t="shared" ref="ASR21" si="544">ASR10*ASR17</f>
        <v>0</v>
      </c>
      <c r="ASS21" s="74" t="s">
        <v>100</v>
      </c>
      <c r="AST21" s="147">
        <f t="shared" ref="AST21" si="545">AST10*AST17</f>
        <v>0</v>
      </c>
      <c r="ASU21" s="74" t="s">
        <v>100</v>
      </c>
      <c r="ASV21" s="147">
        <f t="shared" ref="ASV21" si="546">ASV10*ASV17</f>
        <v>0</v>
      </c>
      <c r="ASW21" s="74" t="s">
        <v>100</v>
      </c>
      <c r="ASX21" s="147">
        <f t="shared" ref="ASX21" si="547">ASX10*ASX17</f>
        <v>0</v>
      </c>
      <c r="ASY21" s="74" t="s">
        <v>100</v>
      </c>
      <c r="ASZ21" s="147">
        <f t="shared" ref="ASZ21" si="548">ASZ10*ASZ17</f>
        <v>0</v>
      </c>
      <c r="ATA21" s="74" t="s">
        <v>100</v>
      </c>
      <c r="ATB21" s="147">
        <f t="shared" ref="ATB21" si="549">ATB10*ATB17</f>
        <v>0</v>
      </c>
      <c r="ATC21" s="74" t="s">
        <v>100</v>
      </c>
      <c r="ATD21" s="147">
        <f t="shared" ref="ATD21" si="550">ATD10*ATD17</f>
        <v>0</v>
      </c>
      <c r="ATE21" s="74" t="s">
        <v>100</v>
      </c>
      <c r="ATF21" s="147">
        <f t="shared" ref="ATF21" si="551">ATF10*ATF17</f>
        <v>0</v>
      </c>
      <c r="ATG21" s="74" t="s">
        <v>100</v>
      </c>
      <c r="ATH21" s="147">
        <f t="shared" ref="ATH21" si="552">ATH10*ATH17</f>
        <v>0</v>
      </c>
      <c r="ATI21" s="74" t="s">
        <v>100</v>
      </c>
      <c r="ATJ21" s="147">
        <f t="shared" ref="ATJ21" si="553">ATJ10*ATJ17</f>
        <v>0</v>
      </c>
      <c r="ATK21" s="74" t="s">
        <v>100</v>
      </c>
      <c r="ATL21" s="147">
        <f t="shared" ref="ATL21" si="554">ATL10*ATL17</f>
        <v>0</v>
      </c>
      <c r="ATM21" s="74" t="s">
        <v>100</v>
      </c>
      <c r="ATN21" s="147">
        <f t="shared" ref="ATN21" si="555">ATN10*ATN17</f>
        <v>0</v>
      </c>
      <c r="ATO21" s="74" t="s">
        <v>100</v>
      </c>
      <c r="ATP21" s="147">
        <f t="shared" ref="ATP21" si="556">ATP10*ATP17</f>
        <v>0</v>
      </c>
      <c r="ATQ21" s="74" t="s">
        <v>100</v>
      </c>
      <c r="ATR21" s="147">
        <f t="shared" ref="ATR21" si="557">ATR10*ATR17</f>
        <v>0</v>
      </c>
      <c r="ATS21" s="74" t="s">
        <v>100</v>
      </c>
      <c r="ATT21" s="147">
        <f t="shared" ref="ATT21" si="558">ATT10*ATT17</f>
        <v>0</v>
      </c>
      <c r="ATU21" s="74" t="s">
        <v>100</v>
      </c>
      <c r="ATV21" s="147">
        <f t="shared" ref="ATV21" si="559">ATV10*ATV17</f>
        <v>0</v>
      </c>
      <c r="ATW21" s="74" t="s">
        <v>100</v>
      </c>
      <c r="ATX21" s="147">
        <f t="shared" ref="ATX21" si="560">ATX10*ATX17</f>
        <v>0</v>
      </c>
      <c r="ATY21" s="74" t="s">
        <v>100</v>
      </c>
      <c r="ATZ21" s="147">
        <f t="shared" ref="ATZ21" si="561">ATZ10*ATZ17</f>
        <v>0</v>
      </c>
      <c r="AUA21" s="74" t="s">
        <v>100</v>
      </c>
      <c r="AUB21" s="147">
        <f t="shared" ref="AUB21" si="562">AUB10*AUB17</f>
        <v>0</v>
      </c>
      <c r="AUC21" s="74" t="s">
        <v>100</v>
      </c>
      <c r="AUD21" s="147">
        <f t="shared" ref="AUD21" si="563">AUD10*AUD17</f>
        <v>0</v>
      </c>
      <c r="AUE21" s="74" t="s">
        <v>100</v>
      </c>
      <c r="AUF21" s="147">
        <f t="shared" ref="AUF21" si="564">AUF10*AUF17</f>
        <v>0</v>
      </c>
      <c r="AUG21" s="74" t="s">
        <v>100</v>
      </c>
      <c r="AUH21" s="147">
        <f t="shared" ref="AUH21" si="565">AUH10*AUH17</f>
        <v>0</v>
      </c>
      <c r="AUI21" s="74" t="s">
        <v>100</v>
      </c>
      <c r="AUJ21" s="147">
        <f t="shared" ref="AUJ21" si="566">AUJ10*AUJ17</f>
        <v>0</v>
      </c>
      <c r="AUK21" s="74" t="s">
        <v>100</v>
      </c>
      <c r="AUL21" s="147">
        <f t="shared" ref="AUL21" si="567">AUL10*AUL17</f>
        <v>0</v>
      </c>
      <c r="AUM21" s="74" t="s">
        <v>100</v>
      </c>
      <c r="AUN21" s="147">
        <f t="shared" ref="AUN21" si="568">AUN10*AUN17</f>
        <v>0</v>
      </c>
      <c r="AUO21" s="74" t="s">
        <v>100</v>
      </c>
      <c r="AUP21" s="147">
        <f t="shared" ref="AUP21" si="569">AUP10*AUP17</f>
        <v>0</v>
      </c>
      <c r="AUQ21" s="74" t="s">
        <v>100</v>
      </c>
      <c r="AUR21" s="147">
        <f t="shared" ref="AUR21" si="570">AUR10*AUR17</f>
        <v>0</v>
      </c>
      <c r="AUS21" s="74" t="s">
        <v>100</v>
      </c>
      <c r="AUT21" s="147">
        <f t="shared" ref="AUT21" si="571">AUT10*AUT17</f>
        <v>0</v>
      </c>
      <c r="AUU21" s="74" t="s">
        <v>100</v>
      </c>
      <c r="AUV21" s="147">
        <f t="shared" ref="AUV21" si="572">AUV10*AUV17</f>
        <v>0</v>
      </c>
      <c r="AUW21" s="74" t="s">
        <v>100</v>
      </c>
      <c r="AUX21" s="147">
        <f t="shared" ref="AUX21" si="573">AUX10*AUX17</f>
        <v>0</v>
      </c>
      <c r="AUY21" s="74" t="s">
        <v>100</v>
      </c>
      <c r="AUZ21" s="147">
        <f t="shared" ref="AUZ21" si="574">AUZ10*AUZ17</f>
        <v>0</v>
      </c>
      <c r="AVA21" s="74" t="s">
        <v>100</v>
      </c>
      <c r="AVB21" s="147">
        <f t="shared" ref="AVB21" si="575">AVB10*AVB17</f>
        <v>0</v>
      </c>
      <c r="AVC21" s="74" t="s">
        <v>100</v>
      </c>
      <c r="AVD21" s="147">
        <f t="shared" ref="AVD21" si="576">AVD10*AVD17</f>
        <v>0</v>
      </c>
      <c r="AVE21" s="74" t="s">
        <v>100</v>
      </c>
      <c r="AVF21" s="147">
        <f t="shared" ref="AVF21" si="577">AVF10*AVF17</f>
        <v>0</v>
      </c>
      <c r="AVG21" s="74" t="s">
        <v>100</v>
      </c>
      <c r="AVH21" s="147">
        <f t="shared" ref="AVH21" si="578">AVH10*AVH17</f>
        <v>0</v>
      </c>
      <c r="AVI21" s="74" t="s">
        <v>100</v>
      </c>
      <c r="AVJ21" s="147">
        <f t="shared" ref="AVJ21" si="579">AVJ10*AVJ17</f>
        <v>0</v>
      </c>
      <c r="AVK21" s="74" t="s">
        <v>100</v>
      </c>
      <c r="AVL21" s="147">
        <f t="shared" ref="AVL21" si="580">AVL10*AVL17</f>
        <v>0</v>
      </c>
      <c r="AVM21" s="74" t="s">
        <v>100</v>
      </c>
      <c r="AVN21" s="147">
        <f t="shared" ref="AVN21" si="581">AVN10*AVN17</f>
        <v>0</v>
      </c>
      <c r="AVO21" s="74" t="s">
        <v>100</v>
      </c>
      <c r="AVP21" s="147">
        <f t="shared" ref="AVP21" si="582">AVP10*AVP17</f>
        <v>0</v>
      </c>
      <c r="AVQ21" s="74" t="s">
        <v>100</v>
      </c>
      <c r="AVR21" s="147">
        <f t="shared" ref="AVR21" si="583">AVR10*AVR17</f>
        <v>0</v>
      </c>
      <c r="AVS21" s="74" t="s">
        <v>100</v>
      </c>
      <c r="AVT21" s="147">
        <f t="shared" ref="AVT21" si="584">AVT10*AVT17</f>
        <v>0</v>
      </c>
      <c r="AVU21" s="74" t="s">
        <v>100</v>
      </c>
      <c r="AVV21" s="147">
        <f t="shared" ref="AVV21" si="585">AVV10*AVV17</f>
        <v>0</v>
      </c>
      <c r="AVW21" s="74" t="s">
        <v>100</v>
      </c>
      <c r="AVX21" s="147">
        <f t="shared" ref="AVX21" si="586">AVX10*AVX17</f>
        <v>0</v>
      </c>
      <c r="AVY21" s="74" t="s">
        <v>100</v>
      </c>
      <c r="AVZ21" s="147">
        <f t="shared" ref="AVZ21" si="587">AVZ10*AVZ17</f>
        <v>0</v>
      </c>
      <c r="AWA21" s="74" t="s">
        <v>100</v>
      </c>
      <c r="AWB21" s="147">
        <f t="shared" ref="AWB21" si="588">AWB10*AWB17</f>
        <v>0</v>
      </c>
      <c r="AWC21" s="74" t="s">
        <v>100</v>
      </c>
      <c r="AWD21" s="147">
        <f t="shared" ref="AWD21" si="589">AWD10*AWD17</f>
        <v>0</v>
      </c>
      <c r="AWE21" s="74" t="s">
        <v>100</v>
      </c>
      <c r="AWF21" s="147">
        <f t="shared" ref="AWF21" si="590">AWF10*AWF17</f>
        <v>0</v>
      </c>
      <c r="AWG21" s="74" t="s">
        <v>100</v>
      </c>
      <c r="AWH21" s="147">
        <f t="shared" ref="AWH21" si="591">AWH10*AWH17</f>
        <v>0</v>
      </c>
      <c r="AWI21" s="74" t="s">
        <v>100</v>
      </c>
      <c r="AWJ21" s="147">
        <f t="shared" ref="AWJ21" si="592">AWJ10*AWJ17</f>
        <v>0</v>
      </c>
      <c r="AWK21" s="74" t="s">
        <v>100</v>
      </c>
      <c r="AWL21" s="147">
        <f t="shared" ref="AWL21" si="593">AWL10*AWL17</f>
        <v>0</v>
      </c>
      <c r="AWM21" s="74" t="s">
        <v>100</v>
      </c>
      <c r="AWN21" s="147">
        <f t="shared" ref="AWN21" si="594">AWN10*AWN17</f>
        <v>0</v>
      </c>
      <c r="AWO21" s="74" t="s">
        <v>100</v>
      </c>
      <c r="AWP21" s="147">
        <f t="shared" ref="AWP21" si="595">AWP10*AWP17</f>
        <v>0</v>
      </c>
      <c r="AWQ21" s="74" t="s">
        <v>100</v>
      </c>
      <c r="AWR21" s="147">
        <f t="shared" ref="AWR21" si="596">AWR10*AWR17</f>
        <v>0</v>
      </c>
      <c r="AWS21" s="74" t="s">
        <v>100</v>
      </c>
      <c r="AWT21" s="147">
        <f t="shared" ref="AWT21" si="597">AWT10*AWT17</f>
        <v>0</v>
      </c>
      <c r="AWU21" s="74" t="s">
        <v>100</v>
      </c>
      <c r="AWV21" s="147">
        <f t="shared" ref="AWV21" si="598">AWV10*AWV17</f>
        <v>0</v>
      </c>
      <c r="AWW21" s="74" t="s">
        <v>100</v>
      </c>
      <c r="AWX21" s="147">
        <f t="shared" ref="AWX21" si="599">AWX10*AWX17</f>
        <v>0</v>
      </c>
      <c r="AWY21" s="74" t="s">
        <v>100</v>
      </c>
      <c r="AWZ21" s="147">
        <f t="shared" ref="AWZ21" si="600">AWZ10*AWZ17</f>
        <v>0</v>
      </c>
      <c r="AXA21" s="74" t="s">
        <v>100</v>
      </c>
      <c r="AXB21" s="147">
        <f t="shared" ref="AXB21" si="601">AXB10*AXB17</f>
        <v>0</v>
      </c>
      <c r="AXC21" s="74" t="s">
        <v>100</v>
      </c>
      <c r="AXD21" s="147">
        <f t="shared" ref="AXD21" si="602">AXD10*AXD17</f>
        <v>0</v>
      </c>
      <c r="AXE21" s="74" t="s">
        <v>100</v>
      </c>
      <c r="AXF21" s="147">
        <f t="shared" ref="AXF21" si="603">AXF10*AXF17</f>
        <v>0</v>
      </c>
      <c r="AXG21" s="74" t="s">
        <v>100</v>
      </c>
      <c r="AXH21" s="147">
        <f t="shared" ref="AXH21" si="604">AXH10*AXH17</f>
        <v>0</v>
      </c>
      <c r="AXI21" s="74" t="s">
        <v>100</v>
      </c>
      <c r="AXJ21" s="147">
        <f t="shared" ref="AXJ21" si="605">AXJ10*AXJ17</f>
        <v>0</v>
      </c>
      <c r="AXK21" s="74" t="s">
        <v>100</v>
      </c>
      <c r="AXL21" s="147">
        <f t="shared" ref="AXL21" si="606">AXL10*AXL17</f>
        <v>0</v>
      </c>
      <c r="AXM21" s="74" t="s">
        <v>100</v>
      </c>
      <c r="AXN21" s="147">
        <f t="shared" ref="AXN21" si="607">AXN10*AXN17</f>
        <v>0</v>
      </c>
      <c r="AXO21" s="74" t="s">
        <v>100</v>
      </c>
      <c r="AXP21" s="147">
        <f t="shared" ref="AXP21" si="608">AXP10*AXP17</f>
        <v>0</v>
      </c>
      <c r="AXQ21" s="74" t="s">
        <v>100</v>
      </c>
      <c r="AXR21" s="147">
        <f t="shared" ref="AXR21" si="609">AXR10*AXR17</f>
        <v>0</v>
      </c>
      <c r="AXS21" s="74" t="s">
        <v>100</v>
      </c>
      <c r="AXT21" s="147">
        <f t="shared" ref="AXT21" si="610">AXT10*AXT17</f>
        <v>0</v>
      </c>
      <c r="AXU21" s="74" t="s">
        <v>100</v>
      </c>
      <c r="AXV21" s="147">
        <f t="shared" ref="AXV21" si="611">AXV10*AXV17</f>
        <v>0</v>
      </c>
      <c r="AXW21" s="74" t="s">
        <v>100</v>
      </c>
      <c r="AXX21" s="147">
        <f t="shared" ref="AXX21" si="612">AXX10*AXX17</f>
        <v>0</v>
      </c>
      <c r="AXY21" s="74" t="s">
        <v>100</v>
      </c>
      <c r="AXZ21" s="147">
        <f t="shared" ref="AXZ21" si="613">AXZ10*AXZ17</f>
        <v>0</v>
      </c>
      <c r="AYA21" s="74" t="s">
        <v>100</v>
      </c>
      <c r="AYB21" s="147">
        <f t="shared" ref="AYB21" si="614">AYB10*AYB17</f>
        <v>0</v>
      </c>
      <c r="AYC21" s="74" t="s">
        <v>100</v>
      </c>
      <c r="AYD21" s="147">
        <f t="shared" ref="AYD21" si="615">AYD10*AYD17</f>
        <v>0</v>
      </c>
      <c r="AYE21" s="74" t="s">
        <v>100</v>
      </c>
      <c r="AYF21" s="147">
        <f t="shared" ref="AYF21" si="616">AYF10*AYF17</f>
        <v>0</v>
      </c>
      <c r="AYG21" s="74" t="s">
        <v>100</v>
      </c>
      <c r="AYH21" s="147">
        <f t="shared" ref="AYH21" si="617">AYH10*AYH17</f>
        <v>0</v>
      </c>
      <c r="AYI21" s="74" t="s">
        <v>100</v>
      </c>
      <c r="AYJ21" s="147">
        <f t="shared" ref="AYJ21" si="618">AYJ10*AYJ17</f>
        <v>0</v>
      </c>
      <c r="AYK21" s="74" t="s">
        <v>100</v>
      </c>
      <c r="AYL21" s="147">
        <f t="shared" ref="AYL21" si="619">AYL10*AYL17</f>
        <v>0</v>
      </c>
      <c r="AYM21" s="74" t="s">
        <v>100</v>
      </c>
      <c r="AYN21" s="147">
        <f t="shared" ref="AYN21" si="620">AYN10*AYN17</f>
        <v>0</v>
      </c>
      <c r="AYO21" s="74" t="s">
        <v>100</v>
      </c>
      <c r="AYP21" s="147">
        <f t="shared" ref="AYP21" si="621">AYP10*AYP17</f>
        <v>0</v>
      </c>
      <c r="AYQ21" s="74" t="s">
        <v>100</v>
      </c>
      <c r="AYR21" s="147">
        <f t="shared" ref="AYR21" si="622">AYR10*AYR17</f>
        <v>0</v>
      </c>
      <c r="AYS21" s="74" t="s">
        <v>100</v>
      </c>
      <c r="AYT21" s="147">
        <f t="shared" ref="AYT21" si="623">AYT10*AYT17</f>
        <v>0</v>
      </c>
      <c r="AYU21" s="74" t="s">
        <v>100</v>
      </c>
      <c r="AYV21" s="147">
        <f t="shared" ref="AYV21" si="624">AYV10*AYV17</f>
        <v>0</v>
      </c>
      <c r="AYW21" s="74" t="s">
        <v>100</v>
      </c>
      <c r="AYX21" s="147">
        <f t="shared" ref="AYX21" si="625">AYX10*AYX17</f>
        <v>0</v>
      </c>
      <c r="AYY21" s="74" t="s">
        <v>100</v>
      </c>
      <c r="AYZ21" s="147">
        <f t="shared" ref="AYZ21" si="626">AYZ10*AYZ17</f>
        <v>0</v>
      </c>
      <c r="AZA21" s="74" t="s">
        <v>100</v>
      </c>
      <c r="AZB21" s="147">
        <f t="shared" ref="AZB21" si="627">AZB10*AZB17</f>
        <v>0</v>
      </c>
      <c r="AZC21" s="74" t="s">
        <v>100</v>
      </c>
      <c r="AZD21" s="147">
        <f t="shared" ref="AZD21" si="628">AZD10*AZD17</f>
        <v>0</v>
      </c>
      <c r="AZE21" s="74" t="s">
        <v>100</v>
      </c>
      <c r="AZF21" s="147">
        <f t="shared" ref="AZF21" si="629">AZF10*AZF17</f>
        <v>0</v>
      </c>
      <c r="AZG21" s="74" t="s">
        <v>100</v>
      </c>
      <c r="AZH21" s="147">
        <f t="shared" ref="AZH21" si="630">AZH10*AZH17</f>
        <v>0</v>
      </c>
      <c r="AZI21" s="74" t="s">
        <v>100</v>
      </c>
      <c r="AZJ21" s="147">
        <f t="shared" ref="AZJ21" si="631">AZJ10*AZJ17</f>
        <v>0</v>
      </c>
      <c r="AZK21" s="74" t="s">
        <v>100</v>
      </c>
      <c r="AZL21" s="147">
        <f t="shared" ref="AZL21" si="632">AZL10*AZL17</f>
        <v>0</v>
      </c>
      <c r="AZM21" s="74" t="s">
        <v>100</v>
      </c>
      <c r="AZN21" s="147">
        <f t="shared" ref="AZN21" si="633">AZN10*AZN17</f>
        <v>0</v>
      </c>
      <c r="AZO21" s="74" t="s">
        <v>100</v>
      </c>
      <c r="AZP21" s="147">
        <f t="shared" ref="AZP21" si="634">AZP10*AZP17</f>
        <v>0</v>
      </c>
      <c r="AZQ21" s="74" t="s">
        <v>100</v>
      </c>
      <c r="AZR21" s="147">
        <f t="shared" ref="AZR21" si="635">AZR10*AZR17</f>
        <v>0</v>
      </c>
      <c r="AZS21" s="74" t="s">
        <v>100</v>
      </c>
      <c r="AZT21" s="147">
        <f t="shared" ref="AZT21" si="636">AZT10*AZT17</f>
        <v>0</v>
      </c>
      <c r="AZU21" s="74" t="s">
        <v>100</v>
      </c>
      <c r="AZV21" s="147">
        <f t="shared" ref="AZV21" si="637">AZV10*AZV17</f>
        <v>0</v>
      </c>
      <c r="AZW21" s="74" t="s">
        <v>100</v>
      </c>
      <c r="AZX21" s="147">
        <f t="shared" ref="AZX21" si="638">AZX10*AZX17</f>
        <v>0</v>
      </c>
      <c r="AZY21" s="74" t="s">
        <v>100</v>
      </c>
      <c r="AZZ21" s="147">
        <f t="shared" ref="AZZ21" si="639">AZZ10*AZZ17</f>
        <v>0</v>
      </c>
      <c r="BAA21" s="74" t="s">
        <v>100</v>
      </c>
      <c r="BAB21" s="147">
        <f t="shared" ref="BAB21" si="640">BAB10*BAB17</f>
        <v>0</v>
      </c>
      <c r="BAC21" s="74" t="s">
        <v>100</v>
      </c>
      <c r="BAD21" s="147">
        <f t="shared" ref="BAD21" si="641">BAD10*BAD17</f>
        <v>0</v>
      </c>
      <c r="BAE21" s="74" t="s">
        <v>100</v>
      </c>
      <c r="BAF21" s="147">
        <f t="shared" ref="BAF21" si="642">BAF10*BAF17</f>
        <v>0</v>
      </c>
      <c r="BAG21" s="74" t="s">
        <v>100</v>
      </c>
      <c r="BAH21" s="147">
        <f t="shared" ref="BAH21" si="643">BAH10*BAH17</f>
        <v>0</v>
      </c>
      <c r="BAI21" s="74" t="s">
        <v>100</v>
      </c>
      <c r="BAJ21" s="147">
        <f t="shared" ref="BAJ21" si="644">BAJ10*BAJ17</f>
        <v>0</v>
      </c>
      <c r="BAK21" s="74" t="s">
        <v>100</v>
      </c>
      <c r="BAL21" s="147">
        <f t="shared" ref="BAL21" si="645">BAL10*BAL17</f>
        <v>0</v>
      </c>
      <c r="BAM21" s="74" t="s">
        <v>100</v>
      </c>
      <c r="BAN21" s="147">
        <f t="shared" ref="BAN21" si="646">BAN10*BAN17</f>
        <v>0</v>
      </c>
      <c r="BAO21" s="74" t="s">
        <v>100</v>
      </c>
      <c r="BAP21" s="147">
        <f t="shared" ref="BAP21" si="647">BAP10*BAP17</f>
        <v>0</v>
      </c>
      <c r="BAQ21" s="74" t="s">
        <v>100</v>
      </c>
      <c r="BAR21" s="147">
        <f t="shared" ref="BAR21" si="648">BAR10*BAR17</f>
        <v>0</v>
      </c>
      <c r="BAS21" s="74" t="s">
        <v>100</v>
      </c>
      <c r="BAT21" s="147">
        <f t="shared" ref="BAT21" si="649">BAT10*BAT17</f>
        <v>0</v>
      </c>
      <c r="BAU21" s="74" t="s">
        <v>100</v>
      </c>
      <c r="BAV21" s="147">
        <f t="shared" ref="BAV21" si="650">BAV10*BAV17</f>
        <v>0</v>
      </c>
      <c r="BAW21" s="74" t="s">
        <v>100</v>
      </c>
      <c r="BAX21" s="147">
        <f t="shared" ref="BAX21" si="651">BAX10*BAX17</f>
        <v>0</v>
      </c>
      <c r="BAY21" s="74" t="s">
        <v>100</v>
      </c>
      <c r="BAZ21" s="147">
        <f t="shared" ref="BAZ21" si="652">BAZ10*BAZ17</f>
        <v>0</v>
      </c>
      <c r="BBA21" s="74" t="s">
        <v>100</v>
      </c>
      <c r="BBB21" s="147">
        <f t="shared" ref="BBB21" si="653">BBB10*BBB17</f>
        <v>0</v>
      </c>
      <c r="BBC21" s="74" t="s">
        <v>100</v>
      </c>
      <c r="BBD21" s="147">
        <f t="shared" ref="BBD21" si="654">BBD10*BBD17</f>
        <v>0</v>
      </c>
      <c r="BBE21" s="74" t="s">
        <v>100</v>
      </c>
      <c r="BBF21" s="147">
        <f t="shared" ref="BBF21" si="655">BBF10*BBF17</f>
        <v>0</v>
      </c>
      <c r="BBG21" s="74" t="s">
        <v>100</v>
      </c>
      <c r="BBH21" s="147">
        <f t="shared" ref="BBH21" si="656">BBH10*BBH17</f>
        <v>0</v>
      </c>
      <c r="BBI21" s="74" t="s">
        <v>100</v>
      </c>
      <c r="BBJ21" s="147">
        <f t="shared" ref="BBJ21" si="657">BBJ10*BBJ17</f>
        <v>0</v>
      </c>
      <c r="BBK21" s="74" t="s">
        <v>100</v>
      </c>
      <c r="BBL21" s="147">
        <f t="shared" ref="BBL21" si="658">BBL10*BBL17</f>
        <v>0</v>
      </c>
      <c r="BBM21" s="74" t="s">
        <v>100</v>
      </c>
      <c r="BBN21" s="147">
        <f t="shared" ref="BBN21" si="659">BBN10*BBN17</f>
        <v>0</v>
      </c>
      <c r="BBO21" s="74" t="s">
        <v>100</v>
      </c>
      <c r="BBP21" s="147">
        <f t="shared" ref="BBP21" si="660">BBP10*BBP17</f>
        <v>0</v>
      </c>
      <c r="BBQ21" s="74" t="s">
        <v>100</v>
      </c>
      <c r="BBR21" s="147">
        <f t="shared" ref="BBR21" si="661">BBR10*BBR17</f>
        <v>0</v>
      </c>
      <c r="BBS21" s="74" t="s">
        <v>100</v>
      </c>
      <c r="BBT21" s="147">
        <f t="shared" ref="BBT21" si="662">BBT10*BBT17</f>
        <v>0</v>
      </c>
      <c r="BBU21" s="74" t="s">
        <v>100</v>
      </c>
      <c r="BBV21" s="147">
        <f t="shared" ref="BBV21" si="663">BBV10*BBV17</f>
        <v>0</v>
      </c>
      <c r="BBW21" s="74" t="s">
        <v>100</v>
      </c>
      <c r="BBX21" s="147">
        <f t="shared" ref="BBX21" si="664">BBX10*BBX17</f>
        <v>0</v>
      </c>
      <c r="BBY21" s="74" t="s">
        <v>100</v>
      </c>
      <c r="BBZ21" s="147">
        <f t="shared" ref="BBZ21" si="665">BBZ10*BBZ17</f>
        <v>0</v>
      </c>
      <c r="BCA21" s="74" t="s">
        <v>100</v>
      </c>
      <c r="BCB21" s="147">
        <f t="shared" ref="BCB21" si="666">BCB10*BCB17</f>
        <v>0</v>
      </c>
      <c r="BCC21" s="74" t="s">
        <v>100</v>
      </c>
      <c r="BCD21" s="147">
        <f t="shared" ref="BCD21" si="667">BCD10*BCD17</f>
        <v>0</v>
      </c>
      <c r="BCE21" s="74" t="s">
        <v>100</v>
      </c>
      <c r="BCF21" s="147">
        <f t="shared" ref="BCF21" si="668">BCF10*BCF17</f>
        <v>0</v>
      </c>
      <c r="BCG21" s="74" t="s">
        <v>100</v>
      </c>
      <c r="BCH21" s="147">
        <f t="shared" ref="BCH21" si="669">BCH10*BCH17</f>
        <v>0</v>
      </c>
      <c r="BCI21" s="74" t="s">
        <v>100</v>
      </c>
      <c r="BCJ21" s="147">
        <f t="shared" ref="BCJ21" si="670">BCJ10*BCJ17</f>
        <v>0</v>
      </c>
      <c r="BCK21" s="74" t="s">
        <v>100</v>
      </c>
      <c r="BCL21" s="147">
        <f t="shared" ref="BCL21" si="671">BCL10*BCL17</f>
        <v>0</v>
      </c>
      <c r="BCM21" s="74" t="s">
        <v>100</v>
      </c>
      <c r="BCN21" s="147">
        <f t="shared" ref="BCN21" si="672">BCN10*BCN17</f>
        <v>0</v>
      </c>
      <c r="BCO21" s="74" t="s">
        <v>100</v>
      </c>
      <c r="BCP21" s="147">
        <f t="shared" ref="BCP21" si="673">BCP10*BCP17</f>
        <v>0</v>
      </c>
      <c r="BCQ21" s="74" t="s">
        <v>100</v>
      </c>
      <c r="BCR21" s="147">
        <f t="shared" ref="BCR21" si="674">BCR10*BCR17</f>
        <v>0</v>
      </c>
      <c r="BCS21" s="74" t="s">
        <v>100</v>
      </c>
      <c r="BCT21" s="147">
        <f t="shared" ref="BCT21" si="675">BCT10*BCT17</f>
        <v>0</v>
      </c>
      <c r="BCU21" s="74" t="s">
        <v>100</v>
      </c>
      <c r="BCV21" s="147">
        <f t="shared" ref="BCV21" si="676">BCV10*BCV17</f>
        <v>0</v>
      </c>
      <c r="BCW21" s="74" t="s">
        <v>100</v>
      </c>
      <c r="BCX21" s="147">
        <f t="shared" ref="BCX21" si="677">BCX10*BCX17</f>
        <v>0</v>
      </c>
      <c r="BCY21" s="74" t="s">
        <v>100</v>
      </c>
      <c r="BCZ21" s="147">
        <f t="shared" ref="BCZ21" si="678">BCZ10*BCZ17</f>
        <v>0</v>
      </c>
      <c r="BDA21" s="74" t="s">
        <v>100</v>
      </c>
      <c r="BDB21" s="147">
        <f t="shared" ref="BDB21" si="679">BDB10*BDB17</f>
        <v>0</v>
      </c>
      <c r="BDC21" s="74" t="s">
        <v>100</v>
      </c>
      <c r="BDD21" s="147">
        <f t="shared" ref="BDD21" si="680">BDD10*BDD17</f>
        <v>0</v>
      </c>
      <c r="BDE21" s="74" t="s">
        <v>100</v>
      </c>
      <c r="BDF21" s="147">
        <f t="shared" ref="BDF21" si="681">BDF10*BDF17</f>
        <v>0</v>
      </c>
      <c r="BDG21" s="74" t="s">
        <v>100</v>
      </c>
      <c r="BDH21" s="147">
        <f t="shared" ref="BDH21" si="682">BDH10*BDH17</f>
        <v>0</v>
      </c>
      <c r="BDI21" s="74" t="s">
        <v>100</v>
      </c>
      <c r="BDJ21" s="147">
        <f t="shared" ref="BDJ21" si="683">BDJ10*BDJ17</f>
        <v>0</v>
      </c>
      <c r="BDK21" s="74" t="s">
        <v>100</v>
      </c>
      <c r="BDL21" s="147">
        <f t="shared" ref="BDL21" si="684">BDL10*BDL17</f>
        <v>0</v>
      </c>
      <c r="BDM21" s="74" t="s">
        <v>100</v>
      </c>
      <c r="BDN21" s="147">
        <f t="shared" ref="BDN21" si="685">BDN10*BDN17</f>
        <v>0</v>
      </c>
      <c r="BDO21" s="74" t="s">
        <v>100</v>
      </c>
      <c r="BDP21" s="147">
        <f t="shared" ref="BDP21" si="686">BDP10*BDP17</f>
        <v>0</v>
      </c>
      <c r="BDQ21" s="74" t="s">
        <v>100</v>
      </c>
      <c r="BDR21" s="147">
        <f t="shared" ref="BDR21" si="687">BDR10*BDR17</f>
        <v>0</v>
      </c>
      <c r="BDS21" s="74" t="s">
        <v>100</v>
      </c>
      <c r="BDT21" s="147">
        <f t="shared" ref="BDT21" si="688">BDT10*BDT17</f>
        <v>0</v>
      </c>
      <c r="BDU21" s="74" t="s">
        <v>100</v>
      </c>
      <c r="BDV21" s="147">
        <f t="shared" ref="BDV21" si="689">BDV10*BDV17</f>
        <v>0</v>
      </c>
      <c r="BDW21" s="74" t="s">
        <v>100</v>
      </c>
      <c r="BDX21" s="147">
        <f t="shared" ref="BDX21" si="690">BDX10*BDX17</f>
        <v>0</v>
      </c>
      <c r="BDY21" s="74" t="s">
        <v>100</v>
      </c>
      <c r="BDZ21" s="147">
        <f t="shared" ref="BDZ21" si="691">BDZ10*BDZ17</f>
        <v>0</v>
      </c>
      <c r="BEA21" s="74" t="s">
        <v>100</v>
      </c>
      <c r="BEB21" s="147">
        <f t="shared" ref="BEB21" si="692">BEB10*BEB17</f>
        <v>0</v>
      </c>
      <c r="BEC21" s="74" t="s">
        <v>100</v>
      </c>
      <c r="BED21" s="147">
        <f t="shared" ref="BED21" si="693">BED10*BED17</f>
        <v>0</v>
      </c>
      <c r="BEE21" s="74" t="s">
        <v>100</v>
      </c>
      <c r="BEF21" s="147">
        <f t="shared" ref="BEF21" si="694">BEF10*BEF17</f>
        <v>0</v>
      </c>
      <c r="BEG21" s="74" t="s">
        <v>100</v>
      </c>
      <c r="BEH21" s="147">
        <f t="shared" ref="BEH21" si="695">BEH10*BEH17</f>
        <v>0</v>
      </c>
      <c r="BEI21" s="74" t="s">
        <v>100</v>
      </c>
      <c r="BEJ21" s="147">
        <f t="shared" ref="BEJ21" si="696">BEJ10*BEJ17</f>
        <v>0</v>
      </c>
      <c r="BEK21" s="74" t="s">
        <v>100</v>
      </c>
      <c r="BEL21" s="147">
        <f t="shared" ref="BEL21" si="697">BEL10*BEL17</f>
        <v>0</v>
      </c>
      <c r="BEM21" s="74" t="s">
        <v>100</v>
      </c>
      <c r="BEN21" s="147">
        <f t="shared" ref="BEN21" si="698">BEN10*BEN17</f>
        <v>0</v>
      </c>
      <c r="BEO21" s="74" t="s">
        <v>100</v>
      </c>
      <c r="BEP21" s="147">
        <f t="shared" ref="BEP21" si="699">BEP10*BEP17</f>
        <v>0</v>
      </c>
      <c r="BEQ21" s="74" t="s">
        <v>100</v>
      </c>
      <c r="BER21" s="147">
        <f t="shared" ref="BER21" si="700">BER10*BER17</f>
        <v>0</v>
      </c>
      <c r="BES21" s="74" t="s">
        <v>100</v>
      </c>
      <c r="BET21" s="147">
        <f t="shared" ref="BET21" si="701">BET10*BET17</f>
        <v>0</v>
      </c>
      <c r="BEU21" s="74" t="s">
        <v>100</v>
      </c>
      <c r="BEV21" s="147">
        <f t="shared" ref="BEV21" si="702">BEV10*BEV17</f>
        <v>0</v>
      </c>
      <c r="BEW21" s="74" t="s">
        <v>100</v>
      </c>
      <c r="BEX21" s="147">
        <f t="shared" ref="BEX21" si="703">BEX10*BEX17</f>
        <v>0</v>
      </c>
      <c r="BEY21" s="74" t="s">
        <v>100</v>
      </c>
      <c r="BEZ21" s="147">
        <f t="shared" ref="BEZ21" si="704">BEZ10*BEZ17</f>
        <v>0</v>
      </c>
      <c r="BFA21" s="74" t="s">
        <v>100</v>
      </c>
      <c r="BFB21" s="147">
        <f t="shared" ref="BFB21" si="705">BFB10*BFB17</f>
        <v>0</v>
      </c>
      <c r="BFC21" s="74" t="s">
        <v>100</v>
      </c>
      <c r="BFD21" s="147">
        <f t="shared" ref="BFD21" si="706">BFD10*BFD17</f>
        <v>0</v>
      </c>
      <c r="BFE21" s="74" t="s">
        <v>100</v>
      </c>
      <c r="BFF21" s="147">
        <f t="shared" ref="BFF21" si="707">BFF10*BFF17</f>
        <v>0</v>
      </c>
      <c r="BFG21" s="74" t="s">
        <v>100</v>
      </c>
      <c r="BFH21" s="147">
        <f t="shared" ref="BFH21" si="708">BFH10*BFH17</f>
        <v>0</v>
      </c>
      <c r="BFI21" s="74" t="s">
        <v>100</v>
      </c>
      <c r="BFJ21" s="147">
        <f t="shared" ref="BFJ21" si="709">BFJ10*BFJ17</f>
        <v>0</v>
      </c>
      <c r="BFK21" s="74" t="s">
        <v>100</v>
      </c>
      <c r="BFL21" s="147">
        <f t="shared" ref="BFL21" si="710">BFL10*BFL17</f>
        <v>0</v>
      </c>
      <c r="BFM21" s="74" t="s">
        <v>100</v>
      </c>
      <c r="BFN21" s="147">
        <f t="shared" ref="BFN21" si="711">BFN10*BFN17</f>
        <v>0</v>
      </c>
      <c r="BFO21" s="74" t="s">
        <v>100</v>
      </c>
      <c r="BFP21" s="147">
        <f t="shared" ref="BFP21" si="712">BFP10*BFP17</f>
        <v>0</v>
      </c>
      <c r="BFQ21" s="74" t="s">
        <v>100</v>
      </c>
      <c r="BFR21" s="147">
        <f t="shared" ref="BFR21" si="713">BFR10*BFR17</f>
        <v>0</v>
      </c>
      <c r="BFS21" s="74" t="s">
        <v>100</v>
      </c>
      <c r="BFT21" s="147">
        <f t="shared" ref="BFT21" si="714">BFT10*BFT17</f>
        <v>0</v>
      </c>
      <c r="BFU21" s="74" t="s">
        <v>100</v>
      </c>
      <c r="BFV21" s="147">
        <f t="shared" ref="BFV21" si="715">BFV10*BFV17</f>
        <v>0</v>
      </c>
      <c r="BFW21" s="74" t="s">
        <v>100</v>
      </c>
      <c r="BFX21" s="147">
        <f t="shared" ref="BFX21" si="716">BFX10*BFX17</f>
        <v>0</v>
      </c>
      <c r="BFY21" s="74" t="s">
        <v>100</v>
      </c>
      <c r="BFZ21" s="147">
        <f t="shared" ref="BFZ21" si="717">BFZ10*BFZ17</f>
        <v>0</v>
      </c>
      <c r="BGA21" s="74" t="s">
        <v>100</v>
      </c>
      <c r="BGB21" s="147">
        <f t="shared" ref="BGB21" si="718">BGB10*BGB17</f>
        <v>0</v>
      </c>
      <c r="BGC21" s="74" t="s">
        <v>100</v>
      </c>
      <c r="BGD21" s="147">
        <f t="shared" ref="BGD21" si="719">BGD10*BGD17</f>
        <v>0</v>
      </c>
      <c r="BGE21" s="74" t="s">
        <v>100</v>
      </c>
      <c r="BGF21" s="147">
        <f t="shared" ref="BGF21" si="720">BGF10*BGF17</f>
        <v>0</v>
      </c>
      <c r="BGG21" s="74" t="s">
        <v>100</v>
      </c>
      <c r="BGH21" s="147">
        <f t="shared" ref="BGH21" si="721">BGH10*BGH17</f>
        <v>0</v>
      </c>
      <c r="BGI21" s="74" t="s">
        <v>100</v>
      </c>
      <c r="BGJ21" s="147">
        <f t="shared" ref="BGJ21" si="722">BGJ10*BGJ17</f>
        <v>0</v>
      </c>
      <c r="BGK21" s="74" t="s">
        <v>100</v>
      </c>
      <c r="BGL21" s="147">
        <f t="shared" ref="BGL21" si="723">BGL10*BGL17</f>
        <v>0</v>
      </c>
      <c r="BGM21" s="74" t="s">
        <v>100</v>
      </c>
      <c r="BGN21" s="147">
        <f t="shared" ref="BGN21" si="724">BGN10*BGN17</f>
        <v>0</v>
      </c>
      <c r="BGO21" s="74" t="s">
        <v>100</v>
      </c>
      <c r="BGP21" s="147">
        <f t="shared" ref="BGP21" si="725">BGP10*BGP17</f>
        <v>0</v>
      </c>
      <c r="BGQ21" s="74" t="s">
        <v>100</v>
      </c>
      <c r="BGR21" s="147">
        <f t="shared" ref="BGR21" si="726">BGR10*BGR17</f>
        <v>0</v>
      </c>
      <c r="BGS21" s="74" t="s">
        <v>100</v>
      </c>
      <c r="BGT21" s="147">
        <f t="shared" ref="BGT21" si="727">BGT10*BGT17</f>
        <v>0</v>
      </c>
      <c r="BGU21" s="74" t="s">
        <v>100</v>
      </c>
      <c r="BGV21" s="147">
        <f t="shared" ref="BGV21" si="728">BGV10*BGV17</f>
        <v>0</v>
      </c>
      <c r="BGW21" s="74" t="s">
        <v>100</v>
      </c>
      <c r="BGX21" s="147">
        <f t="shared" ref="BGX21" si="729">BGX10*BGX17</f>
        <v>0</v>
      </c>
      <c r="BGY21" s="74" t="s">
        <v>100</v>
      </c>
      <c r="BGZ21" s="147">
        <f t="shared" ref="BGZ21" si="730">BGZ10*BGZ17</f>
        <v>0</v>
      </c>
      <c r="BHA21" s="74" t="s">
        <v>100</v>
      </c>
      <c r="BHB21" s="147">
        <f t="shared" ref="BHB21" si="731">BHB10*BHB17</f>
        <v>0</v>
      </c>
      <c r="BHC21" s="74" t="s">
        <v>100</v>
      </c>
      <c r="BHD21" s="147">
        <f t="shared" ref="BHD21" si="732">BHD10*BHD17</f>
        <v>0</v>
      </c>
      <c r="BHE21" s="74" t="s">
        <v>100</v>
      </c>
      <c r="BHF21" s="147">
        <f t="shared" ref="BHF21" si="733">BHF10*BHF17</f>
        <v>0</v>
      </c>
      <c r="BHG21" s="74" t="s">
        <v>100</v>
      </c>
      <c r="BHH21" s="147">
        <f t="shared" ref="BHH21" si="734">BHH10*BHH17</f>
        <v>0</v>
      </c>
      <c r="BHI21" s="74" t="s">
        <v>100</v>
      </c>
      <c r="BHJ21" s="147">
        <f t="shared" ref="BHJ21" si="735">BHJ10*BHJ17</f>
        <v>0</v>
      </c>
      <c r="BHK21" s="74" t="s">
        <v>100</v>
      </c>
      <c r="BHL21" s="147">
        <f t="shared" ref="BHL21" si="736">BHL10*BHL17</f>
        <v>0</v>
      </c>
      <c r="BHM21" s="74" t="s">
        <v>100</v>
      </c>
      <c r="BHN21" s="147">
        <f t="shared" ref="BHN21" si="737">BHN10*BHN17</f>
        <v>0</v>
      </c>
      <c r="BHO21" s="74" t="s">
        <v>100</v>
      </c>
      <c r="BHP21" s="147">
        <f t="shared" ref="BHP21" si="738">BHP10*BHP17</f>
        <v>0</v>
      </c>
      <c r="BHQ21" s="74" t="s">
        <v>100</v>
      </c>
      <c r="BHR21" s="147">
        <f t="shared" ref="BHR21" si="739">BHR10*BHR17</f>
        <v>0</v>
      </c>
      <c r="BHS21" s="74" t="s">
        <v>100</v>
      </c>
      <c r="BHT21" s="147">
        <f t="shared" ref="BHT21" si="740">BHT10*BHT17</f>
        <v>0</v>
      </c>
      <c r="BHU21" s="74" t="s">
        <v>100</v>
      </c>
      <c r="BHV21" s="147">
        <f t="shared" ref="BHV21" si="741">BHV10*BHV17</f>
        <v>0</v>
      </c>
      <c r="BHW21" s="74" t="s">
        <v>100</v>
      </c>
      <c r="BHX21" s="147">
        <f t="shared" ref="BHX21" si="742">BHX10*BHX17</f>
        <v>0</v>
      </c>
      <c r="BHY21" s="74" t="s">
        <v>100</v>
      </c>
      <c r="BHZ21" s="147">
        <f t="shared" ref="BHZ21" si="743">BHZ10*BHZ17</f>
        <v>0</v>
      </c>
      <c r="BIA21" s="74" t="s">
        <v>100</v>
      </c>
      <c r="BIB21" s="147">
        <f t="shared" ref="BIB21" si="744">BIB10*BIB17</f>
        <v>0</v>
      </c>
      <c r="BIC21" s="74" t="s">
        <v>100</v>
      </c>
      <c r="BID21" s="147">
        <f t="shared" ref="BID21" si="745">BID10*BID17</f>
        <v>0</v>
      </c>
      <c r="BIE21" s="74" t="s">
        <v>100</v>
      </c>
      <c r="BIF21" s="147">
        <f t="shared" ref="BIF21" si="746">BIF10*BIF17</f>
        <v>0</v>
      </c>
      <c r="BIG21" s="74" t="s">
        <v>100</v>
      </c>
      <c r="BIH21" s="147">
        <f t="shared" ref="BIH21" si="747">BIH10*BIH17</f>
        <v>0</v>
      </c>
      <c r="BII21" s="74" t="s">
        <v>100</v>
      </c>
      <c r="BIJ21" s="147">
        <f t="shared" ref="BIJ21" si="748">BIJ10*BIJ17</f>
        <v>0</v>
      </c>
      <c r="BIK21" s="74" t="s">
        <v>100</v>
      </c>
      <c r="BIL21" s="147">
        <f t="shared" ref="BIL21" si="749">BIL10*BIL17</f>
        <v>0</v>
      </c>
      <c r="BIM21" s="74" t="s">
        <v>100</v>
      </c>
      <c r="BIN21" s="147">
        <f t="shared" ref="BIN21" si="750">BIN10*BIN17</f>
        <v>0</v>
      </c>
      <c r="BIO21" s="74" t="s">
        <v>100</v>
      </c>
      <c r="BIP21" s="147">
        <f t="shared" ref="BIP21" si="751">BIP10*BIP17</f>
        <v>0</v>
      </c>
      <c r="BIQ21" s="74" t="s">
        <v>100</v>
      </c>
      <c r="BIR21" s="147">
        <f t="shared" ref="BIR21" si="752">BIR10*BIR17</f>
        <v>0</v>
      </c>
      <c r="BIS21" s="74" t="s">
        <v>100</v>
      </c>
      <c r="BIT21" s="147">
        <f t="shared" ref="BIT21" si="753">BIT10*BIT17</f>
        <v>0</v>
      </c>
      <c r="BIU21" s="74" t="s">
        <v>100</v>
      </c>
      <c r="BIV21" s="147">
        <f t="shared" ref="BIV21" si="754">BIV10*BIV17</f>
        <v>0</v>
      </c>
      <c r="BIW21" s="74" t="s">
        <v>100</v>
      </c>
      <c r="BIX21" s="147">
        <f t="shared" ref="BIX21" si="755">BIX10*BIX17</f>
        <v>0</v>
      </c>
      <c r="BIY21" s="74" t="s">
        <v>100</v>
      </c>
      <c r="BIZ21" s="147">
        <f t="shared" ref="BIZ21" si="756">BIZ10*BIZ17</f>
        <v>0</v>
      </c>
      <c r="BJA21" s="74" t="s">
        <v>100</v>
      </c>
      <c r="BJB21" s="147">
        <f t="shared" ref="BJB21" si="757">BJB10*BJB17</f>
        <v>0</v>
      </c>
      <c r="BJC21" s="74" t="s">
        <v>100</v>
      </c>
      <c r="BJD21" s="147">
        <f t="shared" ref="BJD21" si="758">BJD10*BJD17</f>
        <v>0</v>
      </c>
      <c r="BJE21" s="74" t="s">
        <v>100</v>
      </c>
      <c r="BJF21" s="147">
        <f t="shared" ref="BJF21" si="759">BJF10*BJF17</f>
        <v>0</v>
      </c>
      <c r="BJG21" s="74" t="s">
        <v>100</v>
      </c>
      <c r="BJH21" s="147">
        <f t="shared" ref="BJH21" si="760">BJH10*BJH17</f>
        <v>0</v>
      </c>
      <c r="BJI21" s="74" t="s">
        <v>100</v>
      </c>
      <c r="BJJ21" s="147">
        <f t="shared" ref="BJJ21" si="761">BJJ10*BJJ17</f>
        <v>0</v>
      </c>
      <c r="BJK21" s="74" t="s">
        <v>100</v>
      </c>
      <c r="BJL21" s="147">
        <f t="shared" ref="BJL21" si="762">BJL10*BJL17</f>
        <v>0</v>
      </c>
      <c r="BJM21" s="74" t="s">
        <v>100</v>
      </c>
      <c r="BJN21" s="147">
        <f t="shared" ref="BJN21" si="763">BJN10*BJN17</f>
        <v>0</v>
      </c>
      <c r="BJO21" s="74" t="s">
        <v>100</v>
      </c>
      <c r="BJP21" s="147">
        <f t="shared" ref="BJP21" si="764">BJP10*BJP17</f>
        <v>0</v>
      </c>
      <c r="BJQ21" s="74" t="s">
        <v>100</v>
      </c>
      <c r="BJR21" s="147">
        <f t="shared" ref="BJR21" si="765">BJR10*BJR17</f>
        <v>0</v>
      </c>
      <c r="BJS21" s="74" t="s">
        <v>100</v>
      </c>
      <c r="BJT21" s="147">
        <f t="shared" ref="BJT21" si="766">BJT10*BJT17</f>
        <v>0</v>
      </c>
      <c r="BJU21" s="74" t="s">
        <v>100</v>
      </c>
      <c r="BJV21" s="147">
        <f t="shared" ref="BJV21" si="767">BJV10*BJV17</f>
        <v>0</v>
      </c>
      <c r="BJW21" s="74" t="s">
        <v>100</v>
      </c>
      <c r="BJX21" s="147">
        <f t="shared" ref="BJX21" si="768">BJX10*BJX17</f>
        <v>0</v>
      </c>
      <c r="BJY21" s="74" t="s">
        <v>100</v>
      </c>
      <c r="BJZ21" s="147">
        <f t="shared" ref="BJZ21" si="769">BJZ10*BJZ17</f>
        <v>0</v>
      </c>
      <c r="BKA21" s="74" t="s">
        <v>100</v>
      </c>
      <c r="BKB21" s="147">
        <f t="shared" ref="BKB21" si="770">BKB10*BKB17</f>
        <v>0</v>
      </c>
      <c r="BKC21" s="74" t="s">
        <v>100</v>
      </c>
      <c r="BKD21" s="147">
        <f t="shared" ref="BKD21" si="771">BKD10*BKD17</f>
        <v>0</v>
      </c>
      <c r="BKE21" s="74" t="s">
        <v>100</v>
      </c>
      <c r="BKF21" s="147">
        <f t="shared" ref="BKF21" si="772">BKF10*BKF17</f>
        <v>0</v>
      </c>
      <c r="BKG21" s="74" t="s">
        <v>100</v>
      </c>
      <c r="BKH21" s="147">
        <f t="shared" ref="BKH21" si="773">BKH10*BKH17</f>
        <v>0</v>
      </c>
      <c r="BKI21" s="74" t="s">
        <v>100</v>
      </c>
      <c r="BKJ21" s="147">
        <f t="shared" ref="BKJ21" si="774">BKJ10*BKJ17</f>
        <v>0</v>
      </c>
      <c r="BKK21" s="74" t="s">
        <v>100</v>
      </c>
      <c r="BKL21" s="147">
        <f t="shared" ref="BKL21" si="775">BKL10*BKL17</f>
        <v>0</v>
      </c>
      <c r="BKM21" s="74" t="s">
        <v>100</v>
      </c>
      <c r="BKN21" s="147">
        <f t="shared" ref="BKN21" si="776">BKN10*BKN17</f>
        <v>0</v>
      </c>
      <c r="BKO21" s="74" t="s">
        <v>100</v>
      </c>
      <c r="BKP21" s="147">
        <f t="shared" ref="BKP21" si="777">BKP10*BKP17</f>
        <v>0</v>
      </c>
      <c r="BKQ21" s="74" t="s">
        <v>100</v>
      </c>
      <c r="BKR21" s="147">
        <f t="shared" ref="BKR21" si="778">BKR10*BKR17</f>
        <v>0</v>
      </c>
      <c r="BKS21" s="74" t="s">
        <v>100</v>
      </c>
      <c r="BKT21" s="147">
        <f t="shared" ref="BKT21" si="779">BKT10*BKT17</f>
        <v>0</v>
      </c>
      <c r="BKU21" s="74" t="s">
        <v>100</v>
      </c>
      <c r="BKV21" s="147">
        <f t="shared" ref="BKV21" si="780">BKV10*BKV17</f>
        <v>0</v>
      </c>
      <c r="BKW21" s="74" t="s">
        <v>100</v>
      </c>
      <c r="BKX21" s="147">
        <f t="shared" ref="BKX21" si="781">BKX10*BKX17</f>
        <v>0</v>
      </c>
      <c r="BKY21" s="74" t="s">
        <v>100</v>
      </c>
      <c r="BKZ21" s="147">
        <f t="shared" ref="BKZ21" si="782">BKZ10*BKZ17</f>
        <v>0</v>
      </c>
      <c r="BLA21" s="74" t="s">
        <v>100</v>
      </c>
      <c r="BLB21" s="147">
        <f t="shared" ref="BLB21" si="783">BLB10*BLB17</f>
        <v>0</v>
      </c>
      <c r="BLC21" s="74" t="s">
        <v>100</v>
      </c>
      <c r="BLD21" s="147">
        <f t="shared" ref="BLD21" si="784">BLD10*BLD17</f>
        <v>0</v>
      </c>
      <c r="BLE21" s="74" t="s">
        <v>100</v>
      </c>
      <c r="BLF21" s="147">
        <f t="shared" ref="BLF21" si="785">BLF10*BLF17</f>
        <v>0</v>
      </c>
      <c r="BLG21" s="74" t="s">
        <v>100</v>
      </c>
      <c r="BLH21" s="147">
        <f t="shared" ref="BLH21" si="786">BLH10*BLH17</f>
        <v>0</v>
      </c>
      <c r="BLI21" s="74" t="s">
        <v>100</v>
      </c>
      <c r="BLJ21" s="147">
        <f t="shared" ref="BLJ21" si="787">BLJ10*BLJ17</f>
        <v>0</v>
      </c>
      <c r="BLK21" s="74" t="s">
        <v>100</v>
      </c>
      <c r="BLL21" s="147">
        <f t="shared" ref="BLL21" si="788">BLL10*BLL17</f>
        <v>0</v>
      </c>
      <c r="BLM21" s="74" t="s">
        <v>100</v>
      </c>
      <c r="BLN21" s="147">
        <f t="shared" ref="BLN21" si="789">BLN10*BLN17</f>
        <v>0</v>
      </c>
      <c r="BLO21" s="74" t="s">
        <v>100</v>
      </c>
      <c r="BLP21" s="147">
        <f t="shared" ref="BLP21" si="790">BLP10*BLP17</f>
        <v>0</v>
      </c>
      <c r="BLQ21" s="74" t="s">
        <v>100</v>
      </c>
      <c r="BLR21" s="147">
        <f t="shared" ref="BLR21" si="791">BLR10*BLR17</f>
        <v>0</v>
      </c>
      <c r="BLS21" s="74" t="s">
        <v>100</v>
      </c>
      <c r="BLT21" s="147">
        <f t="shared" ref="BLT21" si="792">BLT10*BLT17</f>
        <v>0</v>
      </c>
      <c r="BLU21" s="74" t="s">
        <v>100</v>
      </c>
      <c r="BLV21" s="147">
        <f t="shared" ref="BLV21" si="793">BLV10*BLV17</f>
        <v>0</v>
      </c>
      <c r="BLW21" s="74" t="s">
        <v>100</v>
      </c>
      <c r="BLX21" s="147">
        <f t="shared" ref="BLX21" si="794">BLX10*BLX17</f>
        <v>0</v>
      </c>
      <c r="BLY21" s="74" t="s">
        <v>100</v>
      </c>
      <c r="BLZ21" s="147">
        <f t="shared" ref="BLZ21" si="795">BLZ10*BLZ17</f>
        <v>0</v>
      </c>
      <c r="BMA21" s="74" t="s">
        <v>100</v>
      </c>
      <c r="BMB21" s="147">
        <f t="shared" ref="BMB21" si="796">BMB10*BMB17</f>
        <v>0</v>
      </c>
      <c r="BMC21" s="74" t="s">
        <v>100</v>
      </c>
      <c r="BMD21" s="147">
        <f t="shared" ref="BMD21" si="797">BMD10*BMD17</f>
        <v>0</v>
      </c>
      <c r="BME21" s="74" t="s">
        <v>100</v>
      </c>
      <c r="BMF21" s="147">
        <f t="shared" ref="BMF21" si="798">BMF10*BMF17</f>
        <v>0</v>
      </c>
      <c r="BMG21" s="74" t="s">
        <v>100</v>
      </c>
      <c r="BMH21" s="147">
        <f t="shared" ref="BMH21" si="799">BMH10*BMH17</f>
        <v>0</v>
      </c>
      <c r="BMI21" s="74" t="s">
        <v>100</v>
      </c>
      <c r="BMJ21" s="147">
        <f t="shared" ref="BMJ21" si="800">BMJ10*BMJ17</f>
        <v>0</v>
      </c>
      <c r="BMK21" s="74" t="s">
        <v>100</v>
      </c>
      <c r="BML21" s="147">
        <f t="shared" ref="BML21" si="801">BML10*BML17</f>
        <v>0</v>
      </c>
      <c r="BMM21" s="74" t="s">
        <v>100</v>
      </c>
      <c r="BMN21" s="147">
        <f t="shared" ref="BMN21" si="802">BMN10*BMN17</f>
        <v>0</v>
      </c>
      <c r="BMO21" s="74" t="s">
        <v>100</v>
      </c>
      <c r="BMP21" s="147">
        <f t="shared" ref="BMP21" si="803">BMP10*BMP17</f>
        <v>0</v>
      </c>
      <c r="BMQ21" s="74" t="s">
        <v>100</v>
      </c>
      <c r="BMR21" s="147">
        <f t="shared" ref="BMR21" si="804">BMR10*BMR17</f>
        <v>0</v>
      </c>
      <c r="BMS21" s="74" t="s">
        <v>100</v>
      </c>
      <c r="BMT21" s="147">
        <f t="shared" ref="BMT21" si="805">BMT10*BMT17</f>
        <v>0</v>
      </c>
      <c r="BMU21" s="74" t="s">
        <v>100</v>
      </c>
      <c r="BMV21" s="147">
        <f t="shared" ref="BMV21" si="806">BMV10*BMV17</f>
        <v>0</v>
      </c>
      <c r="BMW21" s="74" t="s">
        <v>100</v>
      </c>
      <c r="BMX21" s="147">
        <f t="shared" ref="BMX21" si="807">BMX10*BMX17</f>
        <v>0</v>
      </c>
      <c r="BMY21" s="74" t="s">
        <v>100</v>
      </c>
      <c r="BMZ21" s="147">
        <f t="shared" ref="BMZ21" si="808">BMZ10*BMZ17</f>
        <v>0</v>
      </c>
      <c r="BNA21" s="74" t="s">
        <v>100</v>
      </c>
      <c r="BNB21" s="147">
        <f t="shared" ref="BNB21" si="809">BNB10*BNB17</f>
        <v>0</v>
      </c>
      <c r="BNC21" s="74" t="s">
        <v>100</v>
      </c>
      <c r="BND21" s="147">
        <f t="shared" ref="BND21" si="810">BND10*BND17</f>
        <v>0</v>
      </c>
      <c r="BNE21" s="74" t="s">
        <v>100</v>
      </c>
      <c r="BNF21" s="147">
        <f t="shared" ref="BNF21" si="811">BNF10*BNF17</f>
        <v>0</v>
      </c>
      <c r="BNG21" s="74" t="s">
        <v>100</v>
      </c>
      <c r="BNH21" s="147">
        <f t="shared" ref="BNH21" si="812">BNH10*BNH17</f>
        <v>0</v>
      </c>
      <c r="BNI21" s="74" t="s">
        <v>100</v>
      </c>
      <c r="BNJ21" s="147">
        <f t="shared" ref="BNJ21" si="813">BNJ10*BNJ17</f>
        <v>0</v>
      </c>
      <c r="BNK21" s="74" t="s">
        <v>100</v>
      </c>
      <c r="BNL21" s="147">
        <f t="shared" ref="BNL21" si="814">BNL10*BNL17</f>
        <v>0</v>
      </c>
      <c r="BNM21" s="74" t="s">
        <v>100</v>
      </c>
      <c r="BNN21" s="147">
        <f t="shared" ref="BNN21" si="815">BNN10*BNN17</f>
        <v>0</v>
      </c>
      <c r="BNO21" s="74" t="s">
        <v>100</v>
      </c>
      <c r="BNP21" s="147">
        <f t="shared" ref="BNP21" si="816">BNP10*BNP17</f>
        <v>0</v>
      </c>
      <c r="BNQ21" s="74" t="s">
        <v>100</v>
      </c>
      <c r="BNR21" s="147">
        <f t="shared" ref="BNR21" si="817">BNR10*BNR17</f>
        <v>0</v>
      </c>
      <c r="BNS21" s="74" t="s">
        <v>100</v>
      </c>
      <c r="BNT21" s="147">
        <f t="shared" ref="BNT21" si="818">BNT10*BNT17</f>
        <v>0</v>
      </c>
      <c r="BNU21" s="74" t="s">
        <v>100</v>
      </c>
      <c r="BNV21" s="147">
        <f t="shared" ref="BNV21" si="819">BNV10*BNV17</f>
        <v>0</v>
      </c>
      <c r="BNW21" s="74" t="s">
        <v>100</v>
      </c>
      <c r="BNX21" s="147">
        <f t="shared" ref="BNX21" si="820">BNX10*BNX17</f>
        <v>0</v>
      </c>
      <c r="BNY21" s="74" t="s">
        <v>100</v>
      </c>
      <c r="BNZ21" s="147">
        <f t="shared" ref="BNZ21" si="821">BNZ10*BNZ17</f>
        <v>0</v>
      </c>
      <c r="BOA21" s="74" t="s">
        <v>100</v>
      </c>
      <c r="BOB21" s="147">
        <f t="shared" ref="BOB21" si="822">BOB10*BOB17</f>
        <v>0</v>
      </c>
      <c r="BOC21" s="74" t="s">
        <v>100</v>
      </c>
      <c r="BOD21" s="147">
        <f t="shared" ref="BOD21" si="823">BOD10*BOD17</f>
        <v>0</v>
      </c>
      <c r="BOE21" s="74" t="s">
        <v>100</v>
      </c>
      <c r="BOF21" s="147">
        <f t="shared" ref="BOF21" si="824">BOF10*BOF17</f>
        <v>0</v>
      </c>
      <c r="BOG21" s="74" t="s">
        <v>100</v>
      </c>
      <c r="BOH21" s="147">
        <f t="shared" ref="BOH21" si="825">BOH10*BOH17</f>
        <v>0</v>
      </c>
      <c r="BOI21" s="74" t="s">
        <v>100</v>
      </c>
      <c r="BOJ21" s="147">
        <f t="shared" ref="BOJ21" si="826">BOJ10*BOJ17</f>
        <v>0</v>
      </c>
      <c r="BOK21" s="74" t="s">
        <v>100</v>
      </c>
      <c r="BOL21" s="147">
        <f t="shared" ref="BOL21" si="827">BOL10*BOL17</f>
        <v>0</v>
      </c>
      <c r="BOM21" s="74" t="s">
        <v>100</v>
      </c>
      <c r="BON21" s="147">
        <f t="shared" ref="BON21" si="828">BON10*BON17</f>
        <v>0</v>
      </c>
      <c r="BOO21" s="74" t="s">
        <v>100</v>
      </c>
      <c r="BOP21" s="147">
        <f t="shared" ref="BOP21" si="829">BOP10*BOP17</f>
        <v>0</v>
      </c>
      <c r="BOQ21" s="74" t="s">
        <v>100</v>
      </c>
      <c r="BOR21" s="147">
        <f t="shared" ref="BOR21" si="830">BOR10*BOR17</f>
        <v>0</v>
      </c>
      <c r="BOS21" s="74" t="s">
        <v>100</v>
      </c>
      <c r="BOT21" s="147">
        <f t="shared" ref="BOT21" si="831">BOT10*BOT17</f>
        <v>0</v>
      </c>
      <c r="BOU21" s="74" t="s">
        <v>100</v>
      </c>
      <c r="BOV21" s="147">
        <f t="shared" ref="BOV21" si="832">BOV10*BOV17</f>
        <v>0</v>
      </c>
      <c r="BOW21" s="74" t="s">
        <v>100</v>
      </c>
      <c r="BOX21" s="147">
        <f t="shared" ref="BOX21" si="833">BOX10*BOX17</f>
        <v>0</v>
      </c>
      <c r="BOY21" s="74" t="s">
        <v>100</v>
      </c>
      <c r="BOZ21" s="147">
        <f t="shared" ref="BOZ21" si="834">BOZ10*BOZ17</f>
        <v>0</v>
      </c>
      <c r="BPA21" s="74" t="s">
        <v>100</v>
      </c>
      <c r="BPB21" s="147">
        <f t="shared" ref="BPB21" si="835">BPB10*BPB17</f>
        <v>0</v>
      </c>
      <c r="BPC21" s="74" t="s">
        <v>100</v>
      </c>
      <c r="BPD21" s="147">
        <f t="shared" ref="BPD21" si="836">BPD10*BPD17</f>
        <v>0</v>
      </c>
      <c r="BPE21" s="74" t="s">
        <v>100</v>
      </c>
      <c r="BPF21" s="147">
        <f t="shared" ref="BPF21" si="837">BPF10*BPF17</f>
        <v>0</v>
      </c>
      <c r="BPG21" s="74" t="s">
        <v>100</v>
      </c>
      <c r="BPH21" s="147">
        <f t="shared" ref="BPH21" si="838">BPH10*BPH17</f>
        <v>0</v>
      </c>
      <c r="BPI21" s="74" t="s">
        <v>100</v>
      </c>
      <c r="BPJ21" s="147">
        <f t="shared" ref="BPJ21" si="839">BPJ10*BPJ17</f>
        <v>0</v>
      </c>
      <c r="BPK21" s="74" t="s">
        <v>100</v>
      </c>
      <c r="BPL21" s="147">
        <f t="shared" ref="BPL21" si="840">BPL10*BPL17</f>
        <v>0</v>
      </c>
      <c r="BPM21" s="74" t="s">
        <v>100</v>
      </c>
      <c r="BPN21" s="147">
        <f t="shared" ref="BPN21" si="841">BPN10*BPN17</f>
        <v>0</v>
      </c>
      <c r="BPO21" s="74" t="s">
        <v>100</v>
      </c>
      <c r="BPP21" s="147">
        <f t="shared" ref="BPP21" si="842">BPP10*BPP17</f>
        <v>0</v>
      </c>
      <c r="BPQ21" s="74" t="s">
        <v>100</v>
      </c>
      <c r="BPR21" s="147">
        <f t="shared" ref="BPR21" si="843">BPR10*BPR17</f>
        <v>0</v>
      </c>
      <c r="BPS21" s="74" t="s">
        <v>100</v>
      </c>
      <c r="BPT21" s="147">
        <f t="shared" ref="BPT21" si="844">BPT10*BPT17</f>
        <v>0</v>
      </c>
      <c r="BPU21" s="74" t="s">
        <v>100</v>
      </c>
      <c r="BPV21" s="147">
        <f t="shared" ref="BPV21" si="845">BPV10*BPV17</f>
        <v>0</v>
      </c>
      <c r="BPW21" s="74" t="s">
        <v>100</v>
      </c>
      <c r="BPX21" s="147">
        <f t="shared" ref="BPX21" si="846">BPX10*BPX17</f>
        <v>0</v>
      </c>
      <c r="BPY21" s="74" t="s">
        <v>100</v>
      </c>
      <c r="BPZ21" s="147">
        <f t="shared" ref="BPZ21" si="847">BPZ10*BPZ17</f>
        <v>0</v>
      </c>
      <c r="BQA21" s="74" t="s">
        <v>100</v>
      </c>
      <c r="BQB21" s="147">
        <f t="shared" ref="BQB21" si="848">BQB10*BQB17</f>
        <v>0</v>
      </c>
      <c r="BQC21" s="74" t="s">
        <v>100</v>
      </c>
      <c r="BQD21" s="147">
        <f t="shared" ref="BQD21" si="849">BQD10*BQD17</f>
        <v>0</v>
      </c>
      <c r="BQE21" s="74" t="s">
        <v>100</v>
      </c>
      <c r="BQF21" s="147">
        <f t="shared" ref="BQF21" si="850">BQF10*BQF17</f>
        <v>0</v>
      </c>
      <c r="BQG21" s="74" t="s">
        <v>100</v>
      </c>
      <c r="BQH21" s="147">
        <f t="shared" ref="BQH21" si="851">BQH10*BQH17</f>
        <v>0</v>
      </c>
      <c r="BQI21" s="74" t="s">
        <v>100</v>
      </c>
      <c r="BQJ21" s="147">
        <f t="shared" ref="BQJ21" si="852">BQJ10*BQJ17</f>
        <v>0</v>
      </c>
      <c r="BQK21" s="74" t="s">
        <v>100</v>
      </c>
      <c r="BQL21" s="147">
        <f t="shared" ref="BQL21" si="853">BQL10*BQL17</f>
        <v>0</v>
      </c>
      <c r="BQM21" s="74" t="s">
        <v>100</v>
      </c>
      <c r="BQN21" s="147">
        <f t="shared" ref="BQN21" si="854">BQN10*BQN17</f>
        <v>0</v>
      </c>
      <c r="BQO21" s="74" t="s">
        <v>100</v>
      </c>
      <c r="BQP21" s="147">
        <f t="shared" ref="BQP21" si="855">BQP10*BQP17</f>
        <v>0</v>
      </c>
      <c r="BQQ21" s="74" t="s">
        <v>100</v>
      </c>
      <c r="BQR21" s="147">
        <f t="shared" ref="BQR21" si="856">BQR10*BQR17</f>
        <v>0</v>
      </c>
      <c r="BQS21" s="74" t="s">
        <v>100</v>
      </c>
      <c r="BQT21" s="147">
        <f t="shared" ref="BQT21" si="857">BQT10*BQT17</f>
        <v>0</v>
      </c>
      <c r="BQU21" s="74" t="s">
        <v>100</v>
      </c>
      <c r="BQV21" s="147">
        <f t="shared" ref="BQV21" si="858">BQV10*BQV17</f>
        <v>0</v>
      </c>
      <c r="BQW21" s="74" t="s">
        <v>100</v>
      </c>
      <c r="BQX21" s="147">
        <f t="shared" ref="BQX21" si="859">BQX10*BQX17</f>
        <v>0</v>
      </c>
      <c r="BQY21" s="74" t="s">
        <v>100</v>
      </c>
      <c r="BQZ21" s="147">
        <f t="shared" ref="BQZ21" si="860">BQZ10*BQZ17</f>
        <v>0</v>
      </c>
      <c r="BRA21" s="74" t="s">
        <v>100</v>
      </c>
      <c r="BRB21" s="147">
        <f t="shared" ref="BRB21" si="861">BRB10*BRB17</f>
        <v>0</v>
      </c>
      <c r="BRC21" s="74" t="s">
        <v>100</v>
      </c>
      <c r="BRD21" s="147">
        <f t="shared" ref="BRD21" si="862">BRD10*BRD17</f>
        <v>0</v>
      </c>
      <c r="BRE21" s="74" t="s">
        <v>100</v>
      </c>
      <c r="BRF21" s="147">
        <f t="shared" ref="BRF21" si="863">BRF10*BRF17</f>
        <v>0</v>
      </c>
      <c r="BRG21" s="74" t="s">
        <v>100</v>
      </c>
      <c r="BRH21" s="147">
        <f t="shared" ref="BRH21" si="864">BRH10*BRH17</f>
        <v>0</v>
      </c>
      <c r="BRI21" s="74" t="s">
        <v>100</v>
      </c>
      <c r="BRJ21" s="147">
        <f t="shared" ref="BRJ21" si="865">BRJ10*BRJ17</f>
        <v>0</v>
      </c>
      <c r="BRK21" s="74" t="s">
        <v>100</v>
      </c>
      <c r="BRL21" s="147">
        <f t="shared" ref="BRL21" si="866">BRL10*BRL17</f>
        <v>0</v>
      </c>
      <c r="BRM21" s="74" t="s">
        <v>100</v>
      </c>
      <c r="BRN21" s="147">
        <f t="shared" ref="BRN21" si="867">BRN10*BRN17</f>
        <v>0</v>
      </c>
      <c r="BRO21" s="74" t="s">
        <v>100</v>
      </c>
      <c r="BRP21" s="147">
        <f t="shared" ref="BRP21" si="868">BRP10*BRP17</f>
        <v>0</v>
      </c>
      <c r="BRQ21" s="74" t="s">
        <v>100</v>
      </c>
      <c r="BRR21" s="147">
        <f t="shared" ref="BRR21" si="869">BRR10*BRR17</f>
        <v>0</v>
      </c>
      <c r="BRS21" s="74" t="s">
        <v>100</v>
      </c>
      <c r="BRT21" s="147">
        <f t="shared" ref="BRT21" si="870">BRT10*BRT17</f>
        <v>0</v>
      </c>
      <c r="BRU21" s="74" t="s">
        <v>100</v>
      </c>
      <c r="BRV21" s="147">
        <f t="shared" ref="BRV21" si="871">BRV10*BRV17</f>
        <v>0</v>
      </c>
      <c r="BRW21" s="74" t="s">
        <v>100</v>
      </c>
      <c r="BRX21" s="147">
        <f t="shared" ref="BRX21" si="872">BRX10*BRX17</f>
        <v>0</v>
      </c>
      <c r="BRY21" s="74" t="s">
        <v>100</v>
      </c>
      <c r="BRZ21" s="147">
        <f t="shared" ref="BRZ21" si="873">BRZ10*BRZ17</f>
        <v>0</v>
      </c>
      <c r="BSA21" s="74" t="s">
        <v>100</v>
      </c>
      <c r="BSB21" s="147">
        <f t="shared" ref="BSB21" si="874">BSB10*BSB17</f>
        <v>0</v>
      </c>
      <c r="BSC21" s="74" t="s">
        <v>100</v>
      </c>
      <c r="BSD21" s="147">
        <f t="shared" ref="BSD21" si="875">BSD10*BSD17</f>
        <v>0</v>
      </c>
      <c r="BSE21" s="74" t="s">
        <v>100</v>
      </c>
      <c r="BSF21" s="147">
        <f t="shared" ref="BSF21" si="876">BSF10*BSF17</f>
        <v>0</v>
      </c>
      <c r="BSG21" s="74" t="s">
        <v>100</v>
      </c>
      <c r="BSH21" s="147">
        <f t="shared" ref="BSH21" si="877">BSH10*BSH17</f>
        <v>0</v>
      </c>
      <c r="BSI21" s="74" t="s">
        <v>100</v>
      </c>
      <c r="BSJ21" s="147">
        <f t="shared" ref="BSJ21" si="878">BSJ10*BSJ17</f>
        <v>0</v>
      </c>
      <c r="BSK21" s="74" t="s">
        <v>100</v>
      </c>
      <c r="BSL21" s="147">
        <f t="shared" ref="BSL21" si="879">BSL10*BSL17</f>
        <v>0</v>
      </c>
      <c r="BSM21" s="74" t="s">
        <v>100</v>
      </c>
      <c r="BSN21" s="147">
        <f t="shared" ref="BSN21" si="880">BSN10*BSN17</f>
        <v>0</v>
      </c>
      <c r="BSO21" s="74" t="s">
        <v>100</v>
      </c>
      <c r="BSP21" s="147">
        <f t="shared" ref="BSP21" si="881">BSP10*BSP17</f>
        <v>0</v>
      </c>
      <c r="BSQ21" s="74" t="s">
        <v>100</v>
      </c>
      <c r="BSR21" s="147">
        <f t="shared" ref="BSR21" si="882">BSR10*BSR17</f>
        <v>0</v>
      </c>
      <c r="BSS21" s="74" t="s">
        <v>100</v>
      </c>
      <c r="BST21" s="147">
        <f t="shared" ref="BST21" si="883">BST10*BST17</f>
        <v>0</v>
      </c>
      <c r="BSU21" s="74" t="s">
        <v>100</v>
      </c>
      <c r="BSV21" s="147">
        <f t="shared" ref="BSV21" si="884">BSV10*BSV17</f>
        <v>0</v>
      </c>
      <c r="BSW21" s="74" t="s">
        <v>100</v>
      </c>
      <c r="BSX21" s="147">
        <f t="shared" ref="BSX21" si="885">BSX10*BSX17</f>
        <v>0</v>
      </c>
      <c r="BSY21" s="74" t="s">
        <v>100</v>
      </c>
      <c r="BSZ21" s="147">
        <f t="shared" ref="BSZ21" si="886">BSZ10*BSZ17</f>
        <v>0</v>
      </c>
      <c r="BTA21" s="74" t="s">
        <v>100</v>
      </c>
      <c r="BTB21" s="147">
        <f t="shared" ref="BTB21" si="887">BTB10*BTB17</f>
        <v>0</v>
      </c>
      <c r="BTC21" s="74" t="s">
        <v>100</v>
      </c>
      <c r="BTD21" s="147">
        <f t="shared" ref="BTD21" si="888">BTD10*BTD17</f>
        <v>0</v>
      </c>
      <c r="BTE21" s="74" t="s">
        <v>100</v>
      </c>
      <c r="BTF21" s="147">
        <f t="shared" ref="BTF21" si="889">BTF10*BTF17</f>
        <v>0</v>
      </c>
      <c r="BTG21" s="74" t="s">
        <v>100</v>
      </c>
      <c r="BTH21" s="147">
        <f t="shared" ref="BTH21" si="890">BTH10*BTH17</f>
        <v>0</v>
      </c>
      <c r="BTI21" s="74" t="s">
        <v>100</v>
      </c>
      <c r="BTJ21" s="147">
        <f t="shared" ref="BTJ21" si="891">BTJ10*BTJ17</f>
        <v>0</v>
      </c>
      <c r="BTK21" s="74" t="s">
        <v>100</v>
      </c>
      <c r="BTL21" s="147">
        <f t="shared" ref="BTL21" si="892">BTL10*BTL17</f>
        <v>0</v>
      </c>
      <c r="BTM21" s="74" t="s">
        <v>100</v>
      </c>
      <c r="BTN21" s="147">
        <f t="shared" ref="BTN21" si="893">BTN10*BTN17</f>
        <v>0</v>
      </c>
      <c r="BTO21" s="74" t="s">
        <v>100</v>
      </c>
      <c r="BTP21" s="147">
        <f t="shared" ref="BTP21" si="894">BTP10*BTP17</f>
        <v>0</v>
      </c>
      <c r="BTQ21" s="74" t="s">
        <v>100</v>
      </c>
      <c r="BTR21" s="147">
        <f t="shared" ref="BTR21" si="895">BTR10*BTR17</f>
        <v>0</v>
      </c>
      <c r="BTS21" s="74" t="s">
        <v>100</v>
      </c>
      <c r="BTT21" s="147">
        <f t="shared" ref="BTT21" si="896">BTT10*BTT17</f>
        <v>0</v>
      </c>
      <c r="BTU21" s="74" t="s">
        <v>100</v>
      </c>
      <c r="BTV21" s="147">
        <f t="shared" ref="BTV21" si="897">BTV10*BTV17</f>
        <v>0</v>
      </c>
      <c r="BTW21" s="74" t="s">
        <v>100</v>
      </c>
      <c r="BTX21" s="147">
        <f t="shared" ref="BTX21" si="898">BTX10*BTX17</f>
        <v>0</v>
      </c>
      <c r="BTY21" s="74" t="s">
        <v>100</v>
      </c>
      <c r="BTZ21" s="147">
        <f t="shared" ref="BTZ21" si="899">BTZ10*BTZ17</f>
        <v>0</v>
      </c>
      <c r="BUA21" s="74" t="s">
        <v>100</v>
      </c>
      <c r="BUB21" s="147">
        <f t="shared" ref="BUB21" si="900">BUB10*BUB17</f>
        <v>0</v>
      </c>
      <c r="BUC21" s="74" t="s">
        <v>100</v>
      </c>
      <c r="BUD21" s="147">
        <f t="shared" ref="BUD21" si="901">BUD10*BUD17</f>
        <v>0</v>
      </c>
      <c r="BUE21" s="74" t="s">
        <v>100</v>
      </c>
      <c r="BUF21" s="147">
        <f t="shared" ref="BUF21" si="902">BUF10*BUF17</f>
        <v>0</v>
      </c>
      <c r="BUG21" s="74" t="s">
        <v>100</v>
      </c>
      <c r="BUH21" s="147">
        <f t="shared" ref="BUH21" si="903">BUH10*BUH17</f>
        <v>0</v>
      </c>
      <c r="BUI21" s="74" t="s">
        <v>100</v>
      </c>
      <c r="BUJ21" s="147">
        <f t="shared" ref="BUJ21" si="904">BUJ10*BUJ17</f>
        <v>0</v>
      </c>
      <c r="BUK21" s="74" t="s">
        <v>100</v>
      </c>
      <c r="BUL21" s="147">
        <f t="shared" ref="BUL21" si="905">BUL10*BUL17</f>
        <v>0</v>
      </c>
      <c r="BUM21" s="74" t="s">
        <v>100</v>
      </c>
      <c r="BUN21" s="147">
        <f t="shared" ref="BUN21" si="906">BUN10*BUN17</f>
        <v>0</v>
      </c>
      <c r="BUO21" s="74" t="s">
        <v>100</v>
      </c>
      <c r="BUP21" s="147">
        <f t="shared" ref="BUP21" si="907">BUP10*BUP17</f>
        <v>0</v>
      </c>
      <c r="BUQ21" s="74" t="s">
        <v>100</v>
      </c>
      <c r="BUR21" s="147">
        <f t="shared" ref="BUR21" si="908">BUR10*BUR17</f>
        <v>0</v>
      </c>
      <c r="BUS21" s="74" t="s">
        <v>100</v>
      </c>
      <c r="BUT21" s="147">
        <f t="shared" ref="BUT21" si="909">BUT10*BUT17</f>
        <v>0</v>
      </c>
      <c r="BUU21" s="74" t="s">
        <v>100</v>
      </c>
      <c r="BUV21" s="147">
        <f t="shared" ref="BUV21" si="910">BUV10*BUV17</f>
        <v>0</v>
      </c>
      <c r="BUW21" s="74" t="s">
        <v>100</v>
      </c>
      <c r="BUX21" s="147">
        <f t="shared" ref="BUX21" si="911">BUX10*BUX17</f>
        <v>0</v>
      </c>
      <c r="BUY21" s="74" t="s">
        <v>100</v>
      </c>
      <c r="BUZ21" s="147">
        <f t="shared" ref="BUZ21" si="912">BUZ10*BUZ17</f>
        <v>0</v>
      </c>
      <c r="BVA21" s="74" t="s">
        <v>100</v>
      </c>
      <c r="BVB21" s="147">
        <f t="shared" ref="BVB21" si="913">BVB10*BVB17</f>
        <v>0</v>
      </c>
      <c r="BVC21" s="74" t="s">
        <v>100</v>
      </c>
      <c r="BVD21" s="147">
        <f t="shared" ref="BVD21" si="914">BVD10*BVD17</f>
        <v>0</v>
      </c>
      <c r="BVE21" s="74" t="s">
        <v>100</v>
      </c>
      <c r="BVF21" s="147">
        <f t="shared" ref="BVF21" si="915">BVF10*BVF17</f>
        <v>0</v>
      </c>
      <c r="BVG21" s="74" t="s">
        <v>100</v>
      </c>
      <c r="BVH21" s="147">
        <f t="shared" ref="BVH21" si="916">BVH10*BVH17</f>
        <v>0</v>
      </c>
      <c r="BVI21" s="74" t="s">
        <v>100</v>
      </c>
      <c r="BVJ21" s="147">
        <f t="shared" ref="BVJ21" si="917">BVJ10*BVJ17</f>
        <v>0</v>
      </c>
      <c r="BVK21" s="74" t="s">
        <v>100</v>
      </c>
      <c r="BVL21" s="147">
        <f t="shared" ref="BVL21" si="918">BVL10*BVL17</f>
        <v>0</v>
      </c>
      <c r="BVM21" s="74" t="s">
        <v>100</v>
      </c>
      <c r="BVN21" s="147">
        <f t="shared" ref="BVN21" si="919">BVN10*BVN17</f>
        <v>0</v>
      </c>
      <c r="BVO21" s="74" t="s">
        <v>100</v>
      </c>
      <c r="BVP21" s="147">
        <f t="shared" ref="BVP21" si="920">BVP10*BVP17</f>
        <v>0</v>
      </c>
      <c r="BVQ21" s="74" t="s">
        <v>100</v>
      </c>
      <c r="BVR21" s="147">
        <f t="shared" ref="BVR21" si="921">BVR10*BVR17</f>
        <v>0</v>
      </c>
      <c r="BVS21" s="74" t="s">
        <v>100</v>
      </c>
      <c r="BVT21" s="147">
        <f t="shared" ref="BVT21" si="922">BVT10*BVT17</f>
        <v>0</v>
      </c>
      <c r="BVU21" s="74" t="s">
        <v>100</v>
      </c>
      <c r="BVV21" s="147">
        <f t="shared" ref="BVV21" si="923">BVV10*BVV17</f>
        <v>0</v>
      </c>
      <c r="BVW21" s="74" t="s">
        <v>100</v>
      </c>
      <c r="BVX21" s="147">
        <f t="shared" ref="BVX21" si="924">BVX10*BVX17</f>
        <v>0</v>
      </c>
      <c r="BVY21" s="74" t="s">
        <v>100</v>
      </c>
      <c r="BVZ21" s="147">
        <f t="shared" ref="BVZ21" si="925">BVZ10*BVZ17</f>
        <v>0</v>
      </c>
      <c r="BWA21" s="74" t="s">
        <v>100</v>
      </c>
      <c r="BWB21" s="147">
        <f t="shared" ref="BWB21" si="926">BWB10*BWB17</f>
        <v>0</v>
      </c>
      <c r="BWC21" s="74" t="s">
        <v>100</v>
      </c>
      <c r="BWD21" s="147">
        <f t="shared" ref="BWD21" si="927">BWD10*BWD17</f>
        <v>0</v>
      </c>
      <c r="BWE21" s="74" t="s">
        <v>100</v>
      </c>
      <c r="BWF21" s="147">
        <f t="shared" ref="BWF21" si="928">BWF10*BWF17</f>
        <v>0</v>
      </c>
      <c r="BWG21" s="74" t="s">
        <v>100</v>
      </c>
      <c r="BWH21" s="147">
        <f t="shared" ref="BWH21" si="929">BWH10*BWH17</f>
        <v>0</v>
      </c>
      <c r="BWI21" s="74" t="s">
        <v>100</v>
      </c>
      <c r="BWJ21" s="147">
        <f t="shared" ref="BWJ21" si="930">BWJ10*BWJ17</f>
        <v>0</v>
      </c>
      <c r="BWK21" s="74" t="s">
        <v>100</v>
      </c>
      <c r="BWL21" s="147">
        <f t="shared" ref="BWL21" si="931">BWL10*BWL17</f>
        <v>0</v>
      </c>
      <c r="BWM21" s="74" t="s">
        <v>100</v>
      </c>
      <c r="BWN21" s="147">
        <f t="shared" ref="BWN21" si="932">BWN10*BWN17</f>
        <v>0</v>
      </c>
      <c r="BWO21" s="74" t="s">
        <v>100</v>
      </c>
      <c r="BWP21" s="147">
        <f t="shared" ref="BWP21" si="933">BWP10*BWP17</f>
        <v>0</v>
      </c>
      <c r="BWQ21" s="74" t="s">
        <v>100</v>
      </c>
      <c r="BWR21" s="147">
        <f t="shared" ref="BWR21" si="934">BWR10*BWR17</f>
        <v>0</v>
      </c>
      <c r="BWS21" s="74" t="s">
        <v>100</v>
      </c>
      <c r="BWT21" s="147">
        <f t="shared" ref="BWT21" si="935">BWT10*BWT17</f>
        <v>0</v>
      </c>
      <c r="BWU21" s="74" t="s">
        <v>100</v>
      </c>
      <c r="BWV21" s="147">
        <f t="shared" ref="BWV21" si="936">BWV10*BWV17</f>
        <v>0</v>
      </c>
      <c r="BWW21" s="74" t="s">
        <v>100</v>
      </c>
      <c r="BWX21" s="147">
        <f t="shared" ref="BWX21" si="937">BWX10*BWX17</f>
        <v>0</v>
      </c>
      <c r="BWY21" s="74" t="s">
        <v>100</v>
      </c>
      <c r="BWZ21" s="147">
        <f t="shared" ref="BWZ21" si="938">BWZ10*BWZ17</f>
        <v>0</v>
      </c>
      <c r="BXA21" s="74" t="s">
        <v>100</v>
      </c>
      <c r="BXB21" s="147">
        <f t="shared" ref="BXB21" si="939">BXB10*BXB17</f>
        <v>0</v>
      </c>
      <c r="BXC21" s="74" t="s">
        <v>100</v>
      </c>
      <c r="BXD21" s="147">
        <f t="shared" ref="BXD21" si="940">BXD10*BXD17</f>
        <v>0</v>
      </c>
      <c r="BXE21" s="74" t="s">
        <v>100</v>
      </c>
      <c r="BXF21" s="147">
        <f t="shared" ref="BXF21" si="941">BXF10*BXF17</f>
        <v>0</v>
      </c>
      <c r="BXG21" s="74" t="s">
        <v>100</v>
      </c>
      <c r="BXH21" s="147">
        <f t="shared" ref="BXH21" si="942">BXH10*BXH17</f>
        <v>0</v>
      </c>
      <c r="BXI21" s="74" t="s">
        <v>100</v>
      </c>
      <c r="BXJ21" s="147">
        <f t="shared" ref="BXJ21" si="943">BXJ10*BXJ17</f>
        <v>0</v>
      </c>
      <c r="BXK21" s="74" t="s">
        <v>100</v>
      </c>
      <c r="BXL21" s="147">
        <f t="shared" ref="BXL21" si="944">BXL10*BXL17</f>
        <v>0</v>
      </c>
      <c r="BXM21" s="74" t="s">
        <v>100</v>
      </c>
      <c r="BXN21" s="147">
        <f t="shared" ref="BXN21" si="945">BXN10*BXN17</f>
        <v>0</v>
      </c>
      <c r="BXO21" s="74" t="s">
        <v>100</v>
      </c>
      <c r="BXP21" s="147">
        <f t="shared" ref="BXP21" si="946">BXP10*BXP17</f>
        <v>0</v>
      </c>
      <c r="BXQ21" s="74" t="s">
        <v>100</v>
      </c>
      <c r="BXR21" s="147">
        <f t="shared" ref="BXR21" si="947">BXR10*BXR17</f>
        <v>0</v>
      </c>
      <c r="BXS21" s="74" t="s">
        <v>100</v>
      </c>
      <c r="BXT21" s="147">
        <f t="shared" ref="BXT21" si="948">BXT10*BXT17</f>
        <v>0</v>
      </c>
      <c r="BXU21" s="74" t="s">
        <v>100</v>
      </c>
      <c r="BXV21" s="147">
        <f t="shared" ref="BXV21" si="949">BXV10*BXV17</f>
        <v>0</v>
      </c>
      <c r="BXW21" s="74" t="s">
        <v>100</v>
      </c>
      <c r="BXX21" s="147">
        <f t="shared" ref="BXX21" si="950">BXX10*BXX17</f>
        <v>0</v>
      </c>
      <c r="BXY21" s="74" t="s">
        <v>100</v>
      </c>
      <c r="BXZ21" s="147">
        <f t="shared" ref="BXZ21" si="951">BXZ10*BXZ17</f>
        <v>0</v>
      </c>
      <c r="BYA21" s="74" t="s">
        <v>100</v>
      </c>
      <c r="BYB21" s="147">
        <f t="shared" ref="BYB21" si="952">BYB10*BYB17</f>
        <v>0</v>
      </c>
      <c r="BYC21" s="74" t="s">
        <v>100</v>
      </c>
      <c r="BYD21" s="147">
        <f t="shared" ref="BYD21" si="953">BYD10*BYD17</f>
        <v>0</v>
      </c>
      <c r="BYE21" s="74" t="s">
        <v>100</v>
      </c>
      <c r="BYF21" s="147">
        <f t="shared" ref="BYF21" si="954">BYF10*BYF17</f>
        <v>0</v>
      </c>
      <c r="BYG21" s="74" t="s">
        <v>100</v>
      </c>
      <c r="BYH21" s="147">
        <f t="shared" ref="BYH21" si="955">BYH10*BYH17</f>
        <v>0</v>
      </c>
      <c r="BYI21" s="74" t="s">
        <v>100</v>
      </c>
      <c r="BYJ21" s="147">
        <f t="shared" ref="BYJ21" si="956">BYJ10*BYJ17</f>
        <v>0</v>
      </c>
      <c r="BYK21" s="74" t="s">
        <v>100</v>
      </c>
      <c r="BYL21" s="147">
        <f t="shared" ref="BYL21" si="957">BYL10*BYL17</f>
        <v>0</v>
      </c>
      <c r="BYM21" s="74" t="s">
        <v>100</v>
      </c>
      <c r="BYN21" s="147">
        <f t="shared" ref="BYN21" si="958">BYN10*BYN17</f>
        <v>0</v>
      </c>
      <c r="BYO21" s="74" t="s">
        <v>100</v>
      </c>
      <c r="BYP21" s="147">
        <f t="shared" ref="BYP21" si="959">BYP10*BYP17</f>
        <v>0</v>
      </c>
      <c r="BYQ21" s="74" t="s">
        <v>100</v>
      </c>
      <c r="BYR21" s="147">
        <f t="shared" ref="BYR21" si="960">BYR10*BYR17</f>
        <v>0</v>
      </c>
      <c r="BYS21" s="74" t="s">
        <v>100</v>
      </c>
      <c r="BYT21" s="147">
        <f t="shared" ref="BYT21" si="961">BYT10*BYT17</f>
        <v>0</v>
      </c>
      <c r="BYU21" s="74" t="s">
        <v>100</v>
      </c>
      <c r="BYV21" s="147">
        <f t="shared" ref="BYV21" si="962">BYV10*BYV17</f>
        <v>0</v>
      </c>
      <c r="BYW21" s="74" t="s">
        <v>100</v>
      </c>
      <c r="BYX21" s="147">
        <f t="shared" ref="BYX21" si="963">BYX10*BYX17</f>
        <v>0</v>
      </c>
      <c r="BYY21" s="74" t="s">
        <v>100</v>
      </c>
      <c r="BYZ21" s="147">
        <f t="shared" ref="BYZ21" si="964">BYZ10*BYZ17</f>
        <v>0</v>
      </c>
      <c r="BZA21" s="74" t="s">
        <v>100</v>
      </c>
      <c r="BZB21" s="147">
        <f t="shared" ref="BZB21" si="965">BZB10*BZB17</f>
        <v>0</v>
      </c>
      <c r="BZC21" s="74" t="s">
        <v>100</v>
      </c>
      <c r="BZD21" s="147">
        <f t="shared" ref="BZD21" si="966">BZD10*BZD17</f>
        <v>0</v>
      </c>
      <c r="BZE21" s="74" t="s">
        <v>100</v>
      </c>
      <c r="BZF21" s="147">
        <f t="shared" ref="BZF21" si="967">BZF10*BZF17</f>
        <v>0</v>
      </c>
      <c r="BZG21" s="74" t="s">
        <v>100</v>
      </c>
      <c r="BZH21" s="147">
        <f t="shared" ref="BZH21" si="968">BZH10*BZH17</f>
        <v>0</v>
      </c>
      <c r="BZI21" s="74" t="s">
        <v>100</v>
      </c>
      <c r="BZJ21" s="147">
        <f t="shared" ref="BZJ21" si="969">BZJ10*BZJ17</f>
        <v>0</v>
      </c>
      <c r="BZK21" s="74" t="s">
        <v>100</v>
      </c>
      <c r="BZL21" s="147">
        <f t="shared" ref="BZL21" si="970">BZL10*BZL17</f>
        <v>0</v>
      </c>
      <c r="BZM21" s="74" t="s">
        <v>100</v>
      </c>
      <c r="BZN21" s="147">
        <f t="shared" ref="BZN21" si="971">BZN10*BZN17</f>
        <v>0</v>
      </c>
      <c r="BZO21" s="74" t="s">
        <v>100</v>
      </c>
      <c r="BZP21" s="147">
        <f t="shared" ref="BZP21" si="972">BZP10*BZP17</f>
        <v>0</v>
      </c>
      <c r="BZQ21" s="74" t="s">
        <v>100</v>
      </c>
      <c r="BZR21" s="147">
        <f t="shared" ref="BZR21" si="973">BZR10*BZR17</f>
        <v>0</v>
      </c>
      <c r="BZS21" s="74" t="s">
        <v>100</v>
      </c>
      <c r="BZT21" s="147">
        <f t="shared" ref="BZT21" si="974">BZT10*BZT17</f>
        <v>0</v>
      </c>
      <c r="BZU21" s="74" t="s">
        <v>100</v>
      </c>
      <c r="BZV21" s="147">
        <f t="shared" ref="BZV21" si="975">BZV10*BZV17</f>
        <v>0</v>
      </c>
      <c r="BZW21" s="74" t="s">
        <v>100</v>
      </c>
      <c r="BZX21" s="147">
        <f t="shared" ref="BZX21" si="976">BZX10*BZX17</f>
        <v>0</v>
      </c>
      <c r="BZY21" s="74" t="s">
        <v>100</v>
      </c>
      <c r="BZZ21" s="147">
        <f t="shared" ref="BZZ21" si="977">BZZ10*BZZ17</f>
        <v>0</v>
      </c>
      <c r="CAA21" s="74" t="s">
        <v>100</v>
      </c>
      <c r="CAB21" s="147">
        <f t="shared" ref="CAB21" si="978">CAB10*CAB17</f>
        <v>0</v>
      </c>
      <c r="CAC21" s="74" t="s">
        <v>100</v>
      </c>
      <c r="CAD21" s="147">
        <f t="shared" ref="CAD21" si="979">CAD10*CAD17</f>
        <v>0</v>
      </c>
      <c r="CAE21" s="74" t="s">
        <v>100</v>
      </c>
      <c r="CAF21" s="147">
        <f t="shared" ref="CAF21" si="980">CAF10*CAF17</f>
        <v>0</v>
      </c>
      <c r="CAG21" s="74" t="s">
        <v>100</v>
      </c>
      <c r="CAH21" s="147">
        <f t="shared" ref="CAH21" si="981">CAH10*CAH17</f>
        <v>0</v>
      </c>
      <c r="CAI21" s="74" t="s">
        <v>100</v>
      </c>
      <c r="CAJ21" s="147">
        <f t="shared" ref="CAJ21" si="982">CAJ10*CAJ17</f>
        <v>0</v>
      </c>
      <c r="CAK21" s="74" t="s">
        <v>100</v>
      </c>
      <c r="CAL21" s="147">
        <f t="shared" ref="CAL21" si="983">CAL10*CAL17</f>
        <v>0</v>
      </c>
      <c r="CAM21" s="74" t="s">
        <v>100</v>
      </c>
      <c r="CAN21" s="147">
        <f t="shared" ref="CAN21" si="984">CAN10*CAN17</f>
        <v>0</v>
      </c>
      <c r="CAO21" s="74" t="s">
        <v>100</v>
      </c>
      <c r="CAP21" s="147">
        <f t="shared" ref="CAP21" si="985">CAP10*CAP17</f>
        <v>0</v>
      </c>
      <c r="CAQ21" s="74" t="s">
        <v>100</v>
      </c>
      <c r="CAR21" s="147">
        <f t="shared" ref="CAR21" si="986">CAR10*CAR17</f>
        <v>0</v>
      </c>
      <c r="CAS21" s="74" t="s">
        <v>100</v>
      </c>
      <c r="CAT21" s="147">
        <f t="shared" ref="CAT21" si="987">CAT10*CAT17</f>
        <v>0</v>
      </c>
      <c r="CAU21" s="74" t="s">
        <v>100</v>
      </c>
      <c r="CAV21" s="147">
        <f t="shared" ref="CAV21" si="988">CAV10*CAV17</f>
        <v>0</v>
      </c>
      <c r="CAW21" s="74" t="s">
        <v>100</v>
      </c>
      <c r="CAX21" s="147">
        <f t="shared" ref="CAX21" si="989">CAX10*CAX17</f>
        <v>0</v>
      </c>
      <c r="CAY21" s="74" t="s">
        <v>100</v>
      </c>
      <c r="CAZ21" s="147">
        <f t="shared" ref="CAZ21" si="990">CAZ10*CAZ17</f>
        <v>0</v>
      </c>
      <c r="CBA21" s="74" t="s">
        <v>100</v>
      </c>
      <c r="CBB21" s="147">
        <f t="shared" ref="CBB21" si="991">CBB10*CBB17</f>
        <v>0</v>
      </c>
      <c r="CBC21" s="74" t="s">
        <v>100</v>
      </c>
      <c r="CBD21" s="147">
        <f t="shared" ref="CBD21" si="992">CBD10*CBD17</f>
        <v>0</v>
      </c>
      <c r="CBE21" s="74" t="s">
        <v>100</v>
      </c>
      <c r="CBF21" s="147">
        <f t="shared" ref="CBF21" si="993">CBF10*CBF17</f>
        <v>0</v>
      </c>
      <c r="CBG21" s="74" t="s">
        <v>100</v>
      </c>
      <c r="CBH21" s="147">
        <f t="shared" ref="CBH21" si="994">CBH10*CBH17</f>
        <v>0</v>
      </c>
      <c r="CBI21" s="74" t="s">
        <v>100</v>
      </c>
      <c r="CBJ21" s="147">
        <f t="shared" ref="CBJ21" si="995">CBJ10*CBJ17</f>
        <v>0</v>
      </c>
      <c r="CBK21" s="74" t="s">
        <v>100</v>
      </c>
      <c r="CBL21" s="147">
        <f t="shared" ref="CBL21" si="996">CBL10*CBL17</f>
        <v>0</v>
      </c>
      <c r="CBM21" s="74" t="s">
        <v>100</v>
      </c>
      <c r="CBN21" s="147">
        <f t="shared" ref="CBN21" si="997">CBN10*CBN17</f>
        <v>0</v>
      </c>
      <c r="CBO21" s="74" t="s">
        <v>100</v>
      </c>
      <c r="CBP21" s="147">
        <f t="shared" ref="CBP21" si="998">CBP10*CBP17</f>
        <v>0</v>
      </c>
      <c r="CBQ21" s="74" t="s">
        <v>100</v>
      </c>
      <c r="CBR21" s="147">
        <f t="shared" ref="CBR21" si="999">CBR10*CBR17</f>
        <v>0</v>
      </c>
      <c r="CBS21" s="74" t="s">
        <v>100</v>
      </c>
      <c r="CBT21" s="147">
        <f t="shared" ref="CBT21" si="1000">CBT10*CBT17</f>
        <v>0</v>
      </c>
      <c r="CBU21" s="74" t="s">
        <v>100</v>
      </c>
      <c r="CBV21" s="147">
        <f t="shared" ref="CBV21" si="1001">CBV10*CBV17</f>
        <v>0</v>
      </c>
      <c r="CBW21" s="74" t="s">
        <v>100</v>
      </c>
      <c r="CBX21" s="147">
        <f t="shared" ref="CBX21" si="1002">CBX10*CBX17</f>
        <v>0</v>
      </c>
      <c r="CBY21" s="74" t="s">
        <v>100</v>
      </c>
      <c r="CBZ21" s="147">
        <f t="shared" ref="CBZ21" si="1003">CBZ10*CBZ17</f>
        <v>0</v>
      </c>
      <c r="CCA21" s="74" t="s">
        <v>100</v>
      </c>
      <c r="CCB21" s="147">
        <f t="shared" ref="CCB21" si="1004">CCB10*CCB17</f>
        <v>0</v>
      </c>
      <c r="CCC21" s="74" t="s">
        <v>100</v>
      </c>
      <c r="CCD21" s="147">
        <f t="shared" ref="CCD21" si="1005">CCD10*CCD17</f>
        <v>0</v>
      </c>
      <c r="CCE21" s="74" t="s">
        <v>100</v>
      </c>
      <c r="CCF21" s="147">
        <f t="shared" ref="CCF21" si="1006">CCF10*CCF17</f>
        <v>0</v>
      </c>
      <c r="CCG21" s="74" t="s">
        <v>100</v>
      </c>
      <c r="CCH21" s="147">
        <f t="shared" ref="CCH21" si="1007">CCH10*CCH17</f>
        <v>0</v>
      </c>
      <c r="CCI21" s="74" t="s">
        <v>100</v>
      </c>
      <c r="CCJ21" s="147">
        <f t="shared" ref="CCJ21" si="1008">CCJ10*CCJ17</f>
        <v>0</v>
      </c>
      <c r="CCK21" s="74" t="s">
        <v>100</v>
      </c>
      <c r="CCL21" s="147">
        <f t="shared" ref="CCL21" si="1009">CCL10*CCL17</f>
        <v>0</v>
      </c>
      <c r="CCM21" s="74" t="s">
        <v>100</v>
      </c>
      <c r="CCN21" s="147">
        <f t="shared" ref="CCN21" si="1010">CCN10*CCN17</f>
        <v>0</v>
      </c>
      <c r="CCO21" s="74" t="s">
        <v>100</v>
      </c>
      <c r="CCP21" s="147">
        <f t="shared" ref="CCP21" si="1011">CCP10*CCP17</f>
        <v>0</v>
      </c>
      <c r="CCQ21" s="74" t="s">
        <v>100</v>
      </c>
      <c r="CCR21" s="147">
        <f t="shared" ref="CCR21" si="1012">CCR10*CCR17</f>
        <v>0</v>
      </c>
      <c r="CCS21" s="74" t="s">
        <v>100</v>
      </c>
      <c r="CCT21" s="147">
        <f t="shared" ref="CCT21" si="1013">CCT10*CCT17</f>
        <v>0</v>
      </c>
      <c r="CCU21" s="74" t="s">
        <v>100</v>
      </c>
      <c r="CCV21" s="147">
        <f t="shared" ref="CCV21" si="1014">CCV10*CCV17</f>
        <v>0</v>
      </c>
      <c r="CCW21" s="74" t="s">
        <v>100</v>
      </c>
      <c r="CCX21" s="147">
        <f t="shared" ref="CCX21" si="1015">CCX10*CCX17</f>
        <v>0</v>
      </c>
      <c r="CCY21" s="74" t="s">
        <v>100</v>
      </c>
      <c r="CCZ21" s="147">
        <f t="shared" ref="CCZ21" si="1016">CCZ10*CCZ17</f>
        <v>0</v>
      </c>
      <c r="CDA21" s="74" t="s">
        <v>100</v>
      </c>
      <c r="CDB21" s="147">
        <f t="shared" ref="CDB21" si="1017">CDB10*CDB17</f>
        <v>0</v>
      </c>
      <c r="CDC21" s="74" t="s">
        <v>100</v>
      </c>
      <c r="CDD21" s="147">
        <f t="shared" ref="CDD21" si="1018">CDD10*CDD17</f>
        <v>0</v>
      </c>
      <c r="CDE21" s="74" t="s">
        <v>100</v>
      </c>
      <c r="CDF21" s="147">
        <f t="shared" ref="CDF21" si="1019">CDF10*CDF17</f>
        <v>0</v>
      </c>
      <c r="CDG21" s="74" t="s">
        <v>100</v>
      </c>
      <c r="CDH21" s="147">
        <f t="shared" ref="CDH21" si="1020">CDH10*CDH17</f>
        <v>0</v>
      </c>
      <c r="CDI21" s="74" t="s">
        <v>100</v>
      </c>
      <c r="CDJ21" s="147">
        <f t="shared" ref="CDJ21" si="1021">CDJ10*CDJ17</f>
        <v>0</v>
      </c>
      <c r="CDK21" s="74" t="s">
        <v>100</v>
      </c>
      <c r="CDL21" s="147">
        <f t="shared" ref="CDL21" si="1022">CDL10*CDL17</f>
        <v>0</v>
      </c>
      <c r="CDM21" s="74" t="s">
        <v>100</v>
      </c>
      <c r="CDN21" s="147">
        <f t="shared" ref="CDN21" si="1023">CDN10*CDN17</f>
        <v>0</v>
      </c>
      <c r="CDO21" s="74" t="s">
        <v>100</v>
      </c>
      <c r="CDP21" s="147">
        <f t="shared" ref="CDP21" si="1024">CDP10*CDP17</f>
        <v>0</v>
      </c>
      <c r="CDQ21" s="74" t="s">
        <v>100</v>
      </c>
      <c r="CDR21" s="147">
        <f t="shared" ref="CDR21" si="1025">CDR10*CDR17</f>
        <v>0</v>
      </c>
      <c r="CDS21" s="74" t="s">
        <v>100</v>
      </c>
      <c r="CDT21" s="147">
        <f t="shared" ref="CDT21" si="1026">CDT10*CDT17</f>
        <v>0</v>
      </c>
      <c r="CDU21" s="74" t="s">
        <v>100</v>
      </c>
      <c r="CDV21" s="147">
        <f t="shared" ref="CDV21" si="1027">CDV10*CDV17</f>
        <v>0</v>
      </c>
      <c r="CDW21" s="74" t="s">
        <v>100</v>
      </c>
      <c r="CDX21" s="147">
        <f t="shared" ref="CDX21" si="1028">CDX10*CDX17</f>
        <v>0</v>
      </c>
      <c r="CDY21" s="74" t="s">
        <v>100</v>
      </c>
      <c r="CDZ21" s="147">
        <f t="shared" ref="CDZ21" si="1029">CDZ10*CDZ17</f>
        <v>0</v>
      </c>
      <c r="CEA21" s="74" t="s">
        <v>100</v>
      </c>
      <c r="CEB21" s="147">
        <f t="shared" ref="CEB21" si="1030">CEB10*CEB17</f>
        <v>0</v>
      </c>
      <c r="CEC21" s="74" t="s">
        <v>100</v>
      </c>
      <c r="CED21" s="147">
        <f t="shared" ref="CED21" si="1031">CED10*CED17</f>
        <v>0</v>
      </c>
      <c r="CEE21" s="74" t="s">
        <v>100</v>
      </c>
      <c r="CEF21" s="147">
        <f t="shared" ref="CEF21" si="1032">CEF10*CEF17</f>
        <v>0</v>
      </c>
      <c r="CEG21" s="74" t="s">
        <v>100</v>
      </c>
      <c r="CEH21" s="147">
        <f t="shared" ref="CEH21" si="1033">CEH10*CEH17</f>
        <v>0</v>
      </c>
      <c r="CEI21" s="74" t="s">
        <v>100</v>
      </c>
      <c r="CEJ21" s="147">
        <f t="shared" ref="CEJ21" si="1034">CEJ10*CEJ17</f>
        <v>0</v>
      </c>
      <c r="CEK21" s="74" t="s">
        <v>100</v>
      </c>
      <c r="CEL21" s="147">
        <f t="shared" ref="CEL21" si="1035">CEL10*CEL17</f>
        <v>0</v>
      </c>
      <c r="CEM21" s="74" t="s">
        <v>100</v>
      </c>
      <c r="CEN21" s="147">
        <f t="shared" ref="CEN21" si="1036">CEN10*CEN17</f>
        <v>0</v>
      </c>
      <c r="CEO21" s="74" t="s">
        <v>100</v>
      </c>
      <c r="CEP21" s="147">
        <f t="shared" ref="CEP21" si="1037">CEP10*CEP17</f>
        <v>0</v>
      </c>
      <c r="CEQ21" s="74" t="s">
        <v>100</v>
      </c>
      <c r="CER21" s="147">
        <f t="shared" ref="CER21" si="1038">CER10*CER17</f>
        <v>0</v>
      </c>
      <c r="CES21" s="74" t="s">
        <v>100</v>
      </c>
      <c r="CET21" s="147">
        <f t="shared" ref="CET21" si="1039">CET10*CET17</f>
        <v>0</v>
      </c>
      <c r="CEU21" s="74" t="s">
        <v>100</v>
      </c>
      <c r="CEV21" s="147">
        <f t="shared" ref="CEV21" si="1040">CEV10*CEV17</f>
        <v>0</v>
      </c>
      <c r="CEW21" s="74" t="s">
        <v>100</v>
      </c>
      <c r="CEX21" s="147">
        <f t="shared" ref="CEX21" si="1041">CEX10*CEX17</f>
        <v>0</v>
      </c>
      <c r="CEY21" s="74" t="s">
        <v>100</v>
      </c>
      <c r="CEZ21" s="147">
        <f t="shared" ref="CEZ21" si="1042">CEZ10*CEZ17</f>
        <v>0</v>
      </c>
      <c r="CFA21" s="74" t="s">
        <v>100</v>
      </c>
      <c r="CFB21" s="147">
        <f t="shared" ref="CFB21" si="1043">CFB10*CFB17</f>
        <v>0</v>
      </c>
      <c r="CFC21" s="74" t="s">
        <v>100</v>
      </c>
      <c r="CFD21" s="147">
        <f t="shared" ref="CFD21" si="1044">CFD10*CFD17</f>
        <v>0</v>
      </c>
      <c r="CFE21" s="74" t="s">
        <v>100</v>
      </c>
      <c r="CFF21" s="147">
        <f t="shared" ref="CFF21" si="1045">CFF10*CFF17</f>
        <v>0</v>
      </c>
      <c r="CFG21" s="74" t="s">
        <v>100</v>
      </c>
      <c r="CFH21" s="147">
        <f t="shared" ref="CFH21" si="1046">CFH10*CFH17</f>
        <v>0</v>
      </c>
      <c r="CFI21" s="74" t="s">
        <v>100</v>
      </c>
      <c r="CFJ21" s="147">
        <f t="shared" ref="CFJ21" si="1047">CFJ10*CFJ17</f>
        <v>0</v>
      </c>
      <c r="CFK21" s="74" t="s">
        <v>100</v>
      </c>
      <c r="CFL21" s="147">
        <f t="shared" ref="CFL21" si="1048">CFL10*CFL17</f>
        <v>0</v>
      </c>
      <c r="CFM21" s="74" t="s">
        <v>100</v>
      </c>
      <c r="CFN21" s="147">
        <f t="shared" ref="CFN21" si="1049">CFN10*CFN17</f>
        <v>0</v>
      </c>
      <c r="CFO21" s="74" t="s">
        <v>100</v>
      </c>
      <c r="CFP21" s="147">
        <f t="shared" ref="CFP21" si="1050">CFP10*CFP17</f>
        <v>0</v>
      </c>
      <c r="CFQ21" s="74" t="s">
        <v>100</v>
      </c>
      <c r="CFR21" s="147">
        <f t="shared" ref="CFR21" si="1051">CFR10*CFR17</f>
        <v>0</v>
      </c>
      <c r="CFS21" s="74" t="s">
        <v>100</v>
      </c>
      <c r="CFT21" s="147">
        <f t="shared" ref="CFT21" si="1052">CFT10*CFT17</f>
        <v>0</v>
      </c>
      <c r="CFU21" s="74" t="s">
        <v>100</v>
      </c>
      <c r="CFV21" s="147">
        <f t="shared" ref="CFV21" si="1053">CFV10*CFV17</f>
        <v>0</v>
      </c>
      <c r="CFW21" s="74" t="s">
        <v>100</v>
      </c>
      <c r="CFX21" s="147">
        <f t="shared" ref="CFX21" si="1054">CFX10*CFX17</f>
        <v>0</v>
      </c>
      <c r="CFY21" s="74" t="s">
        <v>100</v>
      </c>
      <c r="CFZ21" s="147">
        <f t="shared" ref="CFZ21" si="1055">CFZ10*CFZ17</f>
        <v>0</v>
      </c>
      <c r="CGA21" s="74" t="s">
        <v>100</v>
      </c>
      <c r="CGB21" s="147">
        <f t="shared" ref="CGB21" si="1056">CGB10*CGB17</f>
        <v>0</v>
      </c>
      <c r="CGC21" s="74" t="s">
        <v>100</v>
      </c>
      <c r="CGD21" s="147">
        <f t="shared" ref="CGD21" si="1057">CGD10*CGD17</f>
        <v>0</v>
      </c>
      <c r="CGE21" s="74" t="s">
        <v>100</v>
      </c>
      <c r="CGF21" s="147">
        <f t="shared" ref="CGF21" si="1058">CGF10*CGF17</f>
        <v>0</v>
      </c>
      <c r="CGG21" s="74" t="s">
        <v>100</v>
      </c>
      <c r="CGH21" s="147">
        <f t="shared" ref="CGH21" si="1059">CGH10*CGH17</f>
        <v>0</v>
      </c>
      <c r="CGI21" s="74" t="s">
        <v>100</v>
      </c>
      <c r="CGJ21" s="147">
        <f t="shared" ref="CGJ21" si="1060">CGJ10*CGJ17</f>
        <v>0</v>
      </c>
      <c r="CGK21" s="74" t="s">
        <v>100</v>
      </c>
      <c r="CGL21" s="147">
        <f t="shared" ref="CGL21" si="1061">CGL10*CGL17</f>
        <v>0</v>
      </c>
      <c r="CGM21" s="74" t="s">
        <v>100</v>
      </c>
      <c r="CGN21" s="147">
        <f t="shared" ref="CGN21" si="1062">CGN10*CGN17</f>
        <v>0</v>
      </c>
      <c r="CGO21" s="74" t="s">
        <v>100</v>
      </c>
      <c r="CGP21" s="147">
        <f t="shared" ref="CGP21" si="1063">CGP10*CGP17</f>
        <v>0</v>
      </c>
      <c r="CGQ21" s="74" t="s">
        <v>100</v>
      </c>
      <c r="CGR21" s="147">
        <f t="shared" ref="CGR21" si="1064">CGR10*CGR17</f>
        <v>0</v>
      </c>
      <c r="CGS21" s="74" t="s">
        <v>100</v>
      </c>
      <c r="CGT21" s="147">
        <f t="shared" ref="CGT21" si="1065">CGT10*CGT17</f>
        <v>0</v>
      </c>
      <c r="CGU21" s="74" t="s">
        <v>100</v>
      </c>
      <c r="CGV21" s="147">
        <f t="shared" ref="CGV21" si="1066">CGV10*CGV17</f>
        <v>0</v>
      </c>
      <c r="CGW21" s="74" t="s">
        <v>100</v>
      </c>
      <c r="CGX21" s="147">
        <f t="shared" ref="CGX21" si="1067">CGX10*CGX17</f>
        <v>0</v>
      </c>
      <c r="CGY21" s="74" t="s">
        <v>100</v>
      </c>
      <c r="CGZ21" s="147">
        <f t="shared" ref="CGZ21" si="1068">CGZ10*CGZ17</f>
        <v>0</v>
      </c>
      <c r="CHA21" s="74" t="s">
        <v>100</v>
      </c>
      <c r="CHB21" s="147">
        <f t="shared" ref="CHB21" si="1069">CHB10*CHB17</f>
        <v>0</v>
      </c>
      <c r="CHC21" s="74" t="s">
        <v>100</v>
      </c>
      <c r="CHD21" s="147">
        <f t="shared" ref="CHD21" si="1070">CHD10*CHD17</f>
        <v>0</v>
      </c>
      <c r="CHE21" s="74" t="s">
        <v>100</v>
      </c>
      <c r="CHF21" s="147">
        <f t="shared" ref="CHF21" si="1071">CHF10*CHF17</f>
        <v>0</v>
      </c>
      <c r="CHG21" s="74" t="s">
        <v>100</v>
      </c>
      <c r="CHH21" s="147">
        <f t="shared" ref="CHH21" si="1072">CHH10*CHH17</f>
        <v>0</v>
      </c>
      <c r="CHI21" s="74" t="s">
        <v>100</v>
      </c>
      <c r="CHJ21" s="147">
        <f t="shared" ref="CHJ21" si="1073">CHJ10*CHJ17</f>
        <v>0</v>
      </c>
      <c r="CHK21" s="74" t="s">
        <v>100</v>
      </c>
      <c r="CHL21" s="147">
        <f t="shared" ref="CHL21" si="1074">CHL10*CHL17</f>
        <v>0</v>
      </c>
      <c r="CHM21" s="74" t="s">
        <v>100</v>
      </c>
      <c r="CHN21" s="147">
        <f t="shared" ref="CHN21" si="1075">CHN10*CHN17</f>
        <v>0</v>
      </c>
      <c r="CHO21" s="74" t="s">
        <v>100</v>
      </c>
      <c r="CHP21" s="147">
        <f t="shared" ref="CHP21" si="1076">CHP10*CHP17</f>
        <v>0</v>
      </c>
      <c r="CHQ21" s="74" t="s">
        <v>100</v>
      </c>
      <c r="CHR21" s="147">
        <f t="shared" ref="CHR21" si="1077">CHR10*CHR17</f>
        <v>0</v>
      </c>
      <c r="CHS21" s="74" t="s">
        <v>100</v>
      </c>
      <c r="CHT21" s="147">
        <f t="shared" ref="CHT21" si="1078">CHT10*CHT17</f>
        <v>0</v>
      </c>
      <c r="CHU21" s="74" t="s">
        <v>100</v>
      </c>
      <c r="CHV21" s="147">
        <f t="shared" ref="CHV21" si="1079">CHV10*CHV17</f>
        <v>0</v>
      </c>
      <c r="CHW21" s="74" t="s">
        <v>100</v>
      </c>
      <c r="CHX21" s="147">
        <f t="shared" ref="CHX21" si="1080">CHX10*CHX17</f>
        <v>0</v>
      </c>
      <c r="CHY21" s="74" t="s">
        <v>100</v>
      </c>
      <c r="CHZ21" s="147">
        <f t="shared" ref="CHZ21" si="1081">CHZ10*CHZ17</f>
        <v>0</v>
      </c>
      <c r="CIA21" s="74" t="s">
        <v>100</v>
      </c>
      <c r="CIB21" s="147">
        <f t="shared" ref="CIB21" si="1082">CIB10*CIB17</f>
        <v>0</v>
      </c>
      <c r="CIC21" s="74" t="s">
        <v>100</v>
      </c>
      <c r="CID21" s="147">
        <f t="shared" ref="CID21" si="1083">CID10*CID17</f>
        <v>0</v>
      </c>
      <c r="CIE21" s="74" t="s">
        <v>100</v>
      </c>
      <c r="CIF21" s="147">
        <f t="shared" ref="CIF21" si="1084">CIF10*CIF17</f>
        <v>0</v>
      </c>
      <c r="CIG21" s="74" t="s">
        <v>100</v>
      </c>
      <c r="CIH21" s="147">
        <f t="shared" ref="CIH21" si="1085">CIH10*CIH17</f>
        <v>0</v>
      </c>
      <c r="CII21" s="74" t="s">
        <v>100</v>
      </c>
      <c r="CIJ21" s="147">
        <f t="shared" ref="CIJ21" si="1086">CIJ10*CIJ17</f>
        <v>0</v>
      </c>
      <c r="CIK21" s="74" t="s">
        <v>100</v>
      </c>
      <c r="CIL21" s="147">
        <f t="shared" ref="CIL21" si="1087">CIL10*CIL17</f>
        <v>0</v>
      </c>
      <c r="CIM21" s="74" t="s">
        <v>100</v>
      </c>
      <c r="CIN21" s="147">
        <f t="shared" ref="CIN21" si="1088">CIN10*CIN17</f>
        <v>0</v>
      </c>
      <c r="CIO21" s="74" t="s">
        <v>100</v>
      </c>
      <c r="CIP21" s="147">
        <f t="shared" ref="CIP21" si="1089">CIP10*CIP17</f>
        <v>0</v>
      </c>
      <c r="CIQ21" s="74" t="s">
        <v>100</v>
      </c>
      <c r="CIR21" s="147">
        <f t="shared" ref="CIR21" si="1090">CIR10*CIR17</f>
        <v>0</v>
      </c>
      <c r="CIS21" s="74" t="s">
        <v>100</v>
      </c>
      <c r="CIT21" s="147">
        <f t="shared" ref="CIT21" si="1091">CIT10*CIT17</f>
        <v>0</v>
      </c>
      <c r="CIU21" s="74" t="s">
        <v>100</v>
      </c>
      <c r="CIV21" s="147">
        <f t="shared" ref="CIV21" si="1092">CIV10*CIV17</f>
        <v>0</v>
      </c>
      <c r="CIW21" s="74" t="s">
        <v>100</v>
      </c>
      <c r="CIX21" s="147">
        <f t="shared" ref="CIX21" si="1093">CIX10*CIX17</f>
        <v>0</v>
      </c>
      <c r="CIY21" s="74" t="s">
        <v>100</v>
      </c>
      <c r="CIZ21" s="147">
        <f t="shared" ref="CIZ21" si="1094">CIZ10*CIZ17</f>
        <v>0</v>
      </c>
      <c r="CJA21" s="74" t="s">
        <v>100</v>
      </c>
      <c r="CJB21" s="147">
        <f t="shared" ref="CJB21" si="1095">CJB10*CJB17</f>
        <v>0</v>
      </c>
      <c r="CJC21" s="74" t="s">
        <v>100</v>
      </c>
      <c r="CJD21" s="147">
        <f t="shared" ref="CJD21" si="1096">CJD10*CJD17</f>
        <v>0</v>
      </c>
      <c r="CJE21" s="74" t="s">
        <v>100</v>
      </c>
      <c r="CJF21" s="147">
        <f t="shared" ref="CJF21" si="1097">CJF10*CJF17</f>
        <v>0</v>
      </c>
      <c r="CJG21" s="74" t="s">
        <v>100</v>
      </c>
      <c r="CJH21" s="147">
        <f t="shared" ref="CJH21" si="1098">CJH10*CJH17</f>
        <v>0</v>
      </c>
      <c r="CJI21" s="74" t="s">
        <v>100</v>
      </c>
      <c r="CJJ21" s="147">
        <f t="shared" ref="CJJ21" si="1099">CJJ10*CJJ17</f>
        <v>0</v>
      </c>
      <c r="CJK21" s="74" t="s">
        <v>100</v>
      </c>
      <c r="CJL21" s="147">
        <f t="shared" ref="CJL21" si="1100">CJL10*CJL17</f>
        <v>0</v>
      </c>
      <c r="CJM21" s="74" t="s">
        <v>100</v>
      </c>
      <c r="CJN21" s="147">
        <f t="shared" ref="CJN21" si="1101">CJN10*CJN17</f>
        <v>0</v>
      </c>
      <c r="CJO21" s="74" t="s">
        <v>100</v>
      </c>
      <c r="CJP21" s="147">
        <f t="shared" ref="CJP21" si="1102">CJP10*CJP17</f>
        <v>0</v>
      </c>
      <c r="CJQ21" s="74" t="s">
        <v>100</v>
      </c>
      <c r="CJR21" s="147">
        <f t="shared" ref="CJR21" si="1103">CJR10*CJR17</f>
        <v>0</v>
      </c>
      <c r="CJS21" s="74" t="s">
        <v>100</v>
      </c>
      <c r="CJT21" s="147">
        <f t="shared" ref="CJT21" si="1104">CJT10*CJT17</f>
        <v>0</v>
      </c>
      <c r="CJU21" s="74" t="s">
        <v>100</v>
      </c>
      <c r="CJV21" s="147">
        <f t="shared" ref="CJV21" si="1105">CJV10*CJV17</f>
        <v>0</v>
      </c>
      <c r="CJW21" s="74" t="s">
        <v>100</v>
      </c>
      <c r="CJX21" s="147">
        <f t="shared" ref="CJX21" si="1106">CJX10*CJX17</f>
        <v>0</v>
      </c>
      <c r="CJY21" s="74" t="s">
        <v>100</v>
      </c>
      <c r="CJZ21" s="147">
        <f t="shared" ref="CJZ21" si="1107">CJZ10*CJZ17</f>
        <v>0</v>
      </c>
      <c r="CKA21" s="74" t="s">
        <v>100</v>
      </c>
      <c r="CKB21" s="147">
        <f t="shared" ref="CKB21" si="1108">CKB10*CKB17</f>
        <v>0</v>
      </c>
      <c r="CKC21" s="74" t="s">
        <v>100</v>
      </c>
      <c r="CKD21" s="147">
        <f t="shared" ref="CKD21" si="1109">CKD10*CKD17</f>
        <v>0</v>
      </c>
      <c r="CKE21" s="74" t="s">
        <v>100</v>
      </c>
      <c r="CKF21" s="147">
        <f t="shared" ref="CKF21" si="1110">CKF10*CKF17</f>
        <v>0</v>
      </c>
      <c r="CKG21" s="74" t="s">
        <v>100</v>
      </c>
      <c r="CKH21" s="147">
        <f t="shared" ref="CKH21" si="1111">CKH10*CKH17</f>
        <v>0</v>
      </c>
      <c r="CKI21" s="74" t="s">
        <v>100</v>
      </c>
      <c r="CKJ21" s="147">
        <f t="shared" ref="CKJ21" si="1112">CKJ10*CKJ17</f>
        <v>0</v>
      </c>
      <c r="CKK21" s="74" t="s">
        <v>100</v>
      </c>
      <c r="CKL21" s="147">
        <f t="shared" ref="CKL21" si="1113">CKL10*CKL17</f>
        <v>0</v>
      </c>
      <c r="CKM21" s="74" t="s">
        <v>100</v>
      </c>
      <c r="CKN21" s="147">
        <f t="shared" ref="CKN21" si="1114">CKN10*CKN17</f>
        <v>0</v>
      </c>
      <c r="CKO21" s="74" t="s">
        <v>100</v>
      </c>
      <c r="CKP21" s="147">
        <f t="shared" ref="CKP21" si="1115">CKP10*CKP17</f>
        <v>0</v>
      </c>
      <c r="CKQ21" s="74" t="s">
        <v>100</v>
      </c>
      <c r="CKR21" s="147">
        <f t="shared" ref="CKR21" si="1116">CKR10*CKR17</f>
        <v>0</v>
      </c>
      <c r="CKS21" s="74" t="s">
        <v>100</v>
      </c>
      <c r="CKT21" s="147">
        <f t="shared" ref="CKT21" si="1117">CKT10*CKT17</f>
        <v>0</v>
      </c>
      <c r="CKU21" s="74" t="s">
        <v>100</v>
      </c>
      <c r="CKV21" s="147">
        <f t="shared" ref="CKV21" si="1118">CKV10*CKV17</f>
        <v>0</v>
      </c>
      <c r="CKW21" s="74" t="s">
        <v>100</v>
      </c>
      <c r="CKX21" s="147">
        <f t="shared" ref="CKX21" si="1119">CKX10*CKX17</f>
        <v>0</v>
      </c>
      <c r="CKY21" s="74" t="s">
        <v>100</v>
      </c>
      <c r="CKZ21" s="147">
        <f t="shared" ref="CKZ21" si="1120">CKZ10*CKZ17</f>
        <v>0</v>
      </c>
      <c r="CLA21" s="74" t="s">
        <v>100</v>
      </c>
      <c r="CLB21" s="147">
        <f t="shared" ref="CLB21" si="1121">CLB10*CLB17</f>
        <v>0</v>
      </c>
      <c r="CLC21" s="74" t="s">
        <v>100</v>
      </c>
      <c r="CLD21" s="147">
        <f t="shared" ref="CLD21" si="1122">CLD10*CLD17</f>
        <v>0</v>
      </c>
      <c r="CLE21" s="74" t="s">
        <v>100</v>
      </c>
      <c r="CLF21" s="147">
        <f t="shared" ref="CLF21" si="1123">CLF10*CLF17</f>
        <v>0</v>
      </c>
      <c r="CLG21" s="74" t="s">
        <v>100</v>
      </c>
      <c r="CLH21" s="147">
        <f t="shared" ref="CLH21" si="1124">CLH10*CLH17</f>
        <v>0</v>
      </c>
      <c r="CLI21" s="74" t="s">
        <v>100</v>
      </c>
      <c r="CLJ21" s="147">
        <f t="shared" ref="CLJ21" si="1125">CLJ10*CLJ17</f>
        <v>0</v>
      </c>
      <c r="CLK21" s="74" t="s">
        <v>100</v>
      </c>
      <c r="CLL21" s="147">
        <f t="shared" ref="CLL21" si="1126">CLL10*CLL17</f>
        <v>0</v>
      </c>
      <c r="CLM21" s="74" t="s">
        <v>100</v>
      </c>
      <c r="CLN21" s="147">
        <f t="shared" ref="CLN21" si="1127">CLN10*CLN17</f>
        <v>0</v>
      </c>
      <c r="CLO21" s="74" t="s">
        <v>100</v>
      </c>
      <c r="CLP21" s="147">
        <f t="shared" ref="CLP21" si="1128">CLP10*CLP17</f>
        <v>0</v>
      </c>
      <c r="CLQ21" s="74" t="s">
        <v>100</v>
      </c>
      <c r="CLR21" s="147">
        <f t="shared" ref="CLR21" si="1129">CLR10*CLR17</f>
        <v>0</v>
      </c>
      <c r="CLS21" s="74" t="s">
        <v>100</v>
      </c>
      <c r="CLT21" s="147">
        <f t="shared" ref="CLT21" si="1130">CLT10*CLT17</f>
        <v>0</v>
      </c>
      <c r="CLU21" s="74" t="s">
        <v>100</v>
      </c>
      <c r="CLV21" s="147">
        <f t="shared" ref="CLV21" si="1131">CLV10*CLV17</f>
        <v>0</v>
      </c>
      <c r="CLW21" s="74" t="s">
        <v>100</v>
      </c>
      <c r="CLX21" s="147">
        <f t="shared" ref="CLX21" si="1132">CLX10*CLX17</f>
        <v>0</v>
      </c>
      <c r="CLY21" s="74" t="s">
        <v>100</v>
      </c>
      <c r="CLZ21" s="147">
        <f t="shared" ref="CLZ21" si="1133">CLZ10*CLZ17</f>
        <v>0</v>
      </c>
      <c r="CMA21" s="74" t="s">
        <v>100</v>
      </c>
      <c r="CMB21" s="147">
        <f t="shared" ref="CMB21" si="1134">CMB10*CMB17</f>
        <v>0</v>
      </c>
      <c r="CMC21" s="74" t="s">
        <v>100</v>
      </c>
      <c r="CMD21" s="147">
        <f t="shared" ref="CMD21" si="1135">CMD10*CMD17</f>
        <v>0</v>
      </c>
      <c r="CME21" s="74" t="s">
        <v>100</v>
      </c>
      <c r="CMF21" s="147">
        <f t="shared" ref="CMF21" si="1136">CMF10*CMF17</f>
        <v>0</v>
      </c>
      <c r="CMG21" s="74" t="s">
        <v>100</v>
      </c>
      <c r="CMH21" s="147">
        <f t="shared" ref="CMH21" si="1137">CMH10*CMH17</f>
        <v>0</v>
      </c>
      <c r="CMI21" s="74" t="s">
        <v>100</v>
      </c>
      <c r="CMJ21" s="147">
        <f t="shared" ref="CMJ21" si="1138">CMJ10*CMJ17</f>
        <v>0</v>
      </c>
      <c r="CMK21" s="74" t="s">
        <v>100</v>
      </c>
      <c r="CML21" s="147">
        <f t="shared" ref="CML21" si="1139">CML10*CML17</f>
        <v>0</v>
      </c>
      <c r="CMM21" s="74" t="s">
        <v>100</v>
      </c>
      <c r="CMN21" s="147">
        <f t="shared" ref="CMN21" si="1140">CMN10*CMN17</f>
        <v>0</v>
      </c>
      <c r="CMO21" s="74" t="s">
        <v>100</v>
      </c>
      <c r="CMP21" s="147">
        <f t="shared" ref="CMP21" si="1141">CMP10*CMP17</f>
        <v>0</v>
      </c>
      <c r="CMQ21" s="74" t="s">
        <v>100</v>
      </c>
      <c r="CMR21" s="147">
        <f t="shared" ref="CMR21" si="1142">CMR10*CMR17</f>
        <v>0</v>
      </c>
      <c r="CMS21" s="74" t="s">
        <v>100</v>
      </c>
      <c r="CMT21" s="147">
        <f t="shared" ref="CMT21" si="1143">CMT10*CMT17</f>
        <v>0</v>
      </c>
      <c r="CMU21" s="74" t="s">
        <v>100</v>
      </c>
      <c r="CMV21" s="147">
        <f t="shared" ref="CMV21" si="1144">CMV10*CMV17</f>
        <v>0</v>
      </c>
      <c r="CMW21" s="74" t="s">
        <v>100</v>
      </c>
      <c r="CMX21" s="147">
        <f t="shared" ref="CMX21" si="1145">CMX10*CMX17</f>
        <v>0</v>
      </c>
      <c r="CMY21" s="74" t="s">
        <v>100</v>
      </c>
      <c r="CMZ21" s="147">
        <f t="shared" ref="CMZ21" si="1146">CMZ10*CMZ17</f>
        <v>0</v>
      </c>
      <c r="CNA21" s="74" t="s">
        <v>100</v>
      </c>
      <c r="CNB21" s="147">
        <f t="shared" ref="CNB21" si="1147">CNB10*CNB17</f>
        <v>0</v>
      </c>
      <c r="CNC21" s="74" t="s">
        <v>100</v>
      </c>
      <c r="CND21" s="147">
        <f t="shared" ref="CND21" si="1148">CND10*CND17</f>
        <v>0</v>
      </c>
      <c r="CNE21" s="74" t="s">
        <v>100</v>
      </c>
      <c r="CNF21" s="147">
        <f t="shared" ref="CNF21" si="1149">CNF10*CNF17</f>
        <v>0</v>
      </c>
      <c r="CNG21" s="74" t="s">
        <v>100</v>
      </c>
      <c r="CNH21" s="147">
        <f t="shared" ref="CNH21" si="1150">CNH10*CNH17</f>
        <v>0</v>
      </c>
      <c r="CNI21" s="74" t="s">
        <v>100</v>
      </c>
      <c r="CNJ21" s="147">
        <f t="shared" ref="CNJ21" si="1151">CNJ10*CNJ17</f>
        <v>0</v>
      </c>
      <c r="CNK21" s="74" t="s">
        <v>100</v>
      </c>
      <c r="CNL21" s="147">
        <f t="shared" ref="CNL21" si="1152">CNL10*CNL17</f>
        <v>0</v>
      </c>
      <c r="CNM21" s="74" t="s">
        <v>100</v>
      </c>
      <c r="CNN21" s="147">
        <f t="shared" ref="CNN21" si="1153">CNN10*CNN17</f>
        <v>0</v>
      </c>
      <c r="CNO21" s="74" t="s">
        <v>100</v>
      </c>
      <c r="CNP21" s="147">
        <f t="shared" ref="CNP21" si="1154">CNP10*CNP17</f>
        <v>0</v>
      </c>
      <c r="CNQ21" s="74" t="s">
        <v>100</v>
      </c>
      <c r="CNR21" s="147">
        <f t="shared" ref="CNR21" si="1155">CNR10*CNR17</f>
        <v>0</v>
      </c>
      <c r="CNS21" s="74" t="s">
        <v>100</v>
      </c>
      <c r="CNT21" s="147">
        <f t="shared" ref="CNT21" si="1156">CNT10*CNT17</f>
        <v>0</v>
      </c>
      <c r="CNU21" s="74" t="s">
        <v>100</v>
      </c>
      <c r="CNV21" s="147">
        <f t="shared" ref="CNV21" si="1157">CNV10*CNV17</f>
        <v>0</v>
      </c>
      <c r="CNW21" s="74" t="s">
        <v>100</v>
      </c>
      <c r="CNX21" s="147">
        <f t="shared" ref="CNX21" si="1158">CNX10*CNX17</f>
        <v>0</v>
      </c>
      <c r="CNY21" s="74" t="s">
        <v>100</v>
      </c>
      <c r="CNZ21" s="147">
        <f t="shared" ref="CNZ21" si="1159">CNZ10*CNZ17</f>
        <v>0</v>
      </c>
      <c r="COA21" s="74" t="s">
        <v>100</v>
      </c>
      <c r="COB21" s="147">
        <f t="shared" ref="COB21" si="1160">COB10*COB17</f>
        <v>0</v>
      </c>
      <c r="COC21" s="74" t="s">
        <v>100</v>
      </c>
      <c r="COD21" s="147">
        <f t="shared" ref="COD21" si="1161">COD10*COD17</f>
        <v>0</v>
      </c>
      <c r="COE21" s="74" t="s">
        <v>100</v>
      </c>
      <c r="COF21" s="147">
        <f t="shared" ref="COF21" si="1162">COF10*COF17</f>
        <v>0</v>
      </c>
      <c r="COG21" s="74" t="s">
        <v>100</v>
      </c>
      <c r="COH21" s="147">
        <f t="shared" ref="COH21" si="1163">COH10*COH17</f>
        <v>0</v>
      </c>
      <c r="COI21" s="74" t="s">
        <v>100</v>
      </c>
      <c r="COJ21" s="147">
        <f t="shared" ref="COJ21" si="1164">COJ10*COJ17</f>
        <v>0</v>
      </c>
      <c r="COK21" s="74" t="s">
        <v>100</v>
      </c>
      <c r="COL21" s="147">
        <f t="shared" ref="COL21" si="1165">COL10*COL17</f>
        <v>0</v>
      </c>
      <c r="COM21" s="74" t="s">
        <v>100</v>
      </c>
      <c r="CON21" s="147">
        <f t="shared" ref="CON21" si="1166">CON10*CON17</f>
        <v>0</v>
      </c>
      <c r="COO21" s="74" t="s">
        <v>100</v>
      </c>
      <c r="COP21" s="147">
        <f t="shared" ref="COP21" si="1167">COP10*COP17</f>
        <v>0</v>
      </c>
      <c r="COQ21" s="74" t="s">
        <v>100</v>
      </c>
      <c r="COR21" s="147">
        <f t="shared" ref="COR21" si="1168">COR10*COR17</f>
        <v>0</v>
      </c>
      <c r="COS21" s="74" t="s">
        <v>100</v>
      </c>
      <c r="COT21" s="147">
        <f t="shared" ref="COT21" si="1169">COT10*COT17</f>
        <v>0</v>
      </c>
      <c r="COU21" s="74" t="s">
        <v>100</v>
      </c>
      <c r="COV21" s="147">
        <f t="shared" ref="COV21" si="1170">COV10*COV17</f>
        <v>0</v>
      </c>
      <c r="COW21" s="74" t="s">
        <v>100</v>
      </c>
      <c r="COX21" s="147">
        <f t="shared" ref="COX21" si="1171">COX10*COX17</f>
        <v>0</v>
      </c>
      <c r="COY21" s="74" t="s">
        <v>100</v>
      </c>
      <c r="COZ21" s="147">
        <f t="shared" ref="COZ21" si="1172">COZ10*COZ17</f>
        <v>0</v>
      </c>
      <c r="CPA21" s="74" t="s">
        <v>100</v>
      </c>
      <c r="CPB21" s="147">
        <f t="shared" ref="CPB21" si="1173">CPB10*CPB17</f>
        <v>0</v>
      </c>
      <c r="CPC21" s="74" t="s">
        <v>100</v>
      </c>
      <c r="CPD21" s="147">
        <f t="shared" ref="CPD21" si="1174">CPD10*CPD17</f>
        <v>0</v>
      </c>
      <c r="CPE21" s="74" t="s">
        <v>100</v>
      </c>
      <c r="CPF21" s="147">
        <f t="shared" ref="CPF21" si="1175">CPF10*CPF17</f>
        <v>0</v>
      </c>
      <c r="CPG21" s="74" t="s">
        <v>100</v>
      </c>
      <c r="CPH21" s="147">
        <f t="shared" ref="CPH21" si="1176">CPH10*CPH17</f>
        <v>0</v>
      </c>
      <c r="CPI21" s="74" t="s">
        <v>100</v>
      </c>
      <c r="CPJ21" s="147">
        <f t="shared" ref="CPJ21" si="1177">CPJ10*CPJ17</f>
        <v>0</v>
      </c>
      <c r="CPK21" s="74" t="s">
        <v>100</v>
      </c>
      <c r="CPL21" s="147">
        <f t="shared" ref="CPL21" si="1178">CPL10*CPL17</f>
        <v>0</v>
      </c>
      <c r="CPM21" s="74" t="s">
        <v>100</v>
      </c>
      <c r="CPN21" s="147">
        <f t="shared" ref="CPN21" si="1179">CPN10*CPN17</f>
        <v>0</v>
      </c>
      <c r="CPO21" s="74" t="s">
        <v>100</v>
      </c>
      <c r="CPP21" s="147">
        <f t="shared" ref="CPP21" si="1180">CPP10*CPP17</f>
        <v>0</v>
      </c>
      <c r="CPQ21" s="74" t="s">
        <v>100</v>
      </c>
      <c r="CPR21" s="147">
        <f t="shared" ref="CPR21" si="1181">CPR10*CPR17</f>
        <v>0</v>
      </c>
      <c r="CPS21" s="74" t="s">
        <v>100</v>
      </c>
      <c r="CPT21" s="147">
        <f t="shared" ref="CPT21" si="1182">CPT10*CPT17</f>
        <v>0</v>
      </c>
      <c r="CPU21" s="74" t="s">
        <v>100</v>
      </c>
      <c r="CPV21" s="147">
        <f t="shared" ref="CPV21" si="1183">CPV10*CPV17</f>
        <v>0</v>
      </c>
      <c r="CPW21" s="74" t="s">
        <v>100</v>
      </c>
      <c r="CPX21" s="147">
        <f t="shared" ref="CPX21" si="1184">CPX10*CPX17</f>
        <v>0</v>
      </c>
      <c r="CPY21" s="74" t="s">
        <v>100</v>
      </c>
      <c r="CPZ21" s="147">
        <f t="shared" ref="CPZ21" si="1185">CPZ10*CPZ17</f>
        <v>0</v>
      </c>
      <c r="CQA21" s="74" t="s">
        <v>100</v>
      </c>
      <c r="CQB21" s="147">
        <f t="shared" ref="CQB21" si="1186">CQB10*CQB17</f>
        <v>0</v>
      </c>
      <c r="CQC21" s="74" t="s">
        <v>100</v>
      </c>
      <c r="CQD21" s="147">
        <f t="shared" ref="CQD21" si="1187">CQD10*CQD17</f>
        <v>0</v>
      </c>
      <c r="CQE21" s="74" t="s">
        <v>100</v>
      </c>
      <c r="CQF21" s="147">
        <f t="shared" ref="CQF21" si="1188">CQF10*CQF17</f>
        <v>0</v>
      </c>
      <c r="CQG21" s="74" t="s">
        <v>100</v>
      </c>
      <c r="CQH21" s="147">
        <f t="shared" ref="CQH21" si="1189">CQH10*CQH17</f>
        <v>0</v>
      </c>
      <c r="CQI21" s="74" t="s">
        <v>100</v>
      </c>
      <c r="CQJ21" s="147">
        <f t="shared" ref="CQJ21" si="1190">CQJ10*CQJ17</f>
        <v>0</v>
      </c>
      <c r="CQK21" s="74" t="s">
        <v>100</v>
      </c>
      <c r="CQL21" s="147">
        <f t="shared" ref="CQL21" si="1191">CQL10*CQL17</f>
        <v>0</v>
      </c>
      <c r="CQM21" s="74" t="s">
        <v>100</v>
      </c>
      <c r="CQN21" s="147">
        <f t="shared" ref="CQN21" si="1192">CQN10*CQN17</f>
        <v>0</v>
      </c>
      <c r="CQO21" s="74" t="s">
        <v>100</v>
      </c>
      <c r="CQP21" s="147">
        <f t="shared" ref="CQP21" si="1193">CQP10*CQP17</f>
        <v>0</v>
      </c>
      <c r="CQQ21" s="74" t="s">
        <v>100</v>
      </c>
      <c r="CQR21" s="147">
        <f t="shared" ref="CQR21" si="1194">CQR10*CQR17</f>
        <v>0</v>
      </c>
      <c r="CQS21" s="74" t="s">
        <v>100</v>
      </c>
      <c r="CQT21" s="147">
        <f t="shared" ref="CQT21" si="1195">CQT10*CQT17</f>
        <v>0</v>
      </c>
      <c r="CQU21" s="74" t="s">
        <v>100</v>
      </c>
      <c r="CQV21" s="147">
        <f t="shared" ref="CQV21" si="1196">CQV10*CQV17</f>
        <v>0</v>
      </c>
      <c r="CQW21" s="74" t="s">
        <v>100</v>
      </c>
      <c r="CQX21" s="147">
        <f t="shared" ref="CQX21" si="1197">CQX10*CQX17</f>
        <v>0</v>
      </c>
      <c r="CQY21" s="74" t="s">
        <v>100</v>
      </c>
      <c r="CQZ21" s="147">
        <f t="shared" ref="CQZ21" si="1198">CQZ10*CQZ17</f>
        <v>0</v>
      </c>
      <c r="CRA21" s="74" t="s">
        <v>100</v>
      </c>
      <c r="CRB21" s="147">
        <f t="shared" ref="CRB21" si="1199">CRB10*CRB17</f>
        <v>0</v>
      </c>
      <c r="CRC21" s="74" t="s">
        <v>100</v>
      </c>
      <c r="CRD21" s="147">
        <f t="shared" ref="CRD21" si="1200">CRD10*CRD17</f>
        <v>0</v>
      </c>
      <c r="CRE21" s="74" t="s">
        <v>100</v>
      </c>
      <c r="CRF21" s="147">
        <f t="shared" ref="CRF21" si="1201">CRF10*CRF17</f>
        <v>0</v>
      </c>
      <c r="CRG21" s="74" t="s">
        <v>100</v>
      </c>
      <c r="CRH21" s="147">
        <f t="shared" ref="CRH21" si="1202">CRH10*CRH17</f>
        <v>0</v>
      </c>
      <c r="CRI21" s="74" t="s">
        <v>100</v>
      </c>
      <c r="CRJ21" s="147">
        <f t="shared" ref="CRJ21" si="1203">CRJ10*CRJ17</f>
        <v>0</v>
      </c>
      <c r="CRK21" s="74" t="s">
        <v>100</v>
      </c>
      <c r="CRL21" s="147">
        <f t="shared" ref="CRL21" si="1204">CRL10*CRL17</f>
        <v>0</v>
      </c>
      <c r="CRM21" s="74" t="s">
        <v>100</v>
      </c>
      <c r="CRN21" s="147">
        <f t="shared" ref="CRN21" si="1205">CRN10*CRN17</f>
        <v>0</v>
      </c>
      <c r="CRO21" s="74" t="s">
        <v>100</v>
      </c>
      <c r="CRP21" s="147">
        <f t="shared" ref="CRP21" si="1206">CRP10*CRP17</f>
        <v>0</v>
      </c>
      <c r="CRQ21" s="74" t="s">
        <v>100</v>
      </c>
      <c r="CRR21" s="147">
        <f t="shared" ref="CRR21" si="1207">CRR10*CRR17</f>
        <v>0</v>
      </c>
      <c r="CRS21" s="74" t="s">
        <v>100</v>
      </c>
      <c r="CRT21" s="147">
        <f t="shared" ref="CRT21" si="1208">CRT10*CRT17</f>
        <v>0</v>
      </c>
      <c r="CRU21" s="74" t="s">
        <v>100</v>
      </c>
      <c r="CRV21" s="147">
        <f t="shared" ref="CRV21" si="1209">CRV10*CRV17</f>
        <v>0</v>
      </c>
      <c r="CRW21" s="74" t="s">
        <v>100</v>
      </c>
      <c r="CRX21" s="147">
        <f t="shared" ref="CRX21" si="1210">CRX10*CRX17</f>
        <v>0</v>
      </c>
      <c r="CRY21" s="74" t="s">
        <v>100</v>
      </c>
      <c r="CRZ21" s="147">
        <f t="shared" ref="CRZ21" si="1211">CRZ10*CRZ17</f>
        <v>0</v>
      </c>
      <c r="CSA21" s="74" t="s">
        <v>100</v>
      </c>
      <c r="CSB21" s="147">
        <f t="shared" ref="CSB21" si="1212">CSB10*CSB17</f>
        <v>0</v>
      </c>
      <c r="CSC21" s="74" t="s">
        <v>100</v>
      </c>
      <c r="CSD21" s="147">
        <f t="shared" ref="CSD21" si="1213">CSD10*CSD17</f>
        <v>0</v>
      </c>
      <c r="CSE21" s="74" t="s">
        <v>100</v>
      </c>
      <c r="CSF21" s="147">
        <f t="shared" ref="CSF21" si="1214">CSF10*CSF17</f>
        <v>0</v>
      </c>
      <c r="CSG21" s="74" t="s">
        <v>100</v>
      </c>
      <c r="CSH21" s="147">
        <f t="shared" ref="CSH21" si="1215">CSH10*CSH17</f>
        <v>0</v>
      </c>
      <c r="CSI21" s="74" t="s">
        <v>100</v>
      </c>
      <c r="CSJ21" s="147">
        <f t="shared" ref="CSJ21" si="1216">CSJ10*CSJ17</f>
        <v>0</v>
      </c>
      <c r="CSK21" s="74" t="s">
        <v>100</v>
      </c>
      <c r="CSL21" s="147">
        <f t="shared" ref="CSL21" si="1217">CSL10*CSL17</f>
        <v>0</v>
      </c>
      <c r="CSM21" s="74" t="s">
        <v>100</v>
      </c>
      <c r="CSN21" s="147">
        <f t="shared" ref="CSN21" si="1218">CSN10*CSN17</f>
        <v>0</v>
      </c>
      <c r="CSO21" s="74" t="s">
        <v>100</v>
      </c>
      <c r="CSP21" s="147">
        <f t="shared" ref="CSP21" si="1219">CSP10*CSP17</f>
        <v>0</v>
      </c>
      <c r="CSQ21" s="74" t="s">
        <v>100</v>
      </c>
      <c r="CSR21" s="147">
        <f t="shared" ref="CSR21" si="1220">CSR10*CSR17</f>
        <v>0</v>
      </c>
      <c r="CSS21" s="74" t="s">
        <v>100</v>
      </c>
      <c r="CST21" s="147">
        <f t="shared" ref="CST21" si="1221">CST10*CST17</f>
        <v>0</v>
      </c>
      <c r="CSU21" s="74" t="s">
        <v>100</v>
      </c>
      <c r="CSV21" s="147">
        <f t="shared" ref="CSV21" si="1222">CSV10*CSV17</f>
        <v>0</v>
      </c>
      <c r="CSW21" s="74" t="s">
        <v>100</v>
      </c>
      <c r="CSX21" s="147">
        <f t="shared" ref="CSX21" si="1223">CSX10*CSX17</f>
        <v>0</v>
      </c>
      <c r="CSY21" s="74" t="s">
        <v>100</v>
      </c>
      <c r="CSZ21" s="147">
        <f t="shared" ref="CSZ21" si="1224">CSZ10*CSZ17</f>
        <v>0</v>
      </c>
      <c r="CTA21" s="74" t="s">
        <v>100</v>
      </c>
      <c r="CTB21" s="147">
        <f t="shared" ref="CTB21" si="1225">CTB10*CTB17</f>
        <v>0</v>
      </c>
      <c r="CTC21" s="74" t="s">
        <v>100</v>
      </c>
      <c r="CTD21" s="147">
        <f t="shared" ref="CTD21" si="1226">CTD10*CTD17</f>
        <v>0</v>
      </c>
      <c r="CTE21" s="74" t="s">
        <v>100</v>
      </c>
      <c r="CTF21" s="147">
        <f t="shared" ref="CTF21" si="1227">CTF10*CTF17</f>
        <v>0</v>
      </c>
      <c r="CTG21" s="74" t="s">
        <v>100</v>
      </c>
      <c r="CTH21" s="147">
        <f t="shared" ref="CTH21" si="1228">CTH10*CTH17</f>
        <v>0</v>
      </c>
      <c r="CTI21" s="74" t="s">
        <v>100</v>
      </c>
      <c r="CTJ21" s="147">
        <f t="shared" ref="CTJ21" si="1229">CTJ10*CTJ17</f>
        <v>0</v>
      </c>
      <c r="CTK21" s="74" t="s">
        <v>100</v>
      </c>
      <c r="CTL21" s="147">
        <f t="shared" ref="CTL21" si="1230">CTL10*CTL17</f>
        <v>0</v>
      </c>
      <c r="CTM21" s="74" t="s">
        <v>100</v>
      </c>
      <c r="CTN21" s="147">
        <f t="shared" ref="CTN21" si="1231">CTN10*CTN17</f>
        <v>0</v>
      </c>
      <c r="CTO21" s="74" t="s">
        <v>100</v>
      </c>
      <c r="CTP21" s="147">
        <f t="shared" ref="CTP21" si="1232">CTP10*CTP17</f>
        <v>0</v>
      </c>
      <c r="CTQ21" s="74" t="s">
        <v>100</v>
      </c>
      <c r="CTR21" s="147">
        <f t="shared" ref="CTR21" si="1233">CTR10*CTR17</f>
        <v>0</v>
      </c>
      <c r="CTS21" s="74" t="s">
        <v>100</v>
      </c>
      <c r="CTT21" s="147">
        <f t="shared" ref="CTT21" si="1234">CTT10*CTT17</f>
        <v>0</v>
      </c>
      <c r="CTU21" s="74" t="s">
        <v>100</v>
      </c>
      <c r="CTV21" s="147">
        <f t="shared" ref="CTV21" si="1235">CTV10*CTV17</f>
        <v>0</v>
      </c>
      <c r="CTW21" s="74" t="s">
        <v>100</v>
      </c>
      <c r="CTX21" s="147">
        <f t="shared" ref="CTX21" si="1236">CTX10*CTX17</f>
        <v>0</v>
      </c>
      <c r="CTY21" s="74" t="s">
        <v>100</v>
      </c>
      <c r="CTZ21" s="147">
        <f t="shared" ref="CTZ21" si="1237">CTZ10*CTZ17</f>
        <v>0</v>
      </c>
      <c r="CUA21" s="74" t="s">
        <v>100</v>
      </c>
      <c r="CUB21" s="147">
        <f t="shared" ref="CUB21" si="1238">CUB10*CUB17</f>
        <v>0</v>
      </c>
      <c r="CUC21" s="74" t="s">
        <v>100</v>
      </c>
      <c r="CUD21" s="147">
        <f t="shared" ref="CUD21" si="1239">CUD10*CUD17</f>
        <v>0</v>
      </c>
      <c r="CUE21" s="74" t="s">
        <v>100</v>
      </c>
      <c r="CUF21" s="147">
        <f t="shared" ref="CUF21" si="1240">CUF10*CUF17</f>
        <v>0</v>
      </c>
      <c r="CUG21" s="74" t="s">
        <v>100</v>
      </c>
      <c r="CUH21" s="147">
        <f t="shared" ref="CUH21" si="1241">CUH10*CUH17</f>
        <v>0</v>
      </c>
      <c r="CUI21" s="74" t="s">
        <v>100</v>
      </c>
      <c r="CUJ21" s="147">
        <f t="shared" ref="CUJ21" si="1242">CUJ10*CUJ17</f>
        <v>0</v>
      </c>
      <c r="CUK21" s="74" t="s">
        <v>100</v>
      </c>
      <c r="CUL21" s="147">
        <f t="shared" ref="CUL21" si="1243">CUL10*CUL17</f>
        <v>0</v>
      </c>
      <c r="CUM21" s="74" t="s">
        <v>100</v>
      </c>
      <c r="CUN21" s="147">
        <f t="shared" ref="CUN21" si="1244">CUN10*CUN17</f>
        <v>0</v>
      </c>
      <c r="CUO21" s="74" t="s">
        <v>100</v>
      </c>
      <c r="CUP21" s="147">
        <f t="shared" ref="CUP21" si="1245">CUP10*CUP17</f>
        <v>0</v>
      </c>
      <c r="CUQ21" s="74" t="s">
        <v>100</v>
      </c>
      <c r="CUR21" s="147">
        <f t="shared" ref="CUR21" si="1246">CUR10*CUR17</f>
        <v>0</v>
      </c>
      <c r="CUS21" s="74" t="s">
        <v>100</v>
      </c>
      <c r="CUT21" s="147">
        <f t="shared" ref="CUT21" si="1247">CUT10*CUT17</f>
        <v>0</v>
      </c>
      <c r="CUU21" s="74" t="s">
        <v>100</v>
      </c>
      <c r="CUV21" s="147">
        <f t="shared" ref="CUV21" si="1248">CUV10*CUV17</f>
        <v>0</v>
      </c>
      <c r="CUW21" s="74" t="s">
        <v>100</v>
      </c>
      <c r="CUX21" s="147">
        <f t="shared" ref="CUX21" si="1249">CUX10*CUX17</f>
        <v>0</v>
      </c>
      <c r="CUY21" s="74" t="s">
        <v>100</v>
      </c>
      <c r="CUZ21" s="147">
        <f t="shared" ref="CUZ21" si="1250">CUZ10*CUZ17</f>
        <v>0</v>
      </c>
      <c r="CVA21" s="74" t="s">
        <v>100</v>
      </c>
      <c r="CVB21" s="147">
        <f t="shared" ref="CVB21" si="1251">CVB10*CVB17</f>
        <v>0</v>
      </c>
      <c r="CVC21" s="74" t="s">
        <v>100</v>
      </c>
      <c r="CVD21" s="147">
        <f t="shared" ref="CVD21" si="1252">CVD10*CVD17</f>
        <v>0</v>
      </c>
      <c r="CVE21" s="74" t="s">
        <v>100</v>
      </c>
      <c r="CVF21" s="147">
        <f t="shared" ref="CVF21" si="1253">CVF10*CVF17</f>
        <v>0</v>
      </c>
      <c r="CVG21" s="74" t="s">
        <v>100</v>
      </c>
      <c r="CVH21" s="147">
        <f t="shared" ref="CVH21" si="1254">CVH10*CVH17</f>
        <v>0</v>
      </c>
      <c r="CVI21" s="74" t="s">
        <v>100</v>
      </c>
      <c r="CVJ21" s="147">
        <f t="shared" ref="CVJ21" si="1255">CVJ10*CVJ17</f>
        <v>0</v>
      </c>
      <c r="CVK21" s="74" t="s">
        <v>100</v>
      </c>
      <c r="CVL21" s="147">
        <f t="shared" ref="CVL21" si="1256">CVL10*CVL17</f>
        <v>0</v>
      </c>
      <c r="CVM21" s="74" t="s">
        <v>100</v>
      </c>
      <c r="CVN21" s="147">
        <f t="shared" ref="CVN21" si="1257">CVN10*CVN17</f>
        <v>0</v>
      </c>
      <c r="CVO21" s="74" t="s">
        <v>100</v>
      </c>
      <c r="CVP21" s="147">
        <f t="shared" ref="CVP21" si="1258">CVP10*CVP17</f>
        <v>0</v>
      </c>
      <c r="CVQ21" s="74" t="s">
        <v>100</v>
      </c>
      <c r="CVR21" s="147">
        <f t="shared" ref="CVR21" si="1259">CVR10*CVR17</f>
        <v>0</v>
      </c>
      <c r="CVS21" s="74" t="s">
        <v>100</v>
      </c>
      <c r="CVT21" s="147">
        <f t="shared" ref="CVT21" si="1260">CVT10*CVT17</f>
        <v>0</v>
      </c>
      <c r="CVU21" s="74" t="s">
        <v>100</v>
      </c>
      <c r="CVV21" s="147">
        <f t="shared" ref="CVV21" si="1261">CVV10*CVV17</f>
        <v>0</v>
      </c>
      <c r="CVW21" s="74" t="s">
        <v>100</v>
      </c>
      <c r="CVX21" s="147">
        <f t="shared" ref="CVX21" si="1262">CVX10*CVX17</f>
        <v>0</v>
      </c>
      <c r="CVY21" s="74" t="s">
        <v>100</v>
      </c>
      <c r="CVZ21" s="147">
        <f t="shared" ref="CVZ21" si="1263">CVZ10*CVZ17</f>
        <v>0</v>
      </c>
      <c r="CWA21" s="74" t="s">
        <v>100</v>
      </c>
      <c r="CWB21" s="147">
        <f t="shared" ref="CWB21" si="1264">CWB10*CWB17</f>
        <v>0</v>
      </c>
      <c r="CWC21" s="74" t="s">
        <v>100</v>
      </c>
      <c r="CWD21" s="147">
        <f t="shared" ref="CWD21" si="1265">CWD10*CWD17</f>
        <v>0</v>
      </c>
      <c r="CWE21" s="74" t="s">
        <v>100</v>
      </c>
      <c r="CWF21" s="147">
        <f t="shared" ref="CWF21" si="1266">CWF10*CWF17</f>
        <v>0</v>
      </c>
      <c r="CWG21" s="74" t="s">
        <v>100</v>
      </c>
      <c r="CWH21" s="147">
        <f t="shared" ref="CWH21" si="1267">CWH10*CWH17</f>
        <v>0</v>
      </c>
      <c r="CWI21" s="74" t="s">
        <v>100</v>
      </c>
      <c r="CWJ21" s="147">
        <f t="shared" ref="CWJ21" si="1268">CWJ10*CWJ17</f>
        <v>0</v>
      </c>
      <c r="CWK21" s="74" t="s">
        <v>100</v>
      </c>
      <c r="CWL21" s="147">
        <f t="shared" ref="CWL21" si="1269">CWL10*CWL17</f>
        <v>0</v>
      </c>
      <c r="CWM21" s="74" t="s">
        <v>100</v>
      </c>
      <c r="CWN21" s="147">
        <f t="shared" ref="CWN21" si="1270">CWN10*CWN17</f>
        <v>0</v>
      </c>
      <c r="CWO21" s="74" t="s">
        <v>100</v>
      </c>
      <c r="CWP21" s="147">
        <f t="shared" ref="CWP21" si="1271">CWP10*CWP17</f>
        <v>0</v>
      </c>
      <c r="CWQ21" s="74" t="s">
        <v>100</v>
      </c>
      <c r="CWR21" s="147">
        <f t="shared" ref="CWR21" si="1272">CWR10*CWR17</f>
        <v>0</v>
      </c>
      <c r="CWS21" s="74" t="s">
        <v>100</v>
      </c>
      <c r="CWT21" s="147">
        <f t="shared" ref="CWT21" si="1273">CWT10*CWT17</f>
        <v>0</v>
      </c>
      <c r="CWU21" s="74" t="s">
        <v>100</v>
      </c>
      <c r="CWV21" s="147">
        <f t="shared" ref="CWV21" si="1274">CWV10*CWV17</f>
        <v>0</v>
      </c>
      <c r="CWW21" s="74" t="s">
        <v>100</v>
      </c>
      <c r="CWX21" s="147">
        <f t="shared" ref="CWX21" si="1275">CWX10*CWX17</f>
        <v>0</v>
      </c>
      <c r="CWY21" s="74" t="s">
        <v>100</v>
      </c>
      <c r="CWZ21" s="147">
        <f t="shared" ref="CWZ21" si="1276">CWZ10*CWZ17</f>
        <v>0</v>
      </c>
      <c r="CXA21" s="74" t="s">
        <v>100</v>
      </c>
      <c r="CXB21" s="147">
        <f t="shared" ref="CXB21" si="1277">CXB10*CXB17</f>
        <v>0</v>
      </c>
      <c r="CXC21" s="74" t="s">
        <v>100</v>
      </c>
      <c r="CXD21" s="147">
        <f t="shared" ref="CXD21" si="1278">CXD10*CXD17</f>
        <v>0</v>
      </c>
      <c r="CXE21" s="74" t="s">
        <v>100</v>
      </c>
      <c r="CXF21" s="147">
        <f t="shared" ref="CXF21" si="1279">CXF10*CXF17</f>
        <v>0</v>
      </c>
      <c r="CXG21" s="74" t="s">
        <v>100</v>
      </c>
      <c r="CXH21" s="147">
        <f t="shared" ref="CXH21" si="1280">CXH10*CXH17</f>
        <v>0</v>
      </c>
      <c r="CXI21" s="74" t="s">
        <v>100</v>
      </c>
      <c r="CXJ21" s="147">
        <f t="shared" ref="CXJ21" si="1281">CXJ10*CXJ17</f>
        <v>0</v>
      </c>
      <c r="CXK21" s="74" t="s">
        <v>100</v>
      </c>
      <c r="CXL21" s="147">
        <f t="shared" ref="CXL21" si="1282">CXL10*CXL17</f>
        <v>0</v>
      </c>
      <c r="CXM21" s="74" t="s">
        <v>100</v>
      </c>
      <c r="CXN21" s="147">
        <f t="shared" ref="CXN21" si="1283">CXN10*CXN17</f>
        <v>0</v>
      </c>
      <c r="CXO21" s="74" t="s">
        <v>100</v>
      </c>
      <c r="CXP21" s="147">
        <f t="shared" ref="CXP21" si="1284">CXP10*CXP17</f>
        <v>0</v>
      </c>
      <c r="CXQ21" s="74" t="s">
        <v>100</v>
      </c>
      <c r="CXR21" s="147">
        <f t="shared" ref="CXR21" si="1285">CXR10*CXR17</f>
        <v>0</v>
      </c>
      <c r="CXS21" s="74" t="s">
        <v>100</v>
      </c>
      <c r="CXT21" s="147">
        <f t="shared" ref="CXT21" si="1286">CXT10*CXT17</f>
        <v>0</v>
      </c>
      <c r="CXU21" s="74" t="s">
        <v>100</v>
      </c>
      <c r="CXV21" s="147">
        <f t="shared" ref="CXV21" si="1287">CXV10*CXV17</f>
        <v>0</v>
      </c>
      <c r="CXW21" s="74" t="s">
        <v>100</v>
      </c>
      <c r="CXX21" s="147">
        <f t="shared" ref="CXX21" si="1288">CXX10*CXX17</f>
        <v>0</v>
      </c>
      <c r="CXY21" s="74" t="s">
        <v>100</v>
      </c>
      <c r="CXZ21" s="147">
        <f t="shared" ref="CXZ21" si="1289">CXZ10*CXZ17</f>
        <v>0</v>
      </c>
      <c r="CYA21" s="74" t="s">
        <v>100</v>
      </c>
      <c r="CYB21" s="147">
        <f t="shared" ref="CYB21" si="1290">CYB10*CYB17</f>
        <v>0</v>
      </c>
      <c r="CYC21" s="74" t="s">
        <v>100</v>
      </c>
      <c r="CYD21" s="147">
        <f t="shared" ref="CYD21" si="1291">CYD10*CYD17</f>
        <v>0</v>
      </c>
      <c r="CYE21" s="74" t="s">
        <v>100</v>
      </c>
      <c r="CYF21" s="147">
        <f t="shared" ref="CYF21" si="1292">CYF10*CYF17</f>
        <v>0</v>
      </c>
      <c r="CYG21" s="74" t="s">
        <v>100</v>
      </c>
      <c r="CYH21" s="147">
        <f t="shared" ref="CYH21" si="1293">CYH10*CYH17</f>
        <v>0</v>
      </c>
      <c r="CYI21" s="74" t="s">
        <v>100</v>
      </c>
      <c r="CYJ21" s="147">
        <f t="shared" ref="CYJ21" si="1294">CYJ10*CYJ17</f>
        <v>0</v>
      </c>
      <c r="CYK21" s="74" t="s">
        <v>100</v>
      </c>
      <c r="CYL21" s="147">
        <f t="shared" ref="CYL21" si="1295">CYL10*CYL17</f>
        <v>0</v>
      </c>
      <c r="CYM21" s="74" t="s">
        <v>100</v>
      </c>
      <c r="CYN21" s="147">
        <f t="shared" ref="CYN21" si="1296">CYN10*CYN17</f>
        <v>0</v>
      </c>
      <c r="CYO21" s="74" t="s">
        <v>100</v>
      </c>
      <c r="CYP21" s="147">
        <f t="shared" ref="CYP21" si="1297">CYP10*CYP17</f>
        <v>0</v>
      </c>
      <c r="CYQ21" s="74" t="s">
        <v>100</v>
      </c>
      <c r="CYR21" s="147">
        <f t="shared" ref="CYR21" si="1298">CYR10*CYR17</f>
        <v>0</v>
      </c>
      <c r="CYS21" s="74" t="s">
        <v>100</v>
      </c>
      <c r="CYT21" s="147">
        <f t="shared" ref="CYT21" si="1299">CYT10*CYT17</f>
        <v>0</v>
      </c>
      <c r="CYU21" s="74" t="s">
        <v>100</v>
      </c>
      <c r="CYV21" s="147">
        <f t="shared" ref="CYV21" si="1300">CYV10*CYV17</f>
        <v>0</v>
      </c>
      <c r="CYW21" s="74" t="s">
        <v>100</v>
      </c>
      <c r="CYX21" s="147">
        <f t="shared" ref="CYX21" si="1301">CYX10*CYX17</f>
        <v>0</v>
      </c>
      <c r="CYY21" s="74" t="s">
        <v>100</v>
      </c>
      <c r="CYZ21" s="147">
        <f t="shared" ref="CYZ21" si="1302">CYZ10*CYZ17</f>
        <v>0</v>
      </c>
      <c r="CZA21" s="74" t="s">
        <v>100</v>
      </c>
      <c r="CZB21" s="147">
        <f t="shared" ref="CZB21" si="1303">CZB10*CZB17</f>
        <v>0</v>
      </c>
      <c r="CZC21" s="74" t="s">
        <v>100</v>
      </c>
      <c r="CZD21" s="147">
        <f t="shared" ref="CZD21" si="1304">CZD10*CZD17</f>
        <v>0</v>
      </c>
      <c r="CZE21" s="74" t="s">
        <v>100</v>
      </c>
      <c r="CZF21" s="147">
        <f t="shared" ref="CZF21" si="1305">CZF10*CZF17</f>
        <v>0</v>
      </c>
      <c r="CZG21" s="74" t="s">
        <v>100</v>
      </c>
      <c r="CZH21" s="147">
        <f t="shared" ref="CZH21" si="1306">CZH10*CZH17</f>
        <v>0</v>
      </c>
      <c r="CZI21" s="74" t="s">
        <v>100</v>
      </c>
      <c r="CZJ21" s="147">
        <f t="shared" ref="CZJ21" si="1307">CZJ10*CZJ17</f>
        <v>0</v>
      </c>
      <c r="CZK21" s="74" t="s">
        <v>100</v>
      </c>
      <c r="CZL21" s="147">
        <f t="shared" ref="CZL21" si="1308">CZL10*CZL17</f>
        <v>0</v>
      </c>
      <c r="CZM21" s="74" t="s">
        <v>100</v>
      </c>
      <c r="CZN21" s="147">
        <f t="shared" ref="CZN21" si="1309">CZN10*CZN17</f>
        <v>0</v>
      </c>
      <c r="CZO21" s="74" t="s">
        <v>100</v>
      </c>
      <c r="CZP21" s="147">
        <f t="shared" ref="CZP21" si="1310">CZP10*CZP17</f>
        <v>0</v>
      </c>
      <c r="CZQ21" s="74" t="s">
        <v>100</v>
      </c>
      <c r="CZR21" s="147">
        <f t="shared" ref="CZR21" si="1311">CZR10*CZR17</f>
        <v>0</v>
      </c>
      <c r="CZS21" s="74" t="s">
        <v>100</v>
      </c>
      <c r="CZT21" s="147">
        <f t="shared" ref="CZT21" si="1312">CZT10*CZT17</f>
        <v>0</v>
      </c>
      <c r="CZU21" s="74" t="s">
        <v>100</v>
      </c>
      <c r="CZV21" s="147">
        <f t="shared" ref="CZV21" si="1313">CZV10*CZV17</f>
        <v>0</v>
      </c>
      <c r="CZW21" s="74" t="s">
        <v>100</v>
      </c>
      <c r="CZX21" s="147">
        <f t="shared" ref="CZX21" si="1314">CZX10*CZX17</f>
        <v>0</v>
      </c>
      <c r="CZY21" s="74" t="s">
        <v>100</v>
      </c>
      <c r="CZZ21" s="147">
        <f t="shared" ref="CZZ21" si="1315">CZZ10*CZZ17</f>
        <v>0</v>
      </c>
      <c r="DAA21" s="74" t="s">
        <v>100</v>
      </c>
      <c r="DAB21" s="147">
        <f t="shared" ref="DAB21" si="1316">DAB10*DAB17</f>
        <v>0</v>
      </c>
      <c r="DAC21" s="74" t="s">
        <v>100</v>
      </c>
      <c r="DAD21" s="147">
        <f t="shared" ref="DAD21" si="1317">DAD10*DAD17</f>
        <v>0</v>
      </c>
      <c r="DAE21" s="74" t="s">
        <v>100</v>
      </c>
      <c r="DAF21" s="147">
        <f t="shared" ref="DAF21" si="1318">DAF10*DAF17</f>
        <v>0</v>
      </c>
      <c r="DAG21" s="74" t="s">
        <v>100</v>
      </c>
      <c r="DAH21" s="147">
        <f t="shared" ref="DAH21" si="1319">DAH10*DAH17</f>
        <v>0</v>
      </c>
      <c r="DAI21" s="74" t="s">
        <v>100</v>
      </c>
      <c r="DAJ21" s="147">
        <f t="shared" ref="DAJ21" si="1320">DAJ10*DAJ17</f>
        <v>0</v>
      </c>
      <c r="DAK21" s="74" t="s">
        <v>100</v>
      </c>
      <c r="DAL21" s="147">
        <f t="shared" ref="DAL21" si="1321">DAL10*DAL17</f>
        <v>0</v>
      </c>
      <c r="DAM21" s="74" t="s">
        <v>100</v>
      </c>
      <c r="DAN21" s="147">
        <f t="shared" ref="DAN21" si="1322">DAN10*DAN17</f>
        <v>0</v>
      </c>
      <c r="DAO21" s="74" t="s">
        <v>100</v>
      </c>
      <c r="DAP21" s="147">
        <f t="shared" ref="DAP21" si="1323">DAP10*DAP17</f>
        <v>0</v>
      </c>
      <c r="DAQ21" s="74" t="s">
        <v>100</v>
      </c>
      <c r="DAR21" s="147">
        <f t="shared" ref="DAR21" si="1324">DAR10*DAR17</f>
        <v>0</v>
      </c>
      <c r="DAS21" s="74" t="s">
        <v>100</v>
      </c>
      <c r="DAT21" s="147">
        <f t="shared" ref="DAT21" si="1325">DAT10*DAT17</f>
        <v>0</v>
      </c>
      <c r="DAU21" s="74" t="s">
        <v>100</v>
      </c>
      <c r="DAV21" s="147">
        <f t="shared" ref="DAV21" si="1326">DAV10*DAV17</f>
        <v>0</v>
      </c>
      <c r="DAW21" s="74" t="s">
        <v>100</v>
      </c>
      <c r="DAX21" s="147">
        <f t="shared" ref="DAX21" si="1327">DAX10*DAX17</f>
        <v>0</v>
      </c>
      <c r="DAY21" s="74" t="s">
        <v>100</v>
      </c>
      <c r="DAZ21" s="147">
        <f t="shared" ref="DAZ21" si="1328">DAZ10*DAZ17</f>
        <v>0</v>
      </c>
      <c r="DBA21" s="74" t="s">
        <v>100</v>
      </c>
      <c r="DBB21" s="147">
        <f t="shared" ref="DBB21" si="1329">DBB10*DBB17</f>
        <v>0</v>
      </c>
      <c r="DBC21" s="74" t="s">
        <v>100</v>
      </c>
      <c r="DBD21" s="147">
        <f t="shared" ref="DBD21" si="1330">DBD10*DBD17</f>
        <v>0</v>
      </c>
      <c r="DBE21" s="74" t="s">
        <v>100</v>
      </c>
      <c r="DBF21" s="147">
        <f t="shared" ref="DBF21" si="1331">DBF10*DBF17</f>
        <v>0</v>
      </c>
      <c r="DBG21" s="74" t="s">
        <v>100</v>
      </c>
      <c r="DBH21" s="147">
        <f t="shared" ref="DBH21" si="1332">DBH10*DBH17</f>
        <v>0</v>
      </c>
      <c r="DBI21" s="74" t="s">
        <v>100</v>
      </c>
      <c r="DBJ21" s="147">
        <f t="shared" ref="DBJ21" si="1333">DBJ10*DBJ17</f>
        <v>0</v>
      </c>
      <c r="DBK21" s="74" t="s">
        <v>100</v>
      </c>
      <c r="DBL21" s="147">
        <f t="shared" ref="DBL21" si="1334">DBL10*DBL17</f>
        <v>0</v>
      </c>
      <c r="DBM21" s="74" t="s">
        <v>100</v>
      </c>
      <c r="DBN21" s="147">
        <f t="shared" ref="DBN21" si="1335">DBN10*DBN17</f>
        <v>0</v>
      </c>
      <c r="DBO21" s="74" t="s">
        <v>100</v>
      </c>
      <c r="DBP21" s="147">
        <f t="shared" ref="DBP21" si="1336">DBP10*DBP17</f>
        <v>0</v>
      </c>
      <c r="DBQ21" s="74" t="s">
        <v>100</v>
      </c>
      <c r="DBR21" s="147">
        <f t="shared" ref="DBR21" si="1337">DBR10*DBR17</f>
        <v>0</v>
      </c>
      <c r="DBS21" s="74" t="s">
        <v>100</v>
      </c>
      <c r="DBT21" s="147">
        <f t="shared" ref="DBT21" si="1338">DBT10*DBT17</f>
        <v>0</v>
      </c>
      <c r="DBU21" s="74" t="s">
        <v>100</v>
      </c>
      <c r="DBV21" s="147">
        <f t="shared" ref="DBV21" si="1339">DBV10*DBV17</f>
        <v>0</v>
      </c>
      <c r="DBW21" s="74" t="s">
        <v>100</v>
      </c>
      <c r="DBX21" s="147">
        <f t="shared" ref="DBX21" si="1340">DBX10*DBX17</f>
        <v>0</v>
      </c>
      <c r="DBY21" s="74" t="s">
        <v>100</v>
      </c>
      <c r="DBZ21" s="147">
        <f t="shared" ref="DBZ21" si="1341">DBZ10*DBZ17</f>
        <v>0</v>
      </c>
      <c r="DCA21" s="74" t="s">
        <v>100</v>
      </c>
      <c r="DCB21" s="147">
        <f t="shared" ref="DCB21" si="1342">DCB10*DCB17</f>
        <v>0</v>
      </c>
      <c r="DCC21" s="74" t="s">
        <v>100</v>
      </c>
      <c r="DCD21" s="147">
        <f t="shared" ref="DCD21" si="1343">DCD10*DCD17</f>
        <v>0</v>
      </c>
      <c r="DCE21" s="74" t="s">
        <v>100</v>
      </c>
      <c r="DCF21" s="147">
        <f t="shared" ref="DCF21" si="1344">DCF10*DCF17</f>
        <v>0</v>
      </c>
      <c r="DCG21" s="74" t="s">
        <v>100</v>
      </c>
      <c r="DCH21" s="147">
        <f t="shared" ref="DCH21" si="1345">DCH10*DCH17</f>
        <v>0</v>
      </c>
      <c r="DCI21" s="74" t="s">
        <v>100</v>
      </c>
      <c r="DCJ21" s="147">
        <f t="shared" ref="DCJ21" si="1346">DCJ10*DCJ17</f>
        <v>0</v>
      </c>
      <c r="DCK21" s="74" t="s">
        <v>100</v>
      </c>
      <c r="DCL21" s="147">
        <f t="shared" ref="DCL21" si="1347">DCL10*DCL17</f>
        <v>0</v>
      </c>
      <c r="DCM21" s="74" t="s">
        <v>100</v>
      </c>
      <c r="DCN21" s="147">
        <f t="shared" ref="DCN21" si="1348">DCN10*DCN17</f>
        <v>0</v>
      </c>
      <c r="DCO21" s="74" t="s">
        <v>100</v>
      </c>
      <c r="DCP21" s="147">
        <f t="shared" ref="DCP21" si="1349">DCP10*DCP17</f>
        <v>0</v>
      </c>
      <c r="DCQ21" s="74" t="s">
        <v>100</v>
      </c>
      <c r="DCR21" s="147">
        <f t="shared" ref="DCR21" si="1350">DCR10*DCR17</f>
        <v>0</v>
      </c>
      <c r="DCS21" s="74" t="s">
        <v>100</v>
      </c>
      <c r="DCT21" s="147">
        <f t="shared" ref="DCT21" si="1351">DCT10*DCT17</f>
        <v>0</v>
      </c>
      <c r="DCU21" s="74" t="s">
        <v>100</v>
      </c>
      <c r="DCV21" s="147">
        <f t="shared" ref="DCV21" si="1352">DCV10*DCV17</f>
        <v>0</v>
      </c>
      <c r="DCW21" s="74" t="s">
        <v>100</v>
      </c>
      <c r="DCX21" s="147">
        <f t="shared" ref="DCX21" si="1353">DCX10*DCX17</f>
        <v>0</v>
      </c>
      <c r="DCY21" s="74" t="s">
        <v>100</v>
      </c>
      <c r="DCZ21" s="147">
        <f t="shared" ref="DCZ21" si="1354">DCZ10*DCZ17</f>
        <v>0</v>
      </c>
      <c r="DDA21" s="74" t="s">
        <v>100</v>
      </c>
      <c r="DDB21" s="147">
        <f t="shared" ref="DDB21" si="1355">DDB10*DDB17</f>
        <v>0</v>
      </c>
      <c r="DDC21" s="74" t="s">
        <v>100</v>
      </c>
      <c r="DDD21" s="147">
        <f t="shared" ref="DDD21" si="1356">DDD10*DDD17</f>
        <v>0</v>
      </c>
      <c r="DDE21" s="74" t="s">
        <v>100</v>
      </c>
      <c r="DDF21" s="147">
        <f t="shared" ref="DDF21" si="1357">DDF10*DDF17</f>
        <v>0</v>
      </c>
      <c r="DDG21" s="74" t="s">
        <v>100</v>
      </c>
      <c r="DDH21" s="147">
        <f t="shared" ref="DDH21" si="1358">DDH10*DDH17</f>
        <v>0</v>
      </c>
      <c r="DDI21" s="74" t="s">
        <v>100</v>
      </c>
      <c r="DDJ21" s="147">
        <f t="shared" ref="DDJ21" si="1359">DDJ10*DDJ17</f>
        <v>0</v>
      </c>
      <c r="DDK21" s="74" t="s">
        <v>100</v>
      </c>
      <c r="DDL21" s="147">
        <f t="shared" ref="DDL21" si="1360">DDL10*DDL17</f>
        <v>0</v>
      </c>
      <c r="DDM21" s="74" t="s">
        <v>100</v>
      </c>
      <c r="DDN21" s="147">
        <f t="shared" ref="DDN21" si="1361">DDN10*DDN17</f>
        <v>0</v>
      </c>
      <c r="DDO21" s="74" t="s">
        <v>100</v>
      </c>
      <c r="DDP21" s="147">
        <f t="shared" ref="DDP21" si="1362">DDP10*DDP17</f>
        <v>0</v>
      </c>
      <c r="DDQ21" s="74" t="s">
        <v>100</v>
      </c>
      <c r="DDR21" s="147">
        <f t="shared" ref="DDR21" si="1363">DDR10*DDR17</f>
        <v>0</v>
      </c>
      <c r="DDS21" s="74" t="s">
        <v>100</v>
      </c>
      <c r="DDT21" s="147">
        <f t="shared" ref="DDT21" si="1364">DDT10*DDT17</f>
        <v>0</v>
      </c>
      <c r="DDU21" s="74" t="s">
        <v>100</v>
      </c>
      <c r="DDV21" s="147">
        <f t="shared" ref="DDV21" si="1365">DDV10*DDV17</f>
        <v>0</v>
      </c>
      <c r="DDW21" s="74" t="s">
        <v>100</v>
      </c>
      <c r="DDX21" s="147">
        <f t="shared" ref="DDX21" si="1366">DDX10*DDX17</f>
        <v>0</v>
      </c>
      <c r="DDY21" s="74" t="s">
        <v>100</v>
      </c>
      <c r="DDZ21" s="147">
        <f t="shared" ref="DDZ21" si="1367">DDZ10*DDZ17</f>
        <v>0</v>
      </c>
      <c r="DEA21" s="74" t="s">
        <v>100</v>
      </c>
      <c r="DEB21" s="147">
        <f t="shared" ref="DEB21" si="1368">DEB10*DEB17</f>
        <v>0</v>
      </c>
      <c r="DEC21" s="74" t="s">
        <v>100</v>
      </c>
      <c r="DED21" s="147">
        <f t="shared" ref="DED21" si="1369">DED10*DED17</f>
        <v>0</v>
      </c>
      <c r="DEE21" s="74" t="s">
        <v>100</v>
      </c>
      <c r="DEF21" s="147">
        <f t="shared" ref="DEF21" si="1370">DEF10*DEF17</f>
        <v>0</v>
      </c>
      <c r="DEG21" s="74" t="s">
        <v>100</v>
      </c>
      <c r="DEH21" s="147">
        <f t="shared" ref="DEH21" si="1371">DEH10*DEH17</f>
        <v>0</v>
      </c>
      <c r="DEI21" s="74" t="s">
        <v>100</v>
      </c>
      <c r="DEJ21" s="147">
        <f t="shared" ref="DEJ21" si="1372">DEJ10*DEJ17</f>
        <v>0</v>
      </c>
      <c r="DEK21" s="74" t="s">
        <v>100</v>
      </c>
      <c r="DEL21" s="147">
        <f t="shared" ref="DEL21" si="1373">DEL10*DEL17</f>
        <v>0</v>
      </c>
      <c r="DEM21" s="74" t="s">
        <v>100</v>
      </c>
      <c r="DEN21" s="147">
        <f t="shared" ref="DEN21" si="1374">DEN10*DEN17</f>
        <v>0</v>
      </c>
      <c r="DEO21" s="74" t="s">
        <v>100</v>
      </c>
      <c r="DEP21" s="147">
        <f t="shared" ref="DEP21" si="1375">DEP10*DEP17</f>
        <v>0</v>
      </c>
      <c r="DEQ21" s="74" t="s">
        <v>100</v>
      </c>
      <c r="DER21" s="147">
        <f t="shared" ref="DER21" si="1376">DER10*DER17</f>
        <v>0</v>
      </c>
      <c r="DES21" s="74" t="s">
        <v>100</v>
      </c>
      <c r="DET21" s="147">
        <f t="shared" ref="DET21" si="1377">DET10*DET17</f>
        <v>0</v>
      </c>
      <c r="DEU21" s="74" t="s">
        <v>100</v>
      </c>
      <c r="DEV21" s="147">
        <f t="shared" ref="DEV21" si="1378">DEV10*DEV17</f>
        <v>0</v>
      </c>
      <c r="DEW21" s="74" t="s">
        <v>100</v>
      </c>
      <c r="DEX21" s="147">
        <f t="shared" ref="DEX21" si="1379">DEX10*DEX17</f>
        <v>0</v>
      </c>
      <c r="DEY21" s="74" t="s">
        <v>100</v>
      </c>
      <c r="DEZ21" s="147">
        <f t="shared" ref="DEZ21" si="1380">DEZ10*DEZ17</f>
        <v>0</v>
      </c>
      <c r="DFA21" s="74" t="s">
        <v>100</v>
      </c>
      <c r="DFB21" s="147">
        <f t="shared" ref="DFB21" si="1381">DFB10*DFB17</f>
        <v>0</v>
      </c>
      <c r="DFC21" s="74" t="s">
        <v>100</v>
      </c>
      <c r="DFD21" s="147">
        <f t="shared" ref="DFD21" si="1382">DFD10*DFD17</f>
        <v>0</v>
      </c>
      <c r="DFE21" s="74" t="s">
        <v>100</v>
      </c>
      <c r="DFF21" s="147">
        <f t="shared" ref="DFF21" si="1383">DFF10*DFF17</f>
        <v>0</v>
      </c>
      <c r="DFG21" s="74" t="s">
        <v>100</v>
      </c>
      <c r="DFH21" s="147">
        <f t="shared" ref="DFH21" si="1384">DFH10*DFH17</f>
        <v>0</v>
      </c>
      <c r="DFI21" s="74" t="s">
        <v>100</v>
      </c>
      <c r="DFJ21" s="147">
        <f t="shared" ref="DFJ21" si="1385">DFJ10*DFJ17</f>
        <v>0</v>
      </c>
      <c r="DFK21" s="74" t="s">
        <v>100</v>
      </c>
      <c r="DFL21" s="147">
        <f t="shared" ref="DFL21" si="1386">DFL10*DFL17</f>
        <v>0</v>
      </c>
      <c r="DFM21" s="74" t="s">
        <v>100</v>
      </c>
      <c r="DFN21" s="147">
        <f t="shared" ref="DFN21" si="1387">DFN10*DFN17</f>
        <v>0</v>
      </c>
      <c r="DFO21" s="74" t="s">
        <v>100</v>
      </c>
      <c r="DFP21" s="147">
        <f t="shared" ref="DFP21" si="1388">DFP10*DFP17</f>
        <v>0</v>
      </c>
      <c r="DFQ21" s="74" t="s">
        <v>100</v>
      </c>
      <c r="DFR21" s="147">
        <f t="shared" ref="DFR21" si="1389">DFR10*DFR17</f>
        <v>0</v>
      </c>
      <c r="DFS21" s="74" t="s">
        <v>100</v>
      </c>
      <c r="DFT21" s="147">
        <f t="shared" ref="DFT21" si="1390">DFT10*DFT17</f>
        <v>0</v>
      </c>
      <c r="DFU21" s="74" t="s">
        <v>100</v>
      </c>
      <c r="DFV21" s="147">
        <f t="shared" ref="DFV21" si="1391">DFV10*DFV17</f>
        <v>0</v>
      </c>
      <c r="DFW21" s="74" t="s">
        <v>100</v>
      </c>
      <c r="DFX21" s="147">
        <f t="shared" ref="DFX21" si="1392">DFX10*DFX17</f>
        <v>0</v>
      </c>
      <c r="DFY21" s="74" t="s">
        <v>100</v>
      </c>
      <c r="DFZ21" s="147">
        <f t="shared" ref="DFZ21" si="1393">DFZ10*DFZ17</f>
        <v>0</v>
      </c>
      <c r="DGA21" s="74" t="s">
        <v>100</v>
      </c>
      <c r="DGB21" s="147">
        <f t="shared" ref="DGB21" si="1394">DGB10*DGB17</f>
        <v>0</v>
      </c>
      <c r="DGC21" s="74" t="s">
        <v>100</v>
      </c>
      <c r="DGD21" s="147">
        <f t="shared" ref="DGD21" si="1395">DGD10*DGD17</f>
        <v>0</v>
      </c>
      <c r="DGE21" s="74" t="s">
        <v>100</v>
      </c>
      <c r="DGF21" s="147">
        <f t="shared" ref="DGF21" si="1396">DGF10*DGF17</f>
        <v>0</v>
      </c>
      <c r="DGG21" s="74" t="s">
        <v>100</v>
      </c>
      <c r="DGH21" s="147">
        <f t="shared" ref="DGH21" si="1397">DGH10*DGH17</f>
        <v>0</v>
      </c>
      <c r="DGI21" s="74" t="s">
        <v>100</v>
      </c>
      <c r="DGJ21" s="147">
        <f t="shared" ref="DGJ21" si="1398">DGJ10*DGJ17</f>
        <v>0</v>
      </c>
      <c r="DGK21" s="74" t="s">
        <v>100</v>
      </c>
      <c r="DGL21" s="147">
        <f t="shared" ref="DGL21" si="1399">DGL10*DGL17</f>
        <v>0</v>
      </c>
      <c r="DGM21" s="74" t="s">
        <v>100</v>
      </c>
      <c r="DGN21" s="147">
        <f t="shared" ref="DGN21" si="1400">DGN10*DGN17</f>
        <v>0</v>
      </c>
      <c r="DGO21" s="74" t="s">
        <v>100</v>
      </c>
      <c r="DGP21" s="147">
        <f t="shared" ref="DGP21" si="1401">DGP10*DGP17</f>
        <v>0</v>
      </c>
      <c r="DGQ21" s="74" t="s">
        <v>100</v>
      </c>
      <c r="DGR21" s="147">
        <f t="shared" ref="DGR21" si="1402">DGR10*DGR17</f>
        <v>0</v>
      </c>
      <c r="DGS21" s="74" t="s">
        <v>100</v>
      </c>
      <c r="DGT21" s="147">
        <f t="shared" ref="DGT21" si="1403">DGT10*DGT17</f>
        <v>0</v>
      </c>
      <c r="DGU21" s="74" t="s">
        <v>100</v>
      </c>
      <c r="DGV21" s="147">
        <f t="shared" ref="DGV21" si="1404">DGV10*DGV17</f>
        <v>0</v>
      </c>
      <c r="DGW21" s="74" t="s">
        <v>100</v>
      </c>
      <c r="DGX21" s="147">
        <f t="shared" ref="DGX21" si="1405">DGX10*DGX17</f>
        <v>0</v>
      </c>
      <c r="DGY21" s="74" t="s">
        <v>100</v>
      </c>
      <c r="DGZ21" s="147">
        <f t="shared" ref="DGZ21" si="1406">DGZ10*DGZ17</f>
        <v>0</v>
      </c>
      <c r="DHA21" s="74" t="s">
        <v>100</v>
      </c>
      <c r="DHB21" s="147">
        <f t="shared" ref="DHB21" si="1407">DHB10*DHB17</f>
        <v>0</v>
      </c>
      <c r="DHC21" s="74" t="s">
        <v>100</v>
      </c>
      <c r="DHD21" s="147">
        <f t="shared" ref="DHD21" si="1408">DHD10*DHD17</f>
        <v>0</v>
      </c>
      <c r="DHE21" s="74" t="s">
        <v>100</v>
      </c>
      <c r="DHF21" s="147">
        <f t="shared" ref="DHF21" si="1409">DHF10*DHF17</f>
        <v>0</v>
      </c>
      <c r="DHG21" s="74" t="s">
        <v>100</v>
      </c>
      <c r="DHH21" s="147">
        <f t="shared" ref="DHH21" si="1410">DHH10*DHH17</f>
        <v>0</v>
      </c>
      <c r="DHI21" s="74" t="s">
        <v>100</v>
      </c>
      <c r="DHJ21" s="147">
        <f t="shared" ref="DHJ21" si="1411">DHJ10*DHJ17</f>
        <v>0</v>
      </c>
      <c r="DHK21" s="74" t="s">
        <v>100</v>
      </c>
      <c r="DHL21" s="147">
        <f t="shared" ref="DHL21" si="1412">DHL10*DHL17</f>
        <v>0</v>
      </c>
      <c r="DHM21" s="74" t="s">
        <v>100</v>
      </c>
      <c r="DHN21" s="147">
        <f t="shared" ref="DHN21" si="1413">DHN10*DHN17</f>
        <v>0</v>
      </c>
      <c r="DHO21" s="74" t="s">
        <v>100</v>
      </c>
      <c r="DHP21" s="147">
        <f t="shared" ref="DHP21" si="1414">DHP10*DHP17</f>
        <v>0</v>
      </c>
      <c r="DHQ21" s="74" t="s">
        <v>100</v>
      </c>
      <c r="DHR21" s="147">
        <f t="shared" ref="DHR21" si="1415">DHR10*DHR17</f>
        <v>0</v>
      </c>
      <c r="DHS21" s="74" t="s">
        <v>100</v>
      </c>
      <c r="DHT21" s="147">
        <f t="shared" ref="DHT21" si="1416">DHT10*DHT17</f>
        <v>0</v>
      </c>
      <c r="DHU21" s="74" t="s">
        <v>100</v>
      </c>
      <c r="DHV21" s="147">
        <f t="shared" ref="DHV21" si="1417">DHV10*DHV17</f>
        <v>0</v>
      </c>
      <c r="DHW21" s="74" t="s">
        <v>100</v>
      </c>
      <c r="DHX21" s="147">
        <f t="shared" ref="DHX21" si="1418">DHX10*DHX17</f>
        <v>0</v>
      </c>
      <c r="DHY21" s="74" t="s">
        <v>100</v>
      </c>
      <c r="DHZ21" s="147">
        <f t="shared" ref="DHZ21" si="1419">DHZ10*DHZ17</f>
        <v>0</v>
      </c>
      <c r="DIA21" s="74" t="s">
        <v>100</v>
      </c>
      <c r="DIB21" s="147">
        <f t="shared" ref="DIB21" si="1420">DIB10*DIB17</f>
        <v>0</v>
      </c>
      <c r="DIC21" s="74" t="s">
        <v>100</v>
      </c>
      <c r="DID21" s="147">
        <f t="shared" ref="DID21" si="1421">DID10*DID17</f>
        <v>0</v>
      </c>
      <c r="DIE21" s="74" t="s">
        <v>100</v>
      </c>
      <c r="DIF21" s="147">
        <f t="shared" ref="DIF21" si="1422">DIF10*DIF17</f>
        <v>0</v>
      </c>
      <c r="DIG21" s="74" t="s">
        <v>100</v>
      </c>
      <c r="DIH21" s="147">
        <f t="shared" ref="DIH21" si="1423">DIH10*DIH17</f>
        <v>0</v>
      </c>
      <c r="DII21" s="74" t="s">
        <v>100</v>
      </c>
      <c r="DIJ21" s="147">
        <f t="shared" ref="DIJ21" si="1424">DIJ10*DIJ17</f>
        <v>0</v>
      </c>
      <c r="DIK21" s="74" t="s">
        <v>100</v>
      </c>
      <c r="DIL21" s="147">
        <f t="shared" ref="DIL21" si="1425">DIL10*DIL17</f>
        <v>0</v>
      </c>
      <c r="DIM21" s="74" t="s">
        <v>100</v>
      </c>
      <c r="DIN21" s="147">
        <f t="shared" ref="DIN21" si="1426">DIN10*DIN17</f>
        <v>0</v>
      </c>
      <c r="DIO21" s="74" t="s">
        <v>100</v>
      </c>
      <c r="DIP21" s="147">
        <f t="shared" ref="DIP21" si="1427">DIP10*DIP17</f>
        <v>0</v>
      </c>
      <c r="DIQ21" s="74" t="s">
        <v>100</v>
      </c>
      <c r="DIR21" s="147">
        <f t="shared" ref="DIR21" si="1428">DIR10*DIR17</f>
        <v>0</v>
      </c>
      <c r="DIS21" s="74" t="s">
        <v>100</v>
      </c>
      <c r="DIT21" s="147">
        <f t="shared" ref="DIT21" si="1429">DIT10*DIT17</f>
        <v>0</v>
      </c>
      <c r="DIU21" s="74" t="s">
        <v>100</v>
      </c>
      <c r="DIV21" s="147">
        <f t="shared" ref="DIV21" si="1430">DIV10*DIV17</f>
        <v>0</v>
      </c>
      <c r="DIW21" s="74" t="s">
        <v>100</v>
      </c>
      <c r="DIX21" s="147">
        <f t="shared" ref="DIX21" si="1431">DIX10*DIX17</f>
        <v>0</v>
      </c>
      <c r="DIY21" s="74" t="s">
        <v>100</v>
      </c>
      <c r="DIZ21" s="147">
        <f t="shared" ref="DIZ21" si="1432">DIZ10*DIZ17</f>
        <v>0</v>
      </c>
      <c r="DJA21" s="74" t="s">
        <v>100</v>
      </c>
      <c r="DJB21" s="147">
        <f t="shared" ref="DJB21" si="1433">DJB10*DJB17</f>
        <v>0</v>
      </c>
      <c r="DJC21" s="74" t="s">
        <v>100</v>
      </c>
      <c r="DJD21" s="147">
        <f t="shared" ref="DJD21" si="1434">DJD10*DJD17</f>
        <v>0</v>
      </c>
      <c r="DJE21" s="74" t="s">
        <v>100</v>
      </c>
      <c r="DJF21" s="147">
        <f t="shared" ref="DJF21" si="1435">DJF10*DJF17</f>
        <v>0</v>
      </c>
      <c r="DJG21" s="74" t="s">
        <v>100</v>
      </c>
      <c r="DJH21" s="147">
        <f t="shared" ref="DJH21" si="1436">DJH10*DJH17</f>
        <v>0</v>
      </c>
      <c r="DJI21" s="74" t="s">
        <v>100</v>
      </c>
      <c r="DJJ21" s="147">
        <f t="shared" ref="DJJ21" si="1437">DJJ10*DJJ17</f>
        <v>0</v>
      </c>
      <c r="DJK21" s="74" t="s">
        <v>100</v>
      </c>
      <c r="DJL21" s="147">
        <f t="shared" ref="DJL21" si="1438">DJL10*DJL17</f>
        <v>0</v>
      </c>
      <c r="DJM21" s="74" t="s">
        <v>100</v>
      </c>
      <c r="DJN21" s="147">
        <f t="shared" ref="DJN21" si="1439">DJN10*DJN17</f>
        <v>0</v>
      </c>
      <c r="DJO21" s="74" t="s">
        <v>100</v>
      </c>
      <c r="DJP21" s="147">
        <f t="shared" ref="DJP21" si="1440">DJP10*DJP17</f>
        <v>0</v>
      </c>
      <c r="DJQ21" s="74" t="s">
        <v>100</v>
      </c>
      <c r="DJR21" s="147">
        <f t="shared" ref="DJR21" si="1441">DJR10*DJR17</f>
        <v>0</v>
      </c>
      <c r="DJS21" s="74" t="s">
        <v>100</v>
      </c>
      <c r="DJT21" s="147">
        <f t="shared" ref="DJT21" si="1442">DJT10*DJT17</f>
        <v>0</v>
      </c>
      <c r="DJU21" s="74" t="s">
        <v>100</v>
      </c>
      <c r="DJV21" s="147">
        <f t="shared" ref="DJV21" si="1443">DJV10*DJV17</f>
        <v>0</v>
      </c>
      <c r="DJW21" s="74" t="s">
        <v>100</v>
      </c>
      <c r="DJX21" s="147">
        <f t="shared" ref="DJX21" si="1444">DJX10*DJX17</f>
        <v>0</v>
      </c>
      <c r="DJY21" s="74" t="s">
        <v>100</v>
      </c>
      <c r="DJZ21" s="147">
        <f t="shared" ref="DJZ21" si="1445">DJZ10*DJZ17</f>
        <v>0</v>
      </c>
      <c r="DKA21" s="74" t="s">
        <v>100</v>
      </c>
      <c r="DKB21" s="147">
        <f t="shared" ref="DKB21" si="1446">DKB10*DKB17</f>
        <v>0</v>
      </c>
      <c r="DKC21" s="74" t="s">
        <v>100</v>
      </c>
      <c r="DKD21" s="147">
        <f t="shared" ref="DKD21" si="1447">DKD10*DKD17</f>
        <v>0</v>
      </c>
      <c r="DKE21" s="74" t="s">
        <v>100</v>
      </c>
      <c r="DKF21" s="147">
        <f t="shared" ref="DKF21" si="1448">DKF10*DKF17</f>
        <v>0</v>
      </c>
      <c r="DKG21" s="74" t="s">
        <v>100</v>
      </c>
      <c r="DKH21" s="147">
        <f t="shared" ref="DKH21" si="1449">DKH10*DKH17</f>
        <v>0</v>
      </c>
      <c r="DKI21" s="74" t="s">
        <v>100</v>
      </c>
      <c r="DKJ21" s="147">
        <f t="shared" ref="DKJ21" si="1450">DKJ10*DKJ17</f>
        <v>0</v>
      </c>
      <c r="DKK21" s="74" t="s">
        <v>100</v>
      </c>
      <c r="DKL21" s="147">
        <f t="shared" ref="DKL21" si="1451">DKL10*DKL17</f>
        <v>0</v>
      </c>
      <c r="DKM21" s="74" t="s">
        <v>100</v>
      </c>
      <c r="DKN21" s="147">
        <f t="shared" ref="DKN21" si="1452">DKN10*DKN17</f>
        <v>0</v>
      </c>
      <c r="DKO21" s="74" t="s">
        <v>100</v>
      </c>
      <c r="DKP21" s="147">
        <f t="shared" ref="DKP21" si="1453">DKP10*DKP17</f>
        <v>0</v>
      </c>
      <c r="DKQ21" s="74" t="s">
        <v>100</v>
      </c>
      <c r="DKR21" s="147">
        <f t="shared" ref="DKR21" si="1454">DKR10*DKR17</f>
        <v>0</v>
      </c>
      <c r="DKS21" s="74" t="s">
        <v>100</v>
      </c>
      <c r="DKT21" s="147">
        <f t="shared" ref="DKT21" si="1455">DKT10*DKT17</f>
        <v>0</v>
      </c>
      <c r="DKU21" s="74" t="s">
        <v>100</v>
      </c>
      <c r="DKV21" s="147">
        <f t="shared" ref="DKV21" si="1456">DKV10*DKV17</f>
        <v>0</v>
      </c>
      <c r="DKW21" s="74" t="s">
        <v>100</v>
      </c>
      <c r="DKX21" s="147">
        <f t="shared" ref="DKX21" si="1457">DKX10*DKX17</f>
        <v>0</v>
      </c>
      <c r="DKY21" s="74" t="s">
        <v>100</v>
      </c>
      <c r="DKZ21" s="147">
        <f t="shared" ref="DKZ21" si="1458">DKZ10*DKZ17</f>
        <v>0</v>
      </c>
      <c r="DLA21" s="74" t="s">
        <v>100</v>
      </c>
      <c r="DLB21" s="147">
        <f t="shared" ref="DLB21" si="1459">DLB10*DLB17</f>
        <v>0</v>
      </c>
      <c r="DLC21" s="74" t="s">
        <v>100</v>
      </c>
      <c r="DLD21" s="147">
        <f t="shared" ref="DLD21" si="1460">DLD10*DLD17</f>
        <v>0</v>
      </c>
      <c r="DLE21" s="74" t="s">
        <v>100</v>
      </c>
      <c r="DLF21" s="147">
        <f t="shared" ref="DLF21" si="1461">DLF10*DLF17</f>
        <v>0</v>
      </c>
      <c r="DLG21" s="74" t="s">
        <v>100</v>
      </c>
      <c r="DLH21" s="147">
        <f t="shared" ref="DLH21" si="1462">DLH10*DLH17</f>
        <v>0</v>
      </c>
      <c r="DLI21" s="74" t="s">
        <v>100</v>
      </c>
      <c r="DLJ21" s="147">
        <f t="shared" ref="DLJ21" si="1463">DLJ10*DLJ17</f>
        <v>0</v>
      </c>
      <c r="DLK21" s="74" t="s">
        <v>100</v>
      </c>
      <c r="DLL21" s="147">
        <f t="shared" ref="DLL21" si="1464">DLL10*DLL17</f>
        <v>0</v>
      </c>
      <c r="DLM21" s="74" t="s">
        <v>100</v>
      </c>
      <c r="DLN21" s="147">
        <f t="shared" ref="DLN21" si="1465">DLN10*DLN17</f>
        <v>0</v>
      </c>
      <c r="DLO21" s="74" t="s">
        <v>100</v>
      </c>
      <c r="DLP21" s="147">
        <f t="shared" ref="DLP21" si="1466">DLP10*DLP17</f>
        <v>0</v>
      </c>
      <c r="DLQ21" s="74" t="s">
        <v>100</v>
      </c>
      <c r="DLR21" s="147">
        <f t="shared" ref="DLR21" si="1467">DLR10*DLR17</f>
        <v>0</v>
      </c>
      <c r="DLS21" s="74" t="s">
        <v>100</v>
      </c>
      <c r="DLT21" s="147">
        <f t="shared" ref="DLT21" si="1468">DLT10*DLT17</f>
        <v>0</v>
      </c>
      <c r="DLU21" s="74" t="s">
        <v>100</v>
      </c>
      <c r="DLV21" s="147">
        <f t="shared" ref="DLV21" si="1469">DLV10*DLV17</f>
        <v>0</v>
      </c>
      <c r="DLW21" s="74" t="s">
        <v>100</v>
      </c>
      <c r="DLX21" s="147">
        <f t="shared" ref="DLX21" si="1470">DLX10*DLX17</f>
        <v>0</v>
      </c>
      <c r="DLY21" s="74" t="s">
        <v>100</v>
      </c>
      <c r="DLZ21" s="147">
        <f t="shared" ref="DLZ21" si="1471">DLZ10*DLZ17</f>
        <v>0</v>
      </c>
      <c r="DMA21" s="74" t="s">
        <v>100</v>
      </c>
      <c r="DMB21" s="147">
        <f t="shared" ref="DMB21" si="1472">DMB10*DMB17</f>
        <v>0</v>
      </c>
      <c r="DMC21" s="74" t="s">
        <v>100</v>
      </c>
      <c r="DMD21" s="147">
        <f t="shared" ref="DMD21" si="1473">DMD10*DMD17</f>
        <v>0</v>
      </c>
      <c r="DME21" s="74" t="s">
        <v>100</v>
      </c>
      <c r="DMF21" s="147">
        <f t="shared" ref="DMF21" si="1474">DMF10*DMF17</f>
        <v>0</v>
      </c>
      <c r="DMG21" s="74" t="s">
        <v>100</v>
      </c>
      <c r="DMH21" s="147">
        <f t="shared" ref="DMH21" si="1475">DMH10*DMH17</f>
        <v>0</v>
      </c>
      <c r="DMI21" s="74" t="s">
        <v>100</v>
      </c>
      <c r="DMJ21" s="147">
        <f t="shared" ref="DMJ21" si="1476">DMJ10*DMJ17</f>
        <v>0</v>
      </c>
      <c r="DMK21" s="74" t="s">
        <v>100</v>
      </c>
      <c r="DML21" s="147">
        <f t="shared" ref="DML21" si="1477">DML10*DML17</f>
        <v>0</v>
      </c>
      <c r="DMM21" s="74" t="s">
        <v>100</v>
      </c>
      <c r="DMN21" s="147">
        <f t="shared" ref="DMN21" si="1478">DMN10*DMN17</f>
        <v>0</v>
      </c>
      <c r="DMO21" s="74" t="s">
        <v>100</v>
      </c>
      <c r="DMP21" s="147">
        <f t="shared" ref="DMP21" si="1479">DMP10*DMP17</f>
        <v>0</v>
      </c>
      <c r="DMQ21" s="74" t="s">
        <v>100</v>
      </c>
      <c r="DMR21" s="147">
        <f t="shared" ref="DMR21" si="1480">DMR10*DMR17</f>
        <v>0</v>
      </c>
      <c r="DMS21" s="74" t="s">
        <v>100</v>
      </c>
      <c r="DMT21" s="147">
        <f t="shared" ref="DMT21" si="1481">DMT10*DMT17</f>
        <v>0</v>
      </c>
      <c r="DMU21" s="74" t="s">
        <v>100</v>
      </c>
      <c r="DMV21" s="147">
        <f t="shared" ref="DMV21" si="1482">DMV10*DMV17</f>
        <v>0</v>
      </c>
      <c r="DMW21" s="74" t="s">
        <v>100</v>
      </c>
      <c r="DMX21" s="147">
        <f t="shared" ref="DMX21" si="1483">DMX10*DMX17</f>
        <v>0</v>
      </c>
      <c r="DMY21" s="74" t="s">
        <v>100</v>
      </c>
      <c r="DMZ21" s="147">
        <f t="shared" ref="DMZ21" si="1484">DMZ10*DMZ17</f>
        <v>0</v>
      </c>
      <c r="DNA21" s="74" t="s">
        <v>100</v>
      </c>
      <c r="DNB21" s="147">
        <f t="shared" ref="DNB21" si="1485">DNB10*DNB17</f>
        <v>0</v>
      </c>
      <c r="DNC21" s="74" t="s">
        <v>100</v>
      </c>
      <c r="DND21" s="147">
        <f t="shared" ref="DND21" si="1486">DND10*DND17</f>
        <v>0</v>
      </c>
      <c r="DNE21" s="74" t="s">
        <v>100</v>
      </c>
      <c r="DNF21" s="147">
        <f t="shared" ref="DNF21" si="1487">DNF10*DNF17</f>
        <v>0</v>
      </c>
      <c r="DNG21" s="74" t="s">
        <v>100</v>
      </c>
      <c r="DNH21" s="147">
        <f t="shared" ref="DNH21" si="1488">DNH10*DNH17</f>
        <v>0</v>
      </c>
      <c r="DNI21" s="74" t="s">
        <v>100</v>
      </c>
      <c r="DNJ21" s="147">
        <f t="shared" ref="DNJ21" si="1489">DNJ10*DNJ17</f>
        <v>0</v>
      </c>
      <c r="DNK21" s="74" t="s">
        <v>100</v>
      </c>
      <c r="DNL21" s="147">
        <f t="shared" ref="DNL21" si="1490">DNL10*DNL17</f>
        <v>0</v>
      </c>
      <c r="DNM21" s="74" t="s">
        <v>100</v>
      </c>
      <c r="DNN21" s="147">
        <f t="shared" ref="DNN21" si="1491">DNN10*DNN17</f>
        <v>0</v>
      </c>
      <c r="DNO21" s="74" t="s">
        <v>100</v>
      </c>
      <c r="DNP21" s="147">
        <f t="shared" ref="DNP21" si="1492">DNP10*DNP17</f>
        <v>0</v>
      </c>
      <c r="DNQ21" s="74" t="s">
        <v>100</v>
      </c>
      <c r="DNR21" s="147">
        <f t="shared" ref="DNR21" si="1493">DNR10*DNR17</f>
        <v>0</v>
      </c>
      <c r="DNS21" s="74" t="s">
        <v>100</v>
      </c>
      <c r="DNT21" s="147">
        <f t="shared" ref="DNT21" si="1494">DNT10*DNT17</f>
        <v>0</v>
      </c>
      <c r="DNU21" s="74" t="s">
        <v>100</v>
      </c>
      <c r="DNV21" s="147">
        <f t="shared" ref="DNV21" si="1495">DNV10*DNV17</f>
        <v>0</v>
      </c>
      <c r="DNW21" s="74" t="s">
        <v>100</v>
      </c>
      <c r="DNX21" s="147">
        <f t="shared" ref="DNX21" si="1496">DNX10*DNX17</f>
        <v>0</v>
      </c>
      <c r="DNY21" s="74" t="s">
        <v>100</v>
      </c>
      <c r="DNZ21" s="147">
        <f t="shared" ref="DNZ21" si="1497">DNZ10*DNZ17</f>
        <v>0</v>
      </c>
      <c r="DOA21" s="74" t="s">
        <v>100</v>
      </c>
      <c r="DOB21" s="147">
        <f t="shared" ref="DOB21" si="1498">DOB10*DOB17</f>
        <v>0</v>
      </c>
      <c r="DOC21" s="74" t="s">
        <v>100</v>
      </c>
      <c r="DOD21" s="147">
        <f t="shared" ref="DOD21" si="1499">DOD10*DOD17</f>
        <v>0</v>
      </c>
      <c r="DOE21" s="74" t="s">
        <v>100</v>
      </c>
      <c r="DOF21" s="147">
        <f t="shared" ref="DOF21" si="1500">DOF10*DOF17</f>
        <v>0</v>
      </c>
      <c r="DOG21" s="74" t="s">
        <v>100</v>
      </c>
      <c r="DOH21" s="147">
        <f t="shared" ref="DOH21" si="1501">DOH10*DOH17</f>
        <v>0</v>
      </c>
      <c r="DOI21" s="74" t="s">
        <v>100</v>
      </c>
      <c r="DOJ21" s="147">
        <f t="shared" ref="DOJ21" si="1502">DOJ10*DOJ17</f>
        <v>0</v>
      </c>
      <c r="DOK21" s="74" t="s">
        <v>100</v>
      </c>
      <c r="DOL21" s="147">
        <f t="shared" ref="DOL21" si="1503">DOL10*DOL17</f>
        <v>0</v>
      </c>
      <c r="DOM21" s="74" t="s">
        <v>100</v>
      </c>
      <c r="DON21" s="147">
        <f t="shared" ref="DON21" si="1504">DON10*DON17</f>
        <v>0</v>
      </c>
      <c r="DOO21" s="74" t="s">
        <v>100</v>
      </c>
      <c r="DOP21" s="147">
        <f t="shared" ref="DOP21" si="1505">DOP10*DOP17</f>
        <v>0</v>
      </c>
      <c r="DOQ21" s="74" t="s">
        <v>100</v>
      </c>
      <c r="DOR21" s="147">
        <f t="shared" ref="DOR21" si="1506">DOR10*DOR17</f>
        <v>0</v>
      </c>
      <c r="DOS21" s="74" t="s">
        <v>100</v>
      </c>
      <c r="DOT21" s="147">
        <f t="shared" ref="DOT21" si="1507">DOT10*DOT17</f>
        <v>0</v>
      </c>
      <c r="DOU21" s="74" t="s">
        <v>100</v>
      </c>
      <c r="DOV21" s="147">
        <f t="shared" ref="DOV21" si="1508">DOV10*DOV17</f>
        <v>0</v>
      </c>
      <c r="DOW21" s="74" t="s">
        <v>100</v>
      </c>
      <c r="DOX21" s="147">
        <f t="shared" ref="DOX21" si="1509">DOX10*DOX17</f>
        <v>0</v>
      </c>
      <c r="DOY21" s="74" t="s">
        <v>100</v>
      </c>
      <c r="DOZ21" s="147">
        <f t="shared" ref="DOZ21" si="1510">DOZ10*DOZ17</f>
        <v>0</v>
      </c>
      <c r="DPA21" s="74" t="s">
        <v>100</v>
      </c>
      <c r="DPB21" s="147">
        <f t="shared" ref="DPB21" si="1511">DPB10*DPB17</f>
        <v>0</v>
      </c>
      <c r="DPC21" s="74" t="s">
        <v>100</v>
      </c>
      <c r="DPD21" s="147">
        <f t="shared" ref="DPD21" si="1512">DPD10*DPD17</f>
        <v>0</v>
      </c>
      <c r="DPE21" s="74" t="s">
        <v>100</v>
      </c>
      <c r="DPF21" s="147">
        <f t="shared" ref="DPF21" si="1513">DPF10*DPF17</f>
        <v>0</v>
      </c>
      <c r="DPG21" s="74" t="s">
        <v>100</v>
      </c>
      <c r="DPH21" s="147">
        <f t="shared" ref="DPH21" si="1514">DPH10*DPH17</f>
        <v>0</v>
      </c>
      <c r="DPI21" s="74" t="s">
        <v>100</v>
      </c>
      <c r="DPJ21" s="147">
        <f t="shared" ref="DPJ21" si="1515">DPJ10*DPJ17</f>
        <v>0</v>
      </c>
      <c r="DPK21" s="74" t="s">
        <v>100</v>
      </c>
      <c r="DPL21" s="147">
        <f t="shared" ref="DPL21" si="1516">DPL10*DPL17</f>
        <v>0</v>
      </c>
      <c r="DPM21" s="74" t="s">
        <v>100</v>
      </c>
      <c r="DPN21" s="147">
        <f t="shared" ref="DPN21" si="1517">DPN10*DPN17</f>
        <v>0</v>
      </c>
      <c r="DPO21" s="74" t="s">
        <v>100</v>
      </c>
      <c r="DPP21" s="147">
        <f t="shared" ref="DPP21" si="1518">DPP10*DPP17</f>
        <v>0</v>
      </c>
      <c r="DPQ21" s="74" t="s">
        <v>100</v>
      </c>
      <c r="DPR21" s="147">
        <f t="shared" ref="DPR21" si="1519">DPR10*DPR17</f>
        <v>0</v>
      </c>
      <c r="DPS21" s="74" t="s">
        <v>100</v>
      </c>
      <c r="DPT21" s="147">
        <f t="shared" ref="DPT21" si="1520">DPT10*DPT17</f>
        <v>0</v>
      </c>
      <c r="DPU21" s="74" t="s">
        <v>100</v>
      </c>
      <c r="DPV21" s="147">
        <f t="shared" ref="DPV21" si="1521">DPV10*DPV17</f>
        <v>0</v>
      </c>
      <c r="DPW21" s="74" t="s">
        <v>100</v>
      </c>
      <c r="DPX21" s="147">
        <f t="shared" ref="DPX21" si="1522">DPX10*DPX17</f>
        <v>0</v>
      </c>
      <c r="DPY21" s="74" t="s">
        <v>100</v>
      </c>
      <c r="DPZ21" s="147">
        <f t="shared" ref="DPZ21" si="1523">DPZ10*DPZ17</f>
        <v>0</v>
      </c>
      <c r="DQA21" s="74" t="s">
        <v>100</v>
      </c>
      <c r="DQB21" s="147">
        <f t="shared" ref="DQB21" si="1524">DQB10*DQB17</f>
        <v>0</v>
      </c>
      <c r="DQC21" s="74" t="s">
        <v>100</v>
      </c>
      <c r="DQD21" s="147">
        <f t="shared" ref="DQD21" si="1525">DQD10*DQD17</f>
        <v>0</v>
      </c>
      <c r="DQE21" s="74" t="s">
        <v>100</v>
      </c>
      <c r="DQF21" s="147">
        <f t="shared" ref="DQF21" si="1526">DQF10*DQF17</f>
        <v>0</v>
      </c>
      <c r="DQG21" s="74" t="s">
        <v>100</v>
      </c>
      <c r="DQH21" s="147">
        <f t="shared" ref="DQH21" si="1527">DQH10*DQH17</f>
        <v>0</v>
      </c>
      <c r="DQI21" s="74" t="s">
        <v>100</v>
      </c>
      <c r="DQJ21" s="147">
        <f t="shared" ref="DQJ21" si="1528">DQJ10*DQJ17</f>
        <v>0</v>
      </c>
      <c r="DQK21" s="74" t="s">
        <v>100</v>
      </c>
      <c r="DQL21" s="147">
        <f t="shared" ref="DQL21" si="1529">DQL10*DQL17</f>
        <v>0</v>
      </c>
      <c r="DQM21" s="74" t="s">
        <v>100</v>
      </c>
      <c r="DQN21" s="147">
        <f t="shared" ref="DQN21" si="1530">DQN10*DQN17</f>
        <v>0</v>
      </c>
      <c r="DQO21" s="74" t="s">
        <v>100</v>
      </c>
      <c r="DQP21" s="147">
        <f t="shared" ref="DQP21" si="1531">DQP10*DQP17</f>
        <v>0</v>
      </c>
      <c r="DQQ21" s="74" t="s">
        <v>100</v>
      </c>
      <c r="DQR21" s="147">
        <f t="shared" ref="DQR21" si="1532">DQR10*DQR17</f>
        <v>0</v>
      </c>
      <c r="DQS21" s="74" t="s">
        <v>100</v>
      </c>
      <c r="DQT21" s="147">
        <f t="shared" ref="DQT21" si="1533">DQT10*DQT17</f>
        <v>0</v>
      </c>
      <c r="DQU21" s="74" t="s">
        <v>100</v>
      </c>
      <c r="DQV21" s="147">
        <f t="shared" ref="DQV21" si="1534">DQV10*DQV17</f>
        <v>0</v>
      </c>
      <c r="DQW21" s="74" t="s">
        <v>100</v>
      </c>
      <c r="DQX21" s="147">
        <f t="shared" ref="DQX21" si="1535">DQX10*DQX17</f>
        <v>0</v>
      </c>
      <c r="DQY21" s="74" t="s">
        <v>100</v>
      </c>
      <c r="DQZ21" s="147">
        <f t="shared" ref="DQZ21" si="1536">DQZ10*DQZ17</f>
        <v>0</v>
      </c>
      <c r="DRA21" s="74" t="s">
        <v>100</v>
      </c>
      <c r="DRB21" s="147">
        <f t="shared" ref="DRB21" si="1537">DRB10*DRB17</f>
        <v>0</v>
      </c>
      <c r="DRC21" s="74" t="s">
        <v>100</v>
      </c>
      <c r="DRD21" s="147">
        <f t="shared" ref="DRD21" si="1538">DRD10*DRD17</f>
        <v>0</v>
      </c>
      <c r="DRE21" s="74" t="s">
        <v>100</v>
      </c>
      <c r="DRF21" s="147">
        <f t="shared" ref="DRF21" si="1539">DRF10*DRF17</f>
        <v>0</v>
      </c>
      <c r="DRG21" s="74" t="s">
        <v>100</v>
      </c>
      <c r="DRH21" s="147">
        <f t="shared" ref="DRH21" si="1540">DRH10*DRH17</f>
        <v>0</v>
      </c>
      <c r="DRI21" s="74" t="s">
        <v>100</v>
      </c>
      <c r="DRJ21" s="147">
        <f t="shared" ref="DRJ21" si="1541">DRJ10*DRJ17</f>
        <v>0</v>
      </c>
      <c r="DRK21" s="74" t="s">
        <v>100</v>
      </c>
      <c r="DRL21" s="147">
        <f t="shared" ref="DRL21" si="1542">DRL10*DRL17</f>
        <v>0</v>
      </c>
      <c r="DRM21" s="74" t="s">
        <v>100</v>
      </c>
      <c r="DRN21" s="147">
        <f t="shared" ref="DRN21" si="1543">DRN10*DRN17</f>
        <v>0</v>
      </c>
      <c r="DRO21" s="74" t="s">
        <v>100</v>
      </c>
      <c r="DRP21" s="147">
        <f t="shared" ref="DRP21" si="1544">DRP10*DRP17</f>
        <v>0</v>
      </c>
      <c r="DRQ21" s="74" t="s">
        <v>100</v>
      </c>
      <c r="DRR21" s="147">
        <f t="shared" ref="DRR21" si="1545">DRR10*DRR17</f>
        <v>0</v>
      </c>
      <c r="DRS21" s="74" t="s">
        <v>100</v>
      </c>
      <c r="DRT21" s="147">
        <f t="shared" ref="DRT21" si="1546">DRT10*DRT17</f>
        <v>0</v>
      </c>
      <c r="DRU21" s="74" t="s">
        <v>100</v>
      </c>
      <c r="DRV21" s="147">
        <f t="shared" ref="DRV21" si="1547">DRV10*DRV17</f>
        <v>0</v>
      </c>
      <c r="DRW21" s="74" t="s">
        <v>100</v>
      </c>
      <c r="DRX21" s="147">
        <f t="shared" ref="DRX21" si="1548">DRX10*DRX17</f>
        <v>0</v>
      </c>
      <c r="DRY21" s="74" t="s">
        <v>100</v>
      </c>
      <c r="DRZ21" s="147">
        <f t="shared" ref="DRZ21" si="1549">DRZ10*DRZ17</f>
        <v>0</v>
      </c>
      <c r="DSA21" s="74" t="s">
        <v>100</v>
      </c>
      <c r="DSB21" s="147">
        <f t="shared" ref="DSB21" si="1550">DSB10*DSB17</f>
        <v>0</v>
      </c>
      <c r="DSC21" s="74" t="s">
        <v>100</v>
      </c>
      <c r="DSD21" s="147">
        <f t="shared" ref="DSD21" si="1551">DSD10*DSD17</f>
        <v>0</v>
      </c>
      <c r="DSE21" s="74" t="s">
        <v>100</v>
      </c>
      <c r="DSF21" s="147">
        <f t="shared" ref="DSF21" si="1552">DSF10*DSF17</f>
        <v>0</v>
      </c>
      <c r="DSG21" s="74" t="s">
        <v>100</v>
      </c>
      <c r="DSH21" s="147">
        <f t="shared" ref="DSH21" si="1553">DSH10*DSH17</f>
        <v>0</v>
      </c>
      <c r="DSI21" s="74" t="s">
        <v>100</v>
      </c>
      <c r="DSJ21" s="147">
        <f t="shared" ref="DSJ21" si="1554">DSJ10*DSJ17</f>
        <v>0</v>
      </c>
      <c r="DSK21" s="74" t="s">
        <v>100</v>
      </c>
      <c r="DSL21" s="147">
        <f t="shared" ref="DSL21" si="1555">DSL10*DSL17</f>
        <v>0</v>
      </c>
      <c r="DSM21" s="74" t="s">
        <v>100</v>
      </c>
      <c r="DSN21" s="147">
        <f t="shared" ref="DSN21" si="1556">DSN10*DSN17</f>
        <v>0</v>
      </c>
      <c r="DSO21" s="74" t="s">
        <v>100</v>
      </c>
      <c r="DSP21" s="147">
        <f t="shared" ref="DSP21" si="1557">DSP10*DSP17</f>
        <v>0</v>
      </c>
      <c r="DSQ21" s="74" t="s">
        <v>100</v>
      </c>
      <c r="DSR21" s="147">
        <f t="shared" ref="DSR21" si="1558">DSR10*DSR17</f>
        <v>0</v>
      </c>
      <c r="DSS21" s="74" t="s">
        <v>100</v>
      </c>
      <c r="DST21" s="147">
        <f t="shared" ref="DST21" si="1559">DST10*DST17</f>
        <v>0</v>
      </c>
      <c r="DSU21" s="74" t="s">
        <v>100</v>
      </c>
      <c r="DSV21" s="147">
        <f t="shared" ref="DSV21" si="1560">DSV10*DSV17</f>
        <v>0</v>
      </c>
      <c r="DSW21" s="74" t="s">
        <v>100</v>
      </c>
      <c r="DSX21" s="147">
        <f t="shared" ref="DSX21" si="1561">DSX10*DSX17</f>
        <v>0</v>
      </c>
      <c r="DSY21" s="74" t="s">
        <v>100</v>
      </c>
      <c r="DSZ21" s="147">
        <f t="shared" ref="DSZ21" si="1562">DSZ10*DSZ17</f>
        <v>0</v>
      </c>
      <c r="DTA21" s="74" t="s">
        <v>100</v>
      </c>
      <c r="DTB21" s="147">
        <f t="shared" ref="DTB21" si="1563">DTB10*DTB17</f>
        <v>0</v>
      </c>
      <c r="DTC21" s="74" t="s">
        <v>100</v>
      </c>
      <c r="DTD21" s="147">
        <f t="shared" ref="DTD21" si="1564">DTD10*DTD17</f>
        <v>0</v>
      </c>
      <c r="DTE21" s="74" t="s">
        <v>100</v>
      </c>
      <c r="DTF21" s="147">
        <f t="shared" ref="DTF21" si="1565">DTF10*DTF17</f>
        <v>0</v>
      </c>
      <c r="DTG21" s="74" t="s">
        <v>100</v>
      </c>
      <c r="DTH21" s="147">
        <f t="shared" ref="DTH21" si="1566">DTH10*DTH17</f>
        <v>0</v>
      </c>
      <c r="DTI21" s="74" t="s">
        <v>100</v>
      </c>
      <c r="DTJ21" s="147">
        <f t="shared" ref="DTJ21" si="1567">DTJ10*DTJ17</f>
        <v>0</v>
      </c>
      <c r="DTK21" s="74" t="s">
        <v>100</v>
      </c>
      <c r="DTL21" s="147">
        <f t="shared" ref="DTL21" si="1568">DTL10*DTL17</f>
        <v>0</v>
      </c>
      <c r="DTM21" s="74" t="s">
        <v>100</v>
      </c>
      <c r="DTN21" s="147">
        <f t="shared" ref="DTN21" si="1569">DTN10*DTN17</f>
        <v>0</v>
      </c>
      <c r="DTO21" s="74" t="s">
        <v>100</v>
      </c>
      <c r="DTP21" s="147">
        <f t="shared" ref="DTP21" si="1570">DTP10*DTP17</f>
        <v>0</v>
      </c>
      <c r="DTQ21" s="74" t="s">
        <v>100</v>
      </c>
      <c r="DTR21" s="147">
        <f t="shared" ref="DTR21" si="1571">DTR10*DTR17</f>
        <v>0</v>
      </c>
      <c r="DTS21" s="74" t="s">
        <v>100</v>
      </c>
      <c r="DTT21" s="147">
        <f t="shared" ref="DTT21" si="1572">DTT10*DTT17</f>
        <v>0</v>
      </c>
      <c r="DTU21" s="74" t="s">
        <v>100</v>
      </c>
      <c r="DTV21" s="147">
        <f t="shared" ref="DTV21" si="1573">DTV10*DTV17</f>
        <v>0</v>
      </c>
      <c r="DTW21" s="74" t="s">
        <v>100</v>
      </c>
      <c r="DTX21" s="147">
        <f t="shared" ref="DTX21" si="1574">DTX10*DTX17</f>
        <v>0</v>
      </c>
      <c r="DTY21" s="74" t="s">
        <v>100</v>
      </c>
      <c r="DTZ21" s="147">
        <f t="shared" ref="DTZ21" si="1575">DTZ10*DTZ17</f>
        <v>0</v>
      </c>
      <c r="DUA21" s="74" t="s">
        <v>100</v>
      </c>
      <c r="DUB21" s="147">
        <f t="shared" ref="DUB21" si="1576">DUB10*DUB17</f>
        <v>0</v>
      </c>
      <c r="DUC21" s="74" t="s">
        <v>100</v>
      </c>
      <c r="DUD21" s="147">
        <f t="shared" ref="DUD21" si="1577">DUD10*DUD17</f>
        <v>0</v>
      </c>
      <c r="DUE21" s="74" t="s">
        <v>100</v>
      </c>
      <c r="DUF21" s="147">
        <f t="shared" ref="DUF21" si="1578">DUF10*DUF17</f>
        <v>0</v>
      </c>
      <c r="DUG21" s="74" t="s">
        <v>100</v>
      </c>
      <c r="DUH21" s="147">
        <f t="shared" ref="DUH21" si="1579">DUH10*DUH17</f>
        <v>0</v>
      </c>
      <c r="DUI21" s="74" t="s">
        <v>100</v>
      </c>
      <c r="DUJ21" s="147">
        <f t="shared" ref="DUJ21" si="1580">DUJ10*DUJ17</f>
        <v>0</v>
      </c>
      <c r="DUK21" s="74" t="s">
        <v>100</v>
      </c>
      <c r="DUL21" s="147">
        <f t="shared" ref="DUL21" si="1581">DUL10*DUL17</f>
        <v>0</v>
      </c>
      <c r="DUM21" s="74" t="s">
        <v>100</v>
      </c>
      <c r="DUN21" s="147">
        <f t="shared" ref="DUN21" si="1582">DUN10*DUN17</f>
        <v>0</v>
      </c>
      <c r="DUO21" s="74" t="s">
        <v>100</v>
      </c>
      <c r="DUP21" s="147">
        <f t="shared" ref="DUP21" si="1583">DUP10*DUP17</f>
        <v>0</v>
      </c>
      <c r="DUQ21" s="74" t="s">
        <v>100</v>
      </c>
      <c r="DUR21" s="147">
        <f t="shared" ref="DUR21" si="1584">DUR10*DUR17</f>
        <v>0</v>
      </c>
      <c r="DUS21" s="74" t="s">
        <v>100</v>
      </c>
      <c r="DUT21" s="147">
        <f t="shared" ref="DUT21" si="1585">DUT10*DUT17</f>
        <v>0</v>
      </c>
      <c r="DUU21" s="74" t="s">
        <v>100</v>
      </c>
      <c r="DUV21" s="147">
        <f t="shared" ref="DUV21" si="1586">DUV10*DUV17</f>
        <v>0</v>
      </c>
      <c r="DUW21" s="74" t="s">
        <v>100</v>
      </c>
      <c r="DUX21" s="147">
        <f t="shared" ref="DUX21" si="1587">DUX10*DUX17</f>
        <v>0</v>
      </c>
      <c r="DUY21" s="74" t="s">
        <v>100</v>
      </c>
      <c r="DUZ21" s="147">
        <f t="shared" ref="DUZ21" si="1588">DUZ10*DUZ17</f>
        <v>0</v>
      </c>
      <c r="DVA21" s="74" t="s">
        <v>100</v>
      </c>
      <c r="DVB21" s="147">
        <f t="shared" ref="DVB21" si="1589">DVB10*DVB17</f>
        <v>0</v>
      </c>
      <c r="DVC21" s="74" t="s">
        <v>100</v>
      </c>
      <c r="DVD21" s="147">
        <f t="shared" ref="DVD21" si="1590">DVD10*DVD17</f>
        <v>0</v>
      </c>
      <c r="DVE21" s="74" t="s">
        <v>100</v>
      </c>
      <c r="DVF21" s="147">
        <f t="shared" ref="DVF21" si="1591">DVF10*DVF17</f>
        <v>0</v>
      </c>
      <c r="DVG21" s="74" t="s">
        <v>100</v>
      </c>
      <c r="DVH21" s="147">
        <f t="shared" ref="DVH21" si="1592">DVH10*DVH17</f>
        <v>0</v>
      </c>
      <c r="DVI21" s="74" t="s">
        <v>100</v>
      </c>
      <c r="DVJ21" s="147">
        <f t="shared" ref="DVJ21" si="1593">DVJ10*DVJ17</f>
        <v>0</v>
      </c>
      <c r="DVK21" s="74" t="s">
        <v>100</v>
      </c>
      <c r="DVL21" s="147">
        <f t="shared" ref="DVL21" si="1594">DVL10*DVL17</f>
        <v>0</v>
      </c>
      <c r="DVM21" s="74" t="s">
        <v>100</v>
      </c>
      <c r="DVN21" s="147">
        <f t="shared" ref="DVN21" si="1595">DVN10*DVN17</f>
        <v>0</v>
      </c>
      <c r="DVO21" s="74" t="s">
        <v>100</v>
      </c>
      <c r="DVP21" s="147">
        <f t="shared" ref="DVP21" si="1596">DVP10*DVP17</f>
        <v>0</v>
      </c>
      <c r="DVQ21" s="74" t="s">
        <v>100</v>
      </c>
      <c r="DVR21" s="147">
        <f t="shared" ref="DVR21" si="1597">DVR10*DVR17</f>
        <v>0</v>
      </c>
      <c r="DVS21" s="74" t="s">
        <v>100</v>
      </c>
      <c r="DVT21" s="147">
        <f t="shared" ref="DVT21" si="1598">DVT10*DVT17</f>
        <v>0</v>
      </c>
      <c r="DVU21" s="74" t="s">
        <v>100</v>
      </c>
      <c r="DVV21" s="147">
        <f t="shared" ref="DVV21" si="1599">DVV10*DVV17</f>
        <v>0</v>
      </c>
      <c r="DVW21" s="74" t="s">
        <v>100</v>
      </c>
      <c r="DVX21" s="147">
        <f t="shared" ref="DVX21" si="1600">DVX10*DVX17</f>
        <v>0</v>
      </c>
      <c r="DVY21" s="74" t="s">
        <v>100</v>
      </c>
      <c r="DVZ21" s="147">
        <f t="shared" ref="DVZ21" si="1601">DVZ10*DVZ17</f>
        <v>0</v>
      </c>
      <c r="DWA21" s="74" t="s">
        <v>100</v>
      </c>
      <c r="DWB21" s="147">
        <f t="shared" ref="DWB21" si="1602">DWB10*DWB17</f>
        <v>0</v>
      </c>
      <c r="DWC21" s="74" t="s">
        <v>100</v>
      </c>
      <c r="DWD21" s="147">
        <f t="shared" ref="DWD21" si="1603">DWD10*DWD17</f>
        <v>0</v>
      </c>
      <c r="DWE21" s="74" t="s">
        <v>100</v>
      </c>
      <c r="DWF21" s="147">
        <f t="shared" ref="DWF21" si="1604">DWF10*DWF17</f>
        <v>0</v>
      </c>
      <c r="DWG21" s="74" t="s">
        <v>100</v>
      </c>
      <c r="DWH21" s="147">
        <f t="shared" ref="DWH21" si="1605">DWH10*DWH17</f>
        <v>0</v>
      </c>
      <c r="DWI21" s="74" t="s">
        <v>100</v>
      </c>
      <c r="DWJ21" s="147">
        <f t="shared" ref="DWJ21" si="1606">DWJ10*DWJ17</f>
        <v>0</v>
      </c>
      <c r="DWK21" s="74" t="s">
        <v>100</v>
      </c>
      <c r="DWL21" s="147">
        <f t="shared" ref="DWL21" si="1607">DWL10*DWL17</f>
        <v>0</v>
      </c>
      <c r="DWM21" s="74" t="s">
        <v>100</v>
      </c>
      <c r="DWN21" s="147">
        <f t="shared" ref="DWN21" si="1608">DWN10*DWN17</f>
        <v>0</v>
      </c>
      <c r="DWO21" s="74" t="s">
        <v>100</v>
      </c>
      <c r="DWP21" s="147">
        <f t="shared" ref="DWP21" si="1609">DWP10*DWP17</f>
        <v>0</v>
      </c>
      <c r="DWQ21" s="74" t="s">
        <v>100</v>
      </c>
      <c r="DWR21" s="147">
        <f t="shared" ref="DWR21" si="1610">DWR10*DWR17</f>
        <v>0</v>
      </c>
      <c r="DWS21" s="74" t="s">
        <v>100</v>
      </c>
      <c r="DWT21" s="147">
        <f t="shared" ref="DWT21" si="1611">DWT10*DWT17</f>
        <v>0</v>
      </c>
      <c r="DWU21" s="74" t="s">
        <v>100</v>
      </c>
      <c r="DWV21" s="147">
        <f t="shared" ref="DWV21" si="1612">DWV10*DWV17</f>
        <v>0</v>
      </c>
      <c r="DWW21" s="74" t="s">
        <v>100</v>
      </c>
      <c r="DWX21" s="147">
        <f t="shared" ref="DWX21" si="1613">DWX10*DWX17</f>
        <v>0</v>
      </c>
      <c r="DWY21" s="74" t="s">
        <v>100</v>
      </c>
      <c r="DWZ21" s="147">
        <f t="shared" ref="DWZ21" si="1614">DWZ10*DWZ17</f>
        <v>0</v>
      </c>
      <c r="DXA21" s="74" t="s">
        <v>100</v>
      </c>
      <c r="DXB21" s="147">
        <f t="shared" ref="DXB21" si="1615">DXB10*DXB17</f>
        <v>0</v>
      </c>
      <c r="DXC21" s="74" t="s">
        <v>100</v>
      </c>
      <c r="DXD21" s="147">
        <f t="shared" ref="DXD21" si="1616">DXD10*DXD17</f>
        <v>0</v>
      </c>
      <c r="DXE21" s="74" t="s">
        <v>100</v>
      </c>
      <c r="DXF21" s="147">
        <f t="shared" ref="DXF21" si="1617">DXF10*DXF17</f>
        <v>0</v>
      </c>
      <c r="DXG21" s="74" t="s">
        <v>100</v>
      </c>
      <c r="DXH21" s="147">
        <f t="shared" ref="DXH21" si="1618">DXH10*DXH17</f>
        <v>0</v>
      </c>
      <c r="DXI21" s="74" t="s">
        <v>100</v>
      </c>
      <c r="DXJ21" s="147">
        <f t="shared" ref="DXJ21" si="1619">DXJ10*DXJ17</f>
        <v>0</v>
      </c>
      <c r="DXK21" s="74" t="s">
        <v>100</v>
      </c>
      <c r="DXL21" s="147">
        <f t="shared" ref="DXL21" si="1620">DXL10*DXL17</f>
        <v>0</v>
      </c>
      <c r="DXM21" s="74" t="s">
        <v>100</v>
      </c>
      <c r="DXN21" s="147">
        <f t="shared" ref="DXN21" si="1621">DXN10*DXN17</f>
        <v>0</v>
      </c>
      <c r="DXO21" s="74" t="s">
        <v>100</v>
      </c>
      <c r="DXP21" s="147">
        <f t="shared" ref="DXP21" si="1622">DXP10*DXP17</f>
        <v>0</v>
      </c>
      <c r="DXQ21" s="74" t="s">
        <v>100</v>
      </c>
      <c r="DXR21" s="147">
        <f t="shared" ref="DXR21" si="1623">DXR10*DXR17</f>
        <v>0</v>
      </c>
      <c r="DXS21" s="74" t="s">
        <v>100</v>
      </c>
      <c r="DXT21" s="147">
        <f t="shared" ref="DXT21" si="1624">DXT10*DXT17</f>
        <v>0</v>
      </c>
      <c r="DXU21" s="74" t="s">
        <v>100</v>
      </c>
      <c r="DXV21" s="147">
        <f t="shared" ref="DXV21" si="1625">DXV10*DXV17</f>
        <v>0</v>
      </c>
      <c r="DXW21" s="74" t="s">
        <v>100</v>
      </c>
      <c r="DXX21" s="147">
        <f t="shared" ref="DXX21" si="1626">DXX10*DXX17</f>
        <v>0</v>
      </c>
      <c r="DXY21" s="74" t="s">
        <v>100</v>
      </c>
      <c r="DXZ21" s="147">
        <f t="shared" ref="DXZ21" si="1627">DXZ10*DXZ17</f>
        <v>0</v>
      </c>
      <c r="DYA21" s="74" t="s">
        <v>100</v>
      </c>
      <c r="DYB21" s="147">
        <f t="shared" ref="DYB21" si="1628">DYB10*DYB17</f>
        <v>0</v>
      </c>
      <c r="DYC21" s="74" t="s">
        <v>100</v>
      </c>
      <c r="DYD21" s="147">
        <f t="shared" ref="DYD21" si="1629">DYD10*DYD17</f>
        <v>0</v>
      </c>
      <c r="DYE21" s="74" t="s">
        <v>100</v>
      </c>
      <c r="DYF21" s="147">
        <f t="shared" ref="DYF21" si="1630">DYF10*DYF17</f>
        <v>0</v>
      </c>
      <c r="DYG21" s="74" t="s">
        <v>100</v>
      </c>
      <c r="DYH21" s="147">
        <f t="shared" ref="DYH21" si="1631">DYH10*DYH17</f>
        <v>0</v>
      </c>
      <c r="DYI21" s="74" t="s">
        <v>100</v>
      </c>
      <c r="DYJ21" s="147">
        <f t="shared" ref="DYJ21" si="1632">DYJ10*DYJ17</f>
        <v>0</v>
      </c>
      <c r="DYK21" s="74" t="s">
        <v>100</v>
      </c>
      <c r="DYL21" s="147">
        <f t="shared" ref="DYL21" si="1633">DYL10*DYL17</f>
        <v>0</v>
      </c>
      <c r="DYM21" s="74" t="s">
        <v>100</v>
      </c>
      <c r="DYN21" s="147">
        <f t="shared" ref="DYN21" si="1634">DYN10*DYN17</f>
        <v>0</v>
      </c>
      <c r="DYO21" s="74" t="s">
        <v>100</v>
      </c>
      <c r="DYP21" s="147">
        <f t="shared" ref="DYP21" si="1635">DYP10*DYP17</f>
        <v>0</v>
      </c>
      <c r="DYQ21" s="74" t="s">
        <v>100</v>
      </c>
      <c r="DYR21" s="147">
        <f t="shared" ref="DYR21" si="1636">DYR10*DYR17</f>
        <v>0</v>
      </c>
      <c r="DYS21" s="74" t="s">
        <v>100</v>
      </c>
      <c r="DYT21" s="147">
        <f t="shared" ref="DYT21" si="1637">DYT10*DYT17</f>
        <v>0</v>
      </c>
      <c r="DYU21" s="74" t="s">
        <v>100</v>
      </c>
      <c r="DYV21" s="147">
        <f t="shared" ref="DYV21" si="1638">DYV10*DYV17</f>
        <v>0</v>
      </c>
      <c r="DYW21" s="74" t="s">
        <v>100</v>
      </c>
      <c r="DYX21" s="147">
        <f t="shared" ref="DYX21" si="1639">DYX10*DYX17</f>
        <v>0</v>
      </c>
      <c r="DYY21" s="74" t="s">
        <v>100</v>
      </c>
      <c r="DYZ21" s="147">
        <f t="shared" ref="DYZ21" si="1640">DYZ10*DYZ17</f>
        <v>0</v>
      </c>
      <c r="DZA21" s="74" t="s">
        <v>100</v>
      </c>
      <c r="DZB21" s="147">
        <f t="shared" ref="DZB21" si="1641">DZB10*DZB17</f>
        <v>0</v>
      </c>
      <c r="DZC21" s="74" t="s">
        <v>100</v>
      </c>
      <c r="DZD21" s="147">
        <f t="shared" ref="DZD21" si="1642">DZD10*DZD17</f>
        <v>0</v>
      </c>
      <c r="DZE21" s="74" t="s">
        <v>100</v>
      </c>
      <c r="DZF21" s="147">
        <f t="shared" ref="DZF21" si="1643">DZF10*DZF17</f>
        <v>0</v>
      </c>
      <c r="DZG21" s="74" t="s">
        <v>100</v>
      </c>
      <c r="DZH21" s="147">
        <f t="shared" ref="DZH21" si="1644">DZH10*DZH17</f>
        <v>0</v>
      </c>
      <c r="DZI21" s="74" t="s">
        <v>100</v>
      </c>
      <c r="DZJ21" s="147">
        <f t="shared" ref="DZJ21" si="1645">DZJ10*DZJ17</f>
        <v>0</v>
      </c>
      <c r="DZK21" s="74" t="s">
        <v>100</v>
      </c>
      <c r="DZL21" s="147">
        <f t="shared" ref="DZL21" si="1646">DZL10*DZL17</f>
        <v>0</v>
      </c>
      <c r="DZM21" s="74" t="s">
        <v>100</v>
      </c>
      <c r="DZN21" s="147">
        <f t="shared" ref="DZN21" si="1647">DZN10*DZN17</f>
        <v>0</v>
      </c>
      <c r="DZO21" s="74" t="s">
        <v>100</v>
      </c>
      <c r="DZP21" s="147">
        <f t="shared" ref="DZP21" si="1648">DZP10*DZP17</f>
        <v>0</v>
      </c>
      <c r="DZQ21" s="74" t="s">
        <v>100</v>
      </c>
      <c r="DZR21" s="147">
        <f t="shared" ref="DZR21" si="1649">DZR10*DZR17</f>
        <v>0</v>
      </c>
      <c r="DZS21" s="74" t="s">
        <v>100</v>
      </c>
      <c r="DZT21" s="147">
        <f t="shared" ref="DZT21" si="1650">DZT10*DZT17</f>
        <v>0</v>
      </c>
      <c r="DZU21" s="74" t="s">
        <v>100</v>
      </c>
      <c r="DZV21" s="147">
        <f t="shared" ref="DZV21" si="1651">DZV10*DZV17</f>
        <v>0</v>
      </c>
      <c r="DZW21" s="74" t="s">
        <v>100</v>
      </c>
      <c r="DZX21" s="147">
        <f t="shared" ref="DZX21" si="1652">DZX10*DZX17</f>
        <v>0</v>
      </c>
      <c r="DZY21" s="74" t="s">
        <v>100</v>
      </c>
      <c r="DZZ21" s="147">
        <f t="shared" ref="DZZ21" si="1653">DZZ10*DZZ17</f>
        <v>0</v>
      </c>
      <c r="EAA21" s="74" t="s">
        <v>100</v>
      </c>
      <c r="EAB21" s="147">
        <f t="shared" ref="EAB21" si="1654">EAB10*EAB17</f>
        <v>0</v>
      </c>
      <c r="EAC21" s="74" t="s">
        <v>100</v>
      </c>
      <c r="EAD21" s="147">
        <f t="shared" ref="EAD21" si="1655">EAD10*EAD17</f>
        <v>0</v>
      </c>
      <c r="EAE21" s="74" t="s">
        <v>100</v>
      </c>
      <c r="EAF21" s="147">
        <f t="shared" ref="EAF21" si="1656">EAF10*EAF17</f>
        <v>0</v>
      </c>
      <c r="EAG21" s="74" t="s">
        <v>100</v>
      </c>
      <c r="EAH21" s="147">
        <f t="shared" ref="EAH21" si="1657">EAH10*EAH17</f>
        <v>0</v>
      </c>
      <c r="EAI21" s="74" t="s">
        <v>100</v>
      </c>
      <c r="EAJ21" s="147">
        <f t="shared" ref="EAJ21" si="1658">EAJ10*EAJ17</f>
        <v>0</v>
      </c>
      <c r="EAK21" s="74" t="s">
        <v>100</v>
      </c>
      <c r="EAL21" s="147">
        <f t="shared" ref="EAL21" si="1659">EAL10*EAL17</f>
        <v>0</v>
      </c>
      <c r="EAM21" s="74" t="s">
        <v>100</v>
      </c>
      <c r="EAN21" s="147">
        <f t="shared" ref="EAN21" si="1660">EAN10*EAN17</f>
        <v>0</v>
      </c>
      <c r="EAO21" s="74" t="s">
        <v>100</v>
      </c>
      <c r="EAP21" s="147">
        <f t="shared" ref="EAP21" si="1661">EAP10*EAP17</f>
        <v>0</v>
      </c>
      <c r="EAQ21" s="74" t="s">
        <v>100</v>
      </c>
      <c r="EAR21" s="147">
        <f t="shared" ref="EAR21" si="1662">EAR10*EAR17</f>
        <v>0</v>
      </c>
      <c r="EAS21" s="74" t="s">
        <v>100</v>
      </c>
      <c r="EAT21" s="147">
        <f t="shared" ref="EAT21" si="1663">EAT10*EAT17</f>
        <v>0</v>
      </c>
      <c r="EAU21" s="74" t="s">
        <v>100</v>
      </c>
      <c r="EAV21" s="147">
        <f t="shared" ref="EAV21" si="1664">EAV10*EAV17</f>
        <v>0</v>
      </c>
      <c r="EAW21" s="74" t="s">
        <v>100</v>
      </c>
      <c r="EAX21" s="147">
        <f t="shared" ref="EAX21" si="1665">EAX10*EAX17</f>
        <v>0</v>
      </c>
      <c r="EAY21" s="74" t="s">
        <v>100</v>
      </c>
      <c r="EAZ21" s="147">
        <f t="shared" ref="EAZ21" si="1666">EAZ10*EAZ17</f>
        <v>0</v>
      </c>
      <c r="EBA21" s="74" t="s">
        <v>100</v>
      </c>
      <c r="EBB21" s="147">
        <f t="shared" ref="EBB21" si="1667">EBB10*EBB17</f>
        <v>0</v>
      </c>
      <c r="EBC21" s="74" t="s">
        <v>100</v>
      </c>
      <c r="EBD21" s="147">
        <f t="shared" ref="EBD21" si="1668">EBD10*EBD17</f>
        <v>0</v>
      </c>
      <c r="EBE21" s="74" t="s">
        <v>100</v>
      </c>
      <c r="EBF21" s="147">
        <f t="shared" ref="EBF21" si="1669">EBF10*EBF17</f>
        <v>0</v>
      </c>
      <c r="EBG21" s="74" t="s">
        <v>100</v>
      </c>
      <c r="EBH21" s="147">
        <f t="shared" ref="EBH21" si="1670">EBH10*EBH17</f>
        <v>0</v>
      </c>
      <c r="EBI21" s="74" t="s">
        <v>100</v>
      </c>
      <c r="EBJ21" s="147">
        <f t="shared" ref="EBJ21" si="1671">EBJ10*EBJ17</f>
        <v>0</v>
      </c>
      <c r="EBK21" s="74" t="s">
        <v>100</v>
      </c>
      <c r="EBL21" s="147">
        <f t="shared" ref="EBL21" si="1672">EBL10*EBL17</f>
        <v>0</v>
      </c>
      <c r="EBM21" s="74" t="s">
        <v>100</v>
      </c>
      <c r="EBN21" s="147">
        <f t="shared" ref="EBN21" si="1673">EBN10*EBN17</f>
        <v>0</v>
      </c>
      <c r="EBO21" s="74" t="s">
        <v>100</v>
      </c>
      <c r="EBP21" s="147">
        <f t="shared" ref="EBP21" si="1674">EBP10*EBP17</f>
        <v>0</v>
      </c>
      <c r="EBQ21" s="74" t="s">
        <v>100</v>
      </c>
      <c r="EBR21" s="147">
        <f t="shared" ref="EBR21" si="1675">EBR10*EBR17</f>
        <v>0</v>
      </c>
      <c r="EBS21" s="74" t="s">
        <v>100</v>
      </c>
      <c r="EBT21" s="147">
        <f t="shared" ref="EBT21" si="1676">EBT10*EBT17</f>
        <v>0</v>
      </c>
      <c r="EBU21" s="74" t="s">
        <v>100</v>
      </c>
      <c r="EBV21" s="147">
        <f t="shared" ref="EBV21" si="1677">EBV10*EBV17</f>
        <v>0</v>
      </c>
      <c r="EBW21" s="74" t="s">
        <v>100</v>
      </c>
      <c r="EBX21" s="147">
        <f t="shared" ref="EBX21" si="1678">EBX10*EBX17</f>
        <v>0</v>
      </c>
      <c r="EBY21" s="74" t="s">
        <v>100</v>
      </c>
      <c r="EBZ21" s="147">
        <f t="shared" ref="EBZ21" si="1679">EBZ10*EBZ17</f>
        <v>0</v>
      </c>
      <c r="ECA21" s="74" t="s">
        <v>100</v>
      </c>
      <c r="ECB21" s="147">
        <f t="shared" ref="ECB21" si="1680">ECB10*ECB17</f>
        <v>0</v>
      </c>
      <c r="ECC21" s="74" t="s">
        <v>100</v>
      </c>
      <c r="ECD21" s="147">
        <f t="shared" ref="ECD21" si="1681">ECD10*ECD17</f>
        <v>0</v>
      </c>
      <c r="ECE21" s="74" t="s">
        <v>100</v>
      </c>
      <c r="ECF21" s="147">
        <f t="shared" ref="ECF21" si="1682">ECF10*ECF17</f>
        <v>0</v>
      </c>
      <c r="ECG21" s="74" t="s">
        <v>100</v>
      </c>
      <c r="ECH21" s="147">
        <f t="shared" ref="ECH21" si="1683">ECH10*ECH17</f>
        <v>0</v>
      </c>
      <c r="ECI21" s="74" t="s">
        <v>100</v>
      </c>
      <c r="ECJ21" s="147">
        <f t="shared" ref="ECJ21" si="1684">ECJ10*ECJ17</f>
        <v>0</v>
      </c>
      <c r="ECK21" s="74" t="s">
        <v>100</v>
      </c>
      <c r="ECL21" s="147">
        <f t="shared" ref="ECL21" si="1685">ECL10*ECL17</f>
        <v>0</v>
      </c>
      <c r="ECM21" s="74" t="s">
        <v>100</v>
      </c>
      <c r="ECN21" s="147">
        <f t="shared" ref="ECN21" si="1686">ECN10*ECN17</f>
        <v>0</v>
      </c>
      <c r="ECO21" s="74" t="s">
        <v>100</v>
      </c>
      <c r="ECP21" s="147">
        <f t="shared" ref="ECP21" si="1687">ECP10*ECP17</f>
        <v>0</v>
      </c>
      <c r="ECQ21" s="74" t="s">
        <v>100</v>
      </c>
      <c r="ECR21" s="147">
        <f t="shared" ref="ECR21" si="1688">ECR10*ECR17</f>
        <v>0</v>
      </c>
      <c r="ECS21" s="74" t="s">
        <v>100</v>
      </c>
      <c r="ECT21" s="147">
        <f t="shared" ref="ECT21" si="1689">ECT10*ECT17</f>
        <v>0</v>
      </c>
      <c r="ECU21" s="74" t="s">
        <v>100</v>
      </c>
      <c r="ECV21" s="147">
        <f t="shared" ref="ECV21" si="1690">ECV10*ECV17</f>
        <v>0</v>
      </c>
      <c r="ECW21" s="74" t="s">
        <v>100</v>
      </c>
      <c r="ECX21" s="147">
        <f t="shared" ref="ECX21" si="1691">ECX10*ECX17</f>
        <v>0</v>
      </c>
      <c r="ECY21" s="74" t="s">
        <v>100</v>
      </c>
      <c r="ECZ21" s="147">
        <f t="shared" ref="ECZ21" si="1692">ECZ10*ECZ17</f>
        <v>0</v>
      </c>
      <c r="EDA21" s="74" t="s">
        <v>100</v>
      </c>
      <c r="EDB21" s="147">
        <f t="shared" ref="EDB21" si="1693">EDB10*EDB17</f>
        <v>0</v>
      </c>
      <c r="EDC21" s="74" t="s">
        <v>100</v>
      </c>
      <c r="EDD21" s="147">
        <f t="shared" ref="EDD21" si="1694">EDD10*EDD17</f>
        <v>0</v>
      </c>
      <c r="EDE21" s="74" t="s">
        <v>100</v>
      </c>
      <c r="EDF21" s="147">
        <f t="shared" ref="EDF21" si="1695">EDF10*EDF17</f>
        <v>0</v>
      </c>
      <c r="EDG21" s="74" t="s">
        <v>100</v>
      </c>
      <c r="EDH21" s="147">
        <f t="shared" ref="EDH21" si="1696">EDH10*EDH17</f>
        <v>0</v>
      </c>
      <c r="EDI21" s="74" t="s">
        <v>100</v>
      </c>
      <c r="EDJ21" s="147">
        <f t="shared" ref="EDJ21" si="1697">EDJ10*EDJ17</f>
        <v>0</v>
      </c>
      <c r="EDK21" s="74" t="s">
        <v>100</v>
      </c>
      <c r="EDL21" s="147">
        <f t="shared" ref="EDL21" si="1698">EDL10*EDL17</f>
        <v>0</v>
      </c>
      <c r="EDM21" s="74" t="s">
        <v>100</v>
      </c>
      <c r="EDN21" s="147">
        <f t="shared" ref="EDN21" si="1699">EDN10*EDN17</f>
        <v>0</v>
      </c>
      <c r="EDO21" s="74" t="s">
        <v>100</v>
      </c>
      <c r="EDP21" s="147">
        <f t="shared" ref="EDP21" si="1700">EDP10*EDP17</f>
        <v>0</v>
      </c>
      <c r="EDQ21" s="74" t="s">
        <v>100</v>
      </c>
      <c r="EDR21" s="147">
        <f t="shared" ref="EDR21" si="1701">EDR10*EDR17</f>
        <v>0</v>
      </c>
      <c r="EDS21" s="74" t="s">
        <v>100</v>
      </c>
      <c r="EDT21" s="147">
        <f t="shared" ref="EDT21" si="1702">EDT10*EDT17</f>
        <v>0</v>
      </c>
      <c r="EDU21" s="74" t="s">
        <v>100</v>
      </c>
      <c r="EDV21" s="147">
        <f t="shared" ref="EDV21" si="1703">EDV10*EDV17</f>
        <v>0</v>
      </c>
      <c r="EDW21" s="74" t="s">
        <v>100</v>
      </c>
      <c r="EDX21" s="147">
        <f t="shared" ref="EDX21" si="1704">EDX10*EDX17</f>
        <v>0</v>
      </c>
      <c r="EDY21" s="74" t="s">
        <v>100</v>
      </c>
      <c r="EDZ21" s="147">
        <f t="shared" ref="EDZ21" si="1705">EDZ10*EDZ17</f>
        <v>0</v>
      </c>
      <c r="EEA21" s="74" t="s">
        <v>100</v>
      </c>
      <c r="EEB21" s="147">
        <f t="shared" ref="EEB21" si="1706">EEB10*EEB17</f>
        <v>0</v>
      </c>
      <c r="EEC21" s="74" t="s">
        <v>100</v>
      </c>
      <c r="EED21" s="147">
        <f t="shared" ref="EED21" si="1707">EED10*EED17</f>
        <v>0</v>
      </c>
      <c r="EEE21" s="74" t="s">
        <v>100</v>
      </c>
      <c r="EEF21" s="147">
        <f t="shared" ref="EEF21" si="1708">EEF10*EEF17</f>
        <v>0</v>
      </c>
      <c r="EEG21" s="74" t="s">
        <v>100</v>
      </c>
      <c r="EEH21" s="147">
        <f t="shared" ref="EEH21" si="1709">EEH10*EEH17</f>
        <v>0</v>
      </c>
      <c r="EEI21" s="74" t="s">
        <v>100</v>
      </c>
      <c r="EEJ21" s="147">
        <f t="shared" ref="EEJ21" si="1710">EEJ10*EEJ17</f>
        <v>0</v>
      </c>
      <c r="EEK21" s="74" t="s">
        <v>100</v>
      </c>
      <c r="EEL21" s="147">
        <f t="shared" ref="EEL21" si="1711">EEL10*EEL17</f>
        <v>0</v>
      </c>
      <c r="EEM21" s="74" t="s">
        <v>100</v>
      </c>
      <c r="EEN21" s="147">
        <f t="shared" ref="EEN21" si="1712">EEN10*EEN17</f>
        <v>0</v>
      </c>
      <c r="EEO21" s="74" t="s">
        <v>100</v>
      </c>
      <c r="EEP21" s="147">
        <f t="shared" ref="EEP21" si="1713">EEP10*EEP17</f>
        <v>0</v>
      </c>
      <c r="EEQ21" s="74" t="s">
        <v>100</v>
      </c>
      <c r="EER21" s="147">
        <f t="shared" ref="EER21" si="1714">EER10*EER17</f>
        <v>0</v>
      </c>
      <c r="EES21" s="74" t="s">
        <v>100</v>
      </c>
      <c r="EET21" s="147">
        <f t="shared" ref="EET21" si="1715">EET10*EET17</f>
        <v>0</v>
      </c>
      <c r="EEU21" s="74" t="s">
        <v>100</v>
      </c>
      <c r="EEV21" s="147">
        <f t="shared" ref="EEV21" si="1716">EEV10*EEV17</f>
        <v>0</v>
      </c>
      <c r="EEW21" s="74" t="s">
        <v>100</v>
      </c>
      <c r="EEX21" s="147">
        <f t="shared" ref="EEX21" si="1717">EEX10*EEX17</f>
        <v>0</v>
      </c>
      <c r="EEY21" s="74" t="s">
        <v>100</v>
      </c>
      <c r="EEZ21" s="147">
        <f t="shared" ref="EEZ21" si="1718">EEZ10*EEZ17</f>
        <v>0</v>
      </c>
      <c r="EFA21" s="74" t="s">
        <v>100</v>
      </c>
      <c r="EFB21" s="147">
        <f t="shared" ref="EFB21" si="1719">EFB10*EFB17</f>
        <v>0</v>
      </c>
      <c r="EFC21" s="74" t="s">
        <v>100</v>
      </c>
      <c r="EFD21" s="147">
        <f t="shared" ref="EFD21" si="1720">EFD10*EFD17</f>
        <v>0</v>
      </c>
      <c r="EFE21" s="74" t="s">
        <v>100</v>
      </c>
      <c r="EFF21" s="147">
        <f t="shared" ref="EFF21" si="1721">EFF10*EFF17</f>
        <v>0</v>
      </c>
      <c r="EFG21" s="74" t="s">
        <v>100</v>
      </c>
      <c r="EFH21" s="147">
        <f t="shared" ref="EFH21" si="1722">EFH10*EFH17</f>
        <v>0</v>
      </c>
      <c r="EFI21" s="74" t="s">
        <v>100</v>
      </c>
      <c r="EFJ21" s="147">
        <f t="shared" ref="EFJ21" si="1723">EFJ10*EFJ17</f>
        <v>0</v>
      </c>
      <c r="EFK21" s="74" t="s">
        <v>100</v>
      </c>
      <c r="EFL21" s="147">
        <f t="shared" ref="EFL21" si="1724">EFL10*EFL17</f>
        <v>0</v>
      </c>
      <c r="EFM21" s="74" t="s">
        <v>100</v>
      </c>
      <c r="EFN21" s="147">
        <f t="shared" ref="EFN21" si="1725">EFN10*EFN17</f>
        <v>0</v>
      </c>
      <c r="EFO21" s="74" t="s">
        <v>100</v>
      </c>
      <c r="EFP21" s="147">
        <f t="shared" ref="EFP21" si="1726">EFP10*EFP17</f>
        <v>0</v>
      </c>
      <c r="EFQ21" s="74" t="s">
        <v>100</v>
      </c>
      <c r="EFR21" s="147">
        <f t="shared" ref="EFR21" si="1727">EFR10*EFR17</f>
        <v>0</v>
      </c>
      <c r="EFS21" s="74" t="s">
        <v>100</v>
      </c>
      <c r="EFT21" s="147">
        <f t="shared" ref="EFT21" si="1728">EFT10*EFT17</f>
        <v>0</v>
      </c>
      <c r="EFU21" s="74" t="s">
        <v>100</v>
      </c>
      <c r="EFV21" s="147">
        <f t="shared" ref="EFV21" si="1729">EFV10*EFV17</f>
        <v>0</v>
      </c>
      <c r="EFW21" s="74" t="s">
        <v>100</v>
      </c>
      <c r="EFX21" s="147">
        <f t="shared" ref="EFX21" si="1730">EFX10*EFX17</f>
        <v>0</v>
      </c>
      <c r="EFY21" s="74" t="s">
        <v>100</v>
      </c>
      <c r="EFZ21" s="147">
        <f t="shared" ref="EFZ21" si="1731">EFZ10*EFZ17</f>
        <v>0</v>
      </c>
      <c r="EGA21" s="74" t="s">
        <v>100</v>
      </c>
      <c r="EGB21" s="147">
        <f t="shared" ref="EGB21" si="1732">EGB10*EGB17</f>
        <v>0</v>
      </c>
      <c r="EGC21" s="74" t="s">
        <v>100</v>
      </c>
      <c r="EGD21" s="147">
        <f t="shared" ref="EGD21" si="1733">EGD10*EGD17</f>
        <v>0</v>
      </c>
      <c r="EGE21" s="74" t="s">
        <v>100</v>
      </c>
      <c r="EGF21" s="147">
        <f t="shared" ref="EGF21" si="1734">EGF10*EGF17</f>
        <v>0</v>
      </c>
      <c r="EGG21" s="74" t="s">
        <v>100</v>
      </c>
      <c r="EGH21" s="147">
        <f t="shared" ref="EGH21" si="1735">EGH10*EGH17</f>
        <v>0</v>
      </c>
      <c r="EGI21" s="74" t="s">
        <v>100</v>
      </c>
      <c r="EGJ21" s="147">
        <f t="shared" ref="EGJ21" si="1736">EGJ10*EGJ17</f>
        <v>0</v>
      </c>
      <c r="EGK21" s="74" t="s">
        <v>100</v>
      </c>
      <c r="EGL21" s="147">
        <f t="shared" ref="EGL21" si="1737">EGL10*EGL17</f>
        <v>0</v>
      </c>
      <c r="EGM21" s="74" t="s">
        <v>100</v>
      </c>
      <c r="EGN21" s="147">
        <f t="shared" ref="EGN21" si="1738">EGN10*EGN17</f>
        <v>0</v>
      </c>
      <c r="EGO21" s="74" t="s">
        <v>100</v>
      </c>
      <c r="EGP21" s="147">
        <f t="shared" ref="EGP21" si="1739">EGP10*EGP17</f>
        <v>0</v>
      </c>
      <c r="EGQ21" s="74" t="s">
        <v>100</v>
      </c>
      <c r="EGR21" s="147">
        <f t="shared" ref="EGR21" si="1740">EGR10*EGR17</f>
        <v>0</v>
      </c>
      <c r="EGS21" s="74" t="s">
        <v>100</v>
      </c>
      <c r="EGT21" s="147">
        <f t="shared" ref="EGT21" si="1741">EGT10*EGT17</f>
        <v>0</v>
      </c>
      <c r="EGU21" s="74" t="s">
        <v>100</v>
      </c>
      <c r="EGV21" s="147">
        <f t="shared" ref="EGV21" si="1742">EGV10*EGV17</f>
        <v>0</v>
      </c>
      <c r="EGW21" s="74" t="s">
        <v>100</v>
      </c>
      <c r="EGX21" s="147">
        <f t="shared" ref="EGX21" si="1743">EGX10*EGX17</f>
        <v>0</v>
      </c>
      <c r="EGY21" s="74" t="s">
        <v>100</v>
      </c>
      <c r="EGZ21" s="147">
        <f t="shared" ref="EGZ21" si="1744">EGZ10*EGZ17</f>
        <v>0</v>
      </c>
      <c r="EHA21" s="74" t="s">
        <v>100</v>
      </c>
      <c r="EHB21" s="147">
        <f t="shared" ref="EHB21" si="1745">EHB10*EHB17</f>
        <v>0</v>
      </c>
      <c r="EHC21" s="74" t="s">
        <v>100</v>
      </c>
      <c r="EHD21" s="147">
        <f t="shared" ref="EHD21" si="1746">EHD10*EHD17</f>
        <v>0</v>
      </c>
      <c r="EHE21" s="74" t="s">
        <v>100</v>
      </c>
      <c r="EHF21" s="147">
        <f t="shared" ref="EHF21" si="1747">EHF10*EHF17</f>
        <v>0</v>
      </c>
      <c r="EHG21" s="74" t="s">
        <v>100</v>
      </c>
      <c r="EHH21" s="147">
        <f t="shared" ref="EHH21" si="1748">EHH10*EHH17</f>
        <v>0</v>
      </c>
      <c r="EHI21" s="74" t="s">
        <v>100</v>
      </c>
      <c r="EHJ21" s="147">
        <f t="shared" ref="EHJ21" si="1749">EHJ10*EHJ17</f>
        <v>0</v>
      </c>
      <c r="EHK21" s="74" t="s">
        <v>100</v>
      </c>
      <c r="EHL21" s="147">
        <f t="shared" ref="EHL21" si="1750">EHL10*EHL17</f>
        <v>0</v>
      </c>
      <c r="EHM21" s="74" t="s">
        <v>100</v>
      </c>
      <c r="EHN21" s="147">
        <f t="shared" ref="EHN21" si="1751">EHN10*EHN17</f>
        <v>0</v>
      </c>
      <c r="EHO21" s="74" t="s">
        <v>100</v>
      </c>
      <c r="EHP21" s="147">
        <f t="shared" ref="EHP21" si="1752">EHP10*EHP17</f>
        <v>0</v>
      </c>
      <c r="EHQ21" s="74" t="s">
        <v>100</v>
      </c>
      <c r="EHR21" s="147">
        <f t="shared" ref="EHR21" si="1753">EHR10*EHR17</f>
        <v>0</v>
      </c>
      <c r="EHS21" s="74" t="s">
        <v>100</v>
      </c>
      <c r="EHT21" s="147">
        <f t="shared" ref="EHT21" si="1754">EHT10*EHT17</f>
        <v>0</v>
      </c>
      <c r="EHU21" s="74" t="s">
        <v>100</v>
      </c>
      <c r="EHV21" s="147">
        <f t="shared" ref="EHV21" si="1755">EHV10*EHV17</f>
        <v>0</v>
      </c>
      <c r="EHW21" s="74" t="s">
        <v>100</v>
      </c>
      <c r="EHX21" s="147">
        <f t="shared" ref="EHX21" si="1756">EHX10*EHX17</f>
        <v>0</v>
      </c>
      <c r="EHY21" s="74" t="s">
        <v>100</v>
      </c>
      <c r="EHZ21" s="147">
        <f t="shared" ref="EHZ21" si="1757">EHZ10*EHZ17</f>
        <v>0</v>
      </c>
      <c r="EIA21" s="74" t="s">
        <v>100</v>
      </c>
      <c r="EIB21" s="147">
        <f t="shared" ref="EIB21" si="1758">EIB10*EIB17</f>
        <v>0</v>
      </c>
      <c r="EIC21" s="74" t="s">
        <v>100</v>
      </c>
      <c r="EID21" s="147">
        <f t="shared" ref="EID21" si="1759">EID10*EID17</f>
        <v>0</v>
      </c>
      <c r="EIE21" s="74" t="s">
        <v>100</v>
      </c>
      <c r="EIF21" s="147">
        <f t="shared" ref="EIF21" si="1760">EIF10*EIF17</f>
        <v>0</v>
      </c>
      <c r="EIG21" s="74" t="s">
        <v>100</v>
      </c>
      <c r="EIH21" s="147">
        <f t="shared" ref="EIH21" si="1761">EIH10*EIH17</f>
        <v>0</v>
      </c>
      <c r="EII21" s="74" t="s">
        <v>100</v>
      </c>
      <c r="EIJ21" s="147">
        <f t="shared" ref="EIJ21" si="1762">EIJ10*EIJ17</f>
        <v>0</v>
      </c>
      <c r="EIK21" s="74" t="s">
        <v>100</v>
      </c>
      <c r="EIL21" s="147">
        <f t="shared" ref="EIL21" si="1763">EIL10*EIL17</f>
        <v>0</v>
      </c>
      <c r="EIM21" s="74" t="s">
        <v>100</v>
      </c>
      <c r="EIN21" s="147">
        <f t="shared" ref="EIN21" si="1764">EIN10*EIN17</f>
        <v>0</v>
      </c>
      <c r="EIO21" s="74" t="s">
        <v>100</v>
      </c>
      <c r="EIP21" s="147">
        <f t="shared" ref="EIP21" si="1765">EIP10*EIP17</f>
        <v>0</v>
      </c>
      <c r="EIQ21" s="74" t="s">
        <v>100</v>
      </c>
      <c r="EIR21" s="147">
        <f t="shared" ref="EIR21" si="1766">EIR10*EIR17</f>
        <v>0</v>
      </c>
      <c r="EIS21" s="74" t="s">
        <v>100</v>
      </c>
      <c r="EIT21" s="147">
        <f t="shared" ref="EIT21" si="1767">EIT10*EIT17</f>
        <v>0</v>
      </c>
      <c r="EIU21" s="74" t="s">
        <v>100</v>
      </c>
      <c r="EIV21" s="147">
        <f t="shared" ref="EIV21" si="1768">EIV10*EIV17</f>
        <v>0</v>
      </c>
      <c r="EIW21" s="74" t="s">
        <v>100</v>
      </c>
      <c r="EIX21" s="147">
        <f t="shared" ref="EIX21" si="1769">EIX10*EIX17</f>
        <v>0</v>
      </c>
      <c r="EIY21" s="74" t="s">
        <v>100</v>
      </c>
      <c r="EIZ21" s="147">
        <f t="shared" ref="EIZ21" si="1770">EIZ10*EIZ17</f>
        <v>0</v>
      </c>
      <c r="EJA21" s="74" t="s">
        <v>100</v>
      </c>
      <c r="EJB21" s="147">
        <f t="shared" ref="EJB21" si="1771">EJB10*EJB17</f>
        <v>0</v>
      </c>
      <c r="EJC21" s="74" t="s">
        <v>100</v>
      </c>
      <c r="EJD21" s="147">
        <f t="shared" ref="EJD21" si="1772">EJD10*EJD17</f>
        <v>0</v>
      </c>
      <c r="EJE21" s="74" t="s">
        <v>100</v>
      </c>
      <c r="EJF21" s="147">
        <f t="shared" ref="EJF21" si="1773">EJF10*EJF17</f>
        <v>0</v>
      </c>
      <c r="EJG21" s="74" t="s">
        <v>100</v>
      </c>
      <c r="EJH21" s="147">
        <f t="shared" ref="EJH21" si="1774">EJH10*EJH17</f>
        <v>0</v>
      </c>
      <c r="EJI21" s="74" t="s">
        <v>100</v>
      </c>
      <c r="EJJ21" s="147">
        <f t="shared" ref="EJJ21" si="1775">EJJ10*EJJ17</f>
        <v>0</v>
      </c>
      <c r="EJK21" s="74" t="s">
        <v>100</v>
      </c>
      <c r="EJL21" s="147">
        <f t="shared" ref="EJL21" si="1776">EJL10*EJL17</f>
        <v>0</v>
      </c>
      <c r="EJM21" s="74" t="s">
        <v>100</v>
      </c>
      <c r="EJN21" s="147">
        <f t="shared" ref="EJN21" si="1777">EJN10*EJN17</f>
        <v>0</v>
      </c>
      <c r="EJO21" s="74" t="s">
        <v>100</v>
      </c>
      <c r="EJP21" s="147">
        <f t="shared" ref="EJP21" si="1778">EJP10*EJP17</f>
        <v>0</v>
      </c>
      <c r="EJQ21" s="74" t="s">
        <v>100</v>
      </c>
      <c r="EJR21" s="147">
        <f t="shared" ref="EJR21" si="1779">EJR10*EJR17</f>
        <v>0</v>
      </c>
      <c r="EJS21" s="74" t="s">
        <v>100</v>
      </c>
      <c r="EJT21" s="147">
        <f t="shared" ref="EJT21" si="1780">EJT10*EJT17</f>
        <v>0</v>
      </c>
      <c r="EJU21" s="74" t="s">
        <v>100</v>
      </c>
      <c r="EJV21" s="147">
        <f t="shared" ref="EJV21" si="1781">EJV10*EJV17</f>
        <v>0</v>
      </c>
      <c r="EJW21" s="74" t="s">
        <v>100</v>
      </c>
      <c r="EJX21" s="147">
        <f t="shared" ref="EJX21" si="1782">EJX10*EJX17</f>
        <v>0</v>
      </c>
      <c r="EJY21" s="74" t="s">
        <v>100</v>
      </c>
      <c r="EJZ21" s="147">
        <f t="shared" ref="EJZ21" si="1783">EJZ10*EJZ17</f>
        <v>0</v>
      </c>
      <c r="EKA21" s="74" t="s">
        <v>100</v>
      </c>
      <c r="EKB21" s="147">
        <f t="shared" ref="EKB21" si="1784">EKB10*EKB17</f>
        <v>0</v>
      </c>
      <c r="EKC21" s="74" t="s">
        <v>100</v>
      </c>
      <c r="EKD21" s="147">
        <f t="shared" ref="EKD21" si="1785">EKD10*EKD17</f>
        <v>0</v>
      </c>
      <c r="EKE21" s="74" t="s">
        <v>100</v>
      </c>
      <c r="EKF21" s="147">
        <f t="shared" ref="EKF21" si="1786">EKF10*EKF17</f>
        <v>0</v>
      </c>
      <c r="EKG21" s="74" t="s">
        <v>100</v>
      </c>
      <c r="EKH21" s="147">
        <f t="shared" ref="EKH21" si="1787">EKH10*EKH17</f>
        <v>0</v>
      </c>
      <c r="EKI21" s="74" t="s">
        <v>100</v>
      </c>
      <c r="EKJ21" s="147">
        <f t="shared" ref="EKJ21" si="1788">EKJ10*EKJ17</f>
        <v>0</v>
      </c>
      <c r="EKK21" s="74" t="s">
        <v>100</v>
      </c>
      <c r="EKL21" s="147">
        <f t="shared" ref="EKL21" si="1789">EKL10*EKL17</f>
        <v>0</v>
      </c>
      <c r="EKM21" s="74" t="s">
        <v>100</v>
      </c>
      <c r="EKN21" s="147">
        <f t="shared" ref="EKN21" si="1790">EKN10*EKN17</f>
        <v>0</v>
      </c>
      <c r="EKO21" s="74" t="s">
        <v>100</v>
      </c>
      <c r="EKP21" s="147">
        <f t="shared" ref="EKP21" si="1791">EKP10*EKP17</f>
        <v>0</v>
      </c>
      <c r="EKQ21" s="74" t="s">
        <v>100</v>
      </c>
      <c r="EKR21" s="147">
        <f t="shared" ref="EKR21" si="1792">EKR10*EKR17</f>
        <v>0</v>
      </c>
      <c r="EKS21" s="74" t="s">
        <v>100</v>
      </c>
      <c r="EKT21" s="147">
        <f t="shared" ref="EKT21" si="1793">EKT10*EKT17</f>
        <v>0</v>
      </c>
      <c r="EKU21" s="74" t="s">
        <v>100</v>
      </c>
      <c r="EKV21" s="147">
        <f t="shared" ref="EKV21" si="1794">EKV10*EKV17</f>
        <v>0</v>
      </c>
      <c r="EKW21" s="74" t="s">
        <v>100</v>
      </c>
      <c r="EKX21" s="147">
        <f t="shared" ref="EKX21" si="1795">EKX10*EKX17</f>
        <v>0</v>
      </c>
      <c r="EKY21" s="74" t="s">
        <v>100</v>
      </c>
      <c r="EKZ21" s="147">
        <f t="shared" ref="EKZ21" si="1796">EKZ10*EKZ17</f>
        <v>0</v>
      </c>
      <c r="ELA21" s="74" t="s">
        <v>100</v>
      </c>
      <c r="ELB21" s="147">
        <f t="shared" ref="ELB21" si="1797">ELB10*ELB17</f>
        <v>0</v>
      </c>
      <c r="ELC21" s="74" t="s">
        <v>100</v>
      </c>
      <c r="ELD21" s="147">
        <f t="shared" ref="ELD21" si="1798">ELD10*ELD17</f>
        <v>0</v>
      </c>
      <c r="ELE21" s="74" t="s">
        <v>100</v>
      </c>
      <c r="ELF21" s="147">
        <f t="shared" ref="ELF21" si="1799">ELF10*ELF17</f>
        <v>0</v>
      </c>
      <c r="ELG21" s="74" t="s">
        <v>100</v>
      </c>
      <c r="ELH21" s="147">
        <f t="shared" ref="ELH21" si="1800">ELH10*ELH17</f>
        <v>0</v>
      </c>
      <c r="ELI21" s="74" t="s">
        <v>100</v>
      </c>
      <c r="ELJ21" s="147">
        <f t="shared" ref="ELJ21" si="1801">ELJ10*ELJ17</f>
        <v>0</v>
      </c>
      <c r="ELK21" s="74" t="s">
        <v>100</v>
      </c>
      <c r="ELL21" s="147">
        <f t="shared" ref="ELL21" si="1802">ELL10*ELL17</f>
        <v>0</v>
      </c>
      <c r="ELM21" s="74" t="s">
        <v>100</v>
      </c>
      <c r="ELN21" s="147">
        <f t="shared" ref="ELN21" si="1803">ELN10*ELN17</f>
        <v>0</v>
      </c>
      <c r="ELO21" s="74" t="s">
        <v>100</v>
      </c>
      <c r="ELP21" s="147">
        <f t="shared" ref="ELP21" si="1804">ELP10*ELP17</f>
        <v>0</v>
      </c>
      <c r="ELQ21" s="74" t="s">
        <v>100</v>
      </c>
      <c r="ELR21" s="147">
        <f t="shared" ref="ELR21" si="1805">ELR10*ELR17</f>
        <v>0</v>
      </c>
      <c r="ELS21" s="74" t="s">
        <v>100</v>
      </c>
      <c r="ELT21" s="147">
        <f t="shared" ref="ELT21" si="1806">ELT10*ELT17</f>
        <v>0</v>
      </c>
      <c r="ELU21" s="74" t="s">
        <v>100</v>
      </c>
      <c r="ELV21" s="147">
        <f t="shared" ref="ELV21" si="1807">ELV10*ELV17</f>
        <v>0</v>
      </c>
      <c r="ELW21" s="74" t="s">
        <v>100</v>
      </c>
      <c r="ELX21" s="147">
        <f t="shared" ref="ELX21" si="1808">ELX10*ELX17</f>
        <v>0</v>
      </c>
      <c r="ELY21" s="74" t="s">
        <v>100</v>
      </c>
      <c r="ELZ21" s="147">
        <f t="shared" ref="ELZ21" si="1809">ELZ10*ELZ17</f>
        <v>0</v>
      </c>
      <c r="EMA21" s="74" t="s">
        <v>100</v>
      </c>
      <c r="EMB21" s="147">
        <f t="shared" ref="EMB21" si="1810">EMB10*EMB17</f>
        <v>0</v>
      </c>
      <c r="EMC21" s="74" t="s">
        <v>100</v>
      </c>
      <c r="EMD21" s="147">
        <f t="shared" ref="EMD21" si="1811">EMD10*EMD17</f>
        <v>0</v>
      </c>
      <c r="EME21" s="74" t="s">
        <v>100</v>
      </c>
      <c r="EMF21" s="147">
        <f t="shared" ref="EMF21" si="1812">EMF10*EMF17</f>
        <v>0</v>
      </c>
      <c r="EMG21" s="74" t="s">
        <v>100</v>
      </c>
      <c r="EMH21" s="147">
        <f t="shared" ref="EMH21" si="1813">EMH10*EMH17</f>
        <v>0</v>
      </c>
      <c r="EMI21" s="74" t="s">
        <v>100</v>
      </c>
      <c r="EMJ21" s="147">
        <f t="shared" ref="EMJ21" si="1814">EMJ10*EMJ17</f>
        <v>0</v>
      </c>
      <c r="EMK21" s="74" t="s">
        <v>100</v>
      </c>
      <c r="EML21" s="147">
        <f t="shared" ref="EML21" si="1815">EML10*EML17</f>
        <v>0</v>
      </c>
      <c r="EMM21" s="74" t="s">
        <v>100</v>
      </c>
      <c r="EMN21" s="147">
        <f t="shared" ref="EMN21" si="1816">EMN10*EMN17</f>
        <v>0</v>
      </c>
      <c r="EMO21" s="74" t="s">
        <v>100</v>
      </c>
      <c r="EMP21" s="147">
        <f t="shared" ref="EMP21" si="1817">EMP10*EMP17</f>
        <v>0</v>
      </c>
      <c r="EMQ21" s="74" t="s">
        <v>100</v>
      </c>
      <c r="EMR21" s="147">
        <f t="shared" ref="EMR21" si="1818">EMR10*EMR17</f>
        <v>0</v>
      </c>
      <c r="EMS21" s="74" t="s">
        <v>100</v>
      </c>
      <c r="EMT21" s="147">
        <f t="shared" ref="EMT21" si="1819">EMT10*EMT17</f>
        <v>0</v>
      </c>
      <c r="EMU21" s="74" t="s">
        <v>100</v>
      </c>
      <c r="EMV21" s="147">
        <f t="shared" ref="EMV21" si="1820">EMV10*EMV17</f>
        <v>0</v>
      </c>
      <c r="EMW21" s="74" t="s">
        <v>100</v>
      </c>
      <c r="EMX21" s="147">
        <f t="shared" ref="EMX21" si="1821">EMX10*EMX17</f>
        <v>0</v>
      </c>
      <c r="EMY21" s="74" t="s">
        <v>100</v>
      </c>
      <c r="EMZ21" s="147">
        <f t="shared" ref="EMZ21" si="1822">EMZ10*EMZ17</f>
        <v>0</v>
      </c>
      <c r="ENA21" s="74" t="s">
        <v>100</v>
      </c>
      <c r="ENB21" s="147">
        <f t="shared" ref="ENB21" si="1823">ENB10*ENB17</f>
        <v>0</v>
      </c>
      <c r="ENC21" s="74" t="s">
        <v>100</v>
      </c>
      <c r="END21" s="147">
        <f t="shared" ref="END21" si="1824">END10*END17</f>
        <v>0</v>
      </c>
      <c r="ENE21" s="74" t="s">
        <v>100</v>
      </c>
      <c r="ENF21" s="147">
        <f t="shared" ref="ENF21" si="1825">ENF10*ENF17</f>
        <v>0</v>
      </c>
      <c r="ENG21" s="74" t="s">
        <v>100</v>
      </c>
      <c r="ENH21" s="147">
        <f t="shared" ref="ENH21" si="1826">ENH10*ENH17</f>
        <v>0</v>
      </c>
      <c r="ENI21" s="74" t="s">
        <v>100</v>
      </c>
      <c r="ENJ21" s="147">
        <f t="shared" ref="ENJ21" si="1827">ENJ10*ENJ17</f>
        <v>0</v>
      </c>
      <c r="ENK21" s="74" t="s">
        <v>100</v>
      </c>
      <c r="ENL21" s="147">
        <f t="shared" ref="ENL21" si="1828">ENL10*ENL17</f>
        <v>0</v>
      </c>
      <c r="ENM21" s="74" t="s">
        <v>100</v>
      </c>
      <c r="ENN21" s="147">
        <f t="shared" ref="ENN21" si="1829">ENN10*ENN17</f>
        <v>0</v>
      </c>
      <c r="ENO21" s="74" t="s">
        <v>100</v>
      </c>
      <c r="ENP21" s="147">
        <f t="shared" ref="ENP21" si="1830">ENP10*ENP17</f>
        <v>0</v>
      </c>
      <c r="ENQ21" s="74" t="s">
        <v>100</v>
      </c>
      <c r="ENR21" s="147">
        <f t="shared" ref="ENR21" si="1831">ENR10*ENR17</f>
        <v>0</v>
      </c>
      <c r="ENS21" s="74" t="s">
        <v>100</v>
      </c>
      <c r="ENT21" s="147">
        <f t="shared" ref="ENT21" si="1832">ENT10*ENT17</f>
        <v>0</v>
      </c>
      <c r="ENU21" s="74" t="s">
        <v>100</v>
      </c>
      <c r="ENV21" s="147">
        <f t="shared" ref="ENV21" si="1833">ENV10*ENV17</f>
        <v>0</v>
      </c>
      <c r="ENW21" s="74" t="s">
        <v>100</v>
      </c>
      <c r="ENX21" s="147">
        <f t="shared" ref="ENX21" si="1834">ENX10*ENX17</f>
        <v>0</v>
      </c>
      <c r="ENY21" s="74" t="s">
        <v>100</v>
      </c>
      <c r="ENZ21" s="147">
        <f t="shared" ref="ENZ21" si="1835">ENZ10*ENZ17</f>
        <v>0</v>
      </c>
      <c r="EOA21" s="74" t="s">
        <v>100</v>
      </c>
      <c r="EOB21" s="147">
        <f t="shared" ref="EOB21" si="1836">EOB10*EOB17</f>
        <v>0</v>
      </c>
      <c r="EOC21" s="74" t="s">
        <v>100</v>
      </c>
      <c r="EOD21" s="147">
        <f t="shared" ref="EOD21" si="1837">EOD10*EOD17</f>
        <v>0</v>
      </c>
      <c r="EOE21" s="74" t="s">
        <v>100</v>
      </c>
      <c r="EOF21" s="147">
        <f t="shared" ref="EOF21" si="1838">EOF10*EOF17</f>
        <v>0</v>
      </c>
      <c r="EOG21" s="74" t="s">
        <v>100</v>
      </c>
      <c r="EOH21" s="147">
        <f t="shared" ref="EOH21" si="1839">EOH10*EOH17</f>
        <v>0</v>
      </c>
      <c r="EOI21" s="74" t="s">
        <v>100</v>
      </c>
      <c r="EOJ21" s="147">
        <f t="shared" ref="EOJ21" si="1840">EOJ10*EOJ17</f>
        <v>0</v>
      </c>
      <c r="EOK21" s="74" t="s">
        <v>100</v>
      </c>
      <c r="EOL21" s="147">
        <f t="shared" ref="EOL21" si="1841">EOL10*EOL17</f>
        <v>0</v>
      </c>
      <c r="EOM21" s="74" t="s">
        <v>100</v>
      </c>
      <c r="EON21" s="147">
        <f t="shared" ref="EON21" si="1842">EON10*EON17</f>
        <v>0</v>
      </c>
      <c r="EOO21" s="74" t="s">
        <v>100</v>
      </c>
      <c r="EOP21" s="147">
        <f t="shared" ref="EOP21" si="1843">EOP10*EOP17</f>
        <v>0</v>
      </c>
      <c r="EOQ21" s="74" t="s">
        <v>100</v>
      </c>
      <c r="EOR21" s="147">
        <f t="shared" ref="EOR21" si="1844">EOR10*EOR17</f>
        <v>0</v>
      </c>
      <c r="EOS21" s="74" t="s">
        <v>100</v>
      </c>
      <c r="EOT21" s="147">
        <f t="shared" ref="EOT21" si="1845">EOT10*EOT17</f>
        <v>0</v>
      </c>
      <c r="EOU21" s="74" t="s">
        <v>100</v>
      </c>
      <c r="EOV21" s="147">
        <f t="shared" ref="EOV21" si="1846">EOV10*EOV17</f>
        <v>0</v>
      </c>
      <c r="EOW21" s="74" t="s">
        <v>100</v>
      </c>
      <c r="EOX21" s="147">
        <f t="shared" ref="EOX21" si="1847">EOX10*EOX17</f>
        <v>0</v>
      </c>
      <c r="EOY21" s="74" t="s">
        <v>100</v>
      </c>
      <c r="EOZ21" s="147">
        <f t="shared" ref="EOZ21" si="1848">EOZ10*EOZ17</f>
        <v>0</v>
      </c>
      <c r="EPA21" s="74" t="s">
        <v>100</v>
      </c>
      <c r="EPB21" s="147">
        <f t="shared" ref="EPB21" si="1849">EPB10*EPB17</f>
        <v>0</v>
      </c>
      <c r="EPC21" s="74" t="s">
        <v>100</v>
      </c>
      <c r="EPD21" s="147">
        <f t="shared" ref="EPD21" si="1850">EPD10*EPD17</f>
        <v>0</v>
      </c>
      <c r="EPE21" s="74" t="s">
        <v>100</v>
      </c>
      <c r="EPF21" s="147">
        <f t="shared" ref="EPF21" si="1851">EPF10*EPF17</f>
        <v>0</v>
      </c>
      <c r="EPG21" s="74" t="s">
        <v>100</v>
      </c>
      <c r="EPH21" s="147">
        <f t="shared" ref="EPH21" si="1852">EPH10*EPH17</f>
        <v>0</v>
      </c>
      <c r="EPI21" s="74" t="s">
        <v>100</v>
      </c>
      <c r="EPJ21" s="147">
        <f t="shared" ref="EPJ21" si="1853">EPJ10*EPJ17</f>
        <v>0</v>
      </c>
      <c r="EPK21" s="74" t="s">
        <v>100</v>
      </c>
      <c r="EPL21" s="147">
        <f t="shared" ref="EPL21" si="1854">EPL10*EPL17</f>
        <v>0</v>
      </c>
      <c r="EPM21" s="74" t="s">
        <v>100</v>
      </c>
      <c r="EPN21" s="147">
        <f t="shared" ref="EPN21" si="1855">EPN10*EPN17</f>
        <v>0</v>
      </c>
      <c r="EPO21" s="74" t="s">
        <v>100</v>
      </c>
      <c r="EPP21" s="147">
        <f t="shared" ref="EPP21" si="1856">EPP10*EPP17</f>
        <v>0</v>
      </c>
      <c r="EPQ21" s="74" t="s">
        <v>100</v>
      </c>
      <c r="EPR21" s="147">
        <f t="shared" ref="EPR21" si="1857">EPR10*EPR17</f>
        <v>0</v>
      </c>
      <c r="EPS21" s="74" t="s">
        <v>100</v>
      </c>
      <c r="EPT21" s="147">
        <f t="shared" ref="EPT21" si="1858">EPT10*EPT17</f>
        <v>0</v>
      </c>
      <c r="EPU21" s="74" t="s">
        <v>100</v>
      </c>
      <c r="EPV21" s="147">
        <f t="shared" ref="EPV21" si="1859">EPV10*EPV17</f>
        <v>0</v>
      </c>
      <c r="EPW21" s="74" t="s">
        <v>100</v>
      </c>
      <c r="EPX21" s="147">
        <f t="shared" ref="EPX21" si="1860">EPX10*EPX17</f>
        <v>0</v>
      </c>
      <c r="EPY21" s="74" t="s">
        <v>100</v>
      </c>
      <c r="EPZ21" s="147">
        <f t="shared" ref="EPZ21" si="1861">EPZ10*EPZ17</f>
        <v>0</v>
      </c>
      <c r="EQA21" s="74" t="s">
        <v>100</v>
      </c>
      <c r="EQB21" s="147">
        <f t="shared" ref="EQB21" si="1862">EQB10*EQB17</f>
        <v>0</v>
      </c>
      <c r="EQC21" s="74" t="s">
        <v>100</v>
      </c>
      <c r="EQD21" s="147">
        <f t="shared" ref="EQD21" si="1863">EQD10*EQD17</f>
        <v>0</v>
      </c>
      <c r="EQE21" s="74" t="s">
        <v>100</v>
      </c>
      <c r="EQF21" s="147">
        <f t="shared" ref="EQF21" si="1864">EQF10*EQF17</f>
        <v>0</v>
      </c>
      <c r="EQG21" s="74" t="s">
        <v>100</v>
      </c>
      <c r="EQH21" s="147">
        <f t="shared" ref="EQH21" si="1865">EQH10*EQH17</f>
        <v>0</v>
      </c>
      <c r="EQI21" s="74" t="s">
        <v>100</v>
      </c>
      <c r="EQJ21" s="147">
        <f t="shared" ref="EQJ21" si="1866">EQJ10*EQJ17</f>
        <v>0</v>
      </c>
      <c r="EQK21" s="74" t="s">
        <v>100</v>
      </c>
      <c r="EQL21" s="147">
        <f t="shared" ref="EQL21" si="1867">EQL10*EQL17</f>
        <v>0</v>
      </c>
      <c r="EQM21" s="74" t="s">
        <v>100</v>
      </c>
      <c r="EQN21" s="147">
        <f t="shared" ref="EQN21" si="1868">EQN10*EQN17</f>
        <v>0</v>
      </c>
      <c r="EQO21" s="74" t="s">
        <v>100</v>
      </c>
      <c r="EQP21" s="147">
        <f t="shared" ref="EQP21" si="1869">EQP10*EQP17</f>
        <v>0</v>
      </c>
      <c r="EQQ21" s="74" t="s">
        <v>100</v>
      </c>
      <c r="EQR21" s="147">
        <f t="shared" ref="EQR21" si="1870">EQR10*EQR17</f>
        <v>0</v>
      </c>
      <c r="EQS21" s="74" t="s">
        <v>100</v>
      </c>
      <c r="EQT21" s="147">
        <f t="shared" ref="EQT21" si="1871">EQT10*EQT17</f>
        <v>0</v>
      </c>
      <c r="EQU21" s="74" t="s">
        <v>100</v>
      </c>
      <c r="EQV21" s="147">
        <f t="shared" ref="EQV21" si="1872">EQV10*EQV17</f>
        <v>0</v>
      </c>
      <c r="EQW21" s="74" t="s">
        <v>100</v>
      </c>
      <c r="EQX21" s="147">
        <f t="shared" ref="EQX21" si="1873">EQX10*EQX17</f>
        <v>0</v>
      </c>
      <c r="EQY21" s="74" t="s">
        <v>100</v>
      </c>
      <c r="EQZ21" s="147">
        <f t="shared" ref="EQZ21" si="1874">EQZ10*EQZ17</f>
        <v>0</v>
      </c>
      <c r="ERA21" s="74" t="s">
        <v>100</v>
      </c>
      <c r="ERB21" s="147">
        <f t="shared" ref="ERB21" si="1875">ERB10*ERB17</f>
        <v>0</v>
      </c>
      <c r="ERC21" s="74" t="s">
        <v>100</v>
      </c>
      <c r="ERD21" s="147">
        <f t="shared" ref="ERD21" si="1876">ERD10*ERD17</f>
        <v>0</v>
      </c>
      <c r="ERE21" s="74" t="s">
        <v>100</v>
      </c>
      <c r="ERF21" s="147">
        <f t="shared" ref="ERF21" si="1877">ERF10*ERF17</f>
        <v>0</v>
      </c>
      <c r="ERG21" s="74" t="s">
        <v>100</v>
      </c>
      <c r="ERH21" s="147">
        <f t="shared" ref="ERH21" si="1878">ERH10*ERH17</f>
        <v>0</v>
      </c>
      <c r="ERI21" s="74" t="s">
        <v>100</v>
      </c>
      <c r="ERJ21" s="147">
        <f t="shared" ref="ERJ21" si="1879">ERJ10*ERJ17</f>
        <v>0</v>
      </c>
      <c r="ERK21" s="74" t="s">
        <v>100</v>
      </c>
      <c r="ERL21" s="147">
        <f t="shared" ref="ERL21" si="1880">ERL10*ERL17</f>
        <v>0</v>
      </c>
      <c r="ERM21" s="74" t="s">
        <v>100</v>
      </c>
      <c r="ERN21" s="147">
        <f t="shared" ref="ERN21" si="1881">ERN10*ERN17</f>
        <v>0</v>
      </c>
      <c r="ERO21" s="74" t="s">
        <v>100</v>
      </c>
      <c r="ERP21" s="147">
        <f t="shared" ref="ERP21" si="1882">ERP10*ERP17</f>
        <v>0</v>
      </c>
      <c r="ERQ21" s="74" t="s">
        <v>100</v>
      </c>
      <c r="ERR21" s="147">
        <f t="shared" ref="ERR21" si="1883">ERR10*ERR17</f>
        <v>0</v>
      </c>
      <c r="ERS21" s="74" t="s">
        <v>100</v>
      </c>
      <c r="ERT21" s="147">
        <f t="shared" ref="ERT21" si="1884">ERT10*ERT17</f>
        <v>0</v>
      </c>
      <c r="ERU21" s="74" t="s">
        <v>100</v>
      </c>
      <c r="ERV21" s="147">
        <f t="shared" ref="ERV21" si="1885">ERV10*ERV17</f>
        <v>0</v>
      </c>
      <c r="ERW21" s="74" t="s">
        <v>100</v>
      </c>
      <c r="ERX21" s="147">
        <f t="shared" ref="ERX21" si="1886">ERX10*ERX17</f>
        <v>0</v>
      </c>
      <c r="ERY21" s="74" t="s">
        <v>100</v>
      </c>
      <c r="ERZ21" s="147">
        <f t="shared" ref="ERZ21" si="1887">ERZ10*ERZ17</f>
        <v>0</v>
      </c>
      <c r="ESA21" s="74" t="s">
        <v>100</v>
      </c>
      <c r="ESB21" s="147">
        <f t="shared" ref="ESB21" si="1888">ESB10*ESB17</f>
        <v>0</v>
      </c>
      <c r="ESC21" s="74" t="s">
        <v>100</v>
      </c>
      <c r="ESD21" s="147">
        <f t="shared" ref="ESD21" si="1889">ESD10*ESD17</f>
        <v>0</v>
      </c>
      <c r="ESE21" s="74" t="s">
        <v>100</v>
      </c>
      <c r="ESF21" s="147">
        <f t="shared" ref="ESF21" si="1890">ESF10*ESF17</f>
        <v>0</v>
      </c>
      <c r="ESG21" s="74" t="s">
        <v>100</v>
      </c>
      <c r="ESH21" s="147">
        <f t="shared" ref="ESH21" si="1891">ESH10*ESH17</f>
        <v>0</v>
      </c>
      <c r="ESI21" s="74" t="s">
        <v>100</v>
      </c>
      <c r="ESJ21" s="147">
        <f t="shared" ref="ESJ21" si="1892">ESJ10*ESJ17</f>
        <v>0</v>
      </c>
      <c r="ESK21" s="74" t="s">
        <v>100</v>
      </c>
      <c r="ESL21" s="147">
        <f t="shared" ref="ESL21" si="1893">ESL10*ESL17</f>
        <v>0</v>
      </c>
      <c r="ESM21" s="74" t="s">
        <v>100</v>
      </c>
      <c r="ESN21" s="147">
        <f t="shared" ref="ESN21" si="1894">ESN10*ESN17</f>
        <v>0</v>
      </c>
      <c r="ESO21" s="74" t="s">
        <v>100</v>
      </c>
      <c r="ESP21" s="147">
        <f t="shared" ref="ESP21" si="1895">ESP10*ESP17</f>
        <v>0</v>
      </c>
      <c r="ESQ21" s="74" t="s">
        <v>100</v>
      </c>
      <c r="ESR21" s="147">
        <f t="shared" ref="ESR21" si="1896">ESR10*ESR17</f>
        <v>0</v>
      </c>
      <c r="ESS21" s="74" t="s">
        <v>100</v>
      </c>
      <c r="EST21" s="147">
        <f t="shared" ref="EST21" si="1897">EST10*EST17</f>
        <v>0</v>
      </c>
      <c r="ESU21" s="74" t="s">
        <v>100</v>
      </c>
      <c r="ESV21" s="147">
        <f t="shared" ref="ESV21" si="1898">ESV10*ESV17</f>
        <v>0</v>
      </c>
      <c r="ESW21" s="74" t="s">
        <v>100</v>
      </c>
      <c r="ESX21" s="147">
        <f t="shared" ref="ESX21" si="1899">ESX10*ESX17</f>
        <v>0</v>
      </c>
      <c r="ESY21" s="74" t="s">
        <v>100</v>
      </c>
      <c r="ESZ21" s="147">
        <f t="shared" ref="ESZ21" si="1900">ESZ10*ESZ17</f>
        <v>0</v>
      </c>
      <c r="ETA21" s="74" t="s">
        <v>100</v>
      </c>
      <c r="ETB21" s="147">
        <f t="shared" ref="ETB21" si="1901">ETB10*ETB17</f>
        <v>0</v>
      </c>
      <c r="ETC21" s="74" t="s">
        <v>100</v>
      </c>
      <c r="ETD21" s="147">
        <f t="shared" ref="ETD21" si="1902">ETD10*ETD17</f>
        <v>0</v>
      </c>
      <c r="ETE21" s="74" t="s">
        <v>100</v>
      </c>
      <c r="ETF21" s="147">
        <f t="shared" ref="ETF21" si="1903">ETF10*ETF17</f>
        <v>0</v>
      </c>
      <c r="ETG21" s="74" t="s">
        <v>100</v>
      </c>
      <c r="ETH21" s="147">
        <f t="shared" ref="ETH21" si="1904">ETH10*ETH17</f>
        <v>0</v>
      </c>
      <c r="ETI21" s="74" t="s">
        <v>100</v>
      </c>
      <c r="ETJ21" s="147">
        <f t="shared" ref="ETJ21" si="1905">ETJ10*ETJ17</f>
        <v>0</v>
      </c>
      <c r="ETK21" s="74" t="s">
        <v>100</v>
      </c>
      <c r="ETL21" s="147">
        <f t="shared" ref="ETL21" si="1906">ETL10*ETL17</f>
        <v>0</v>
      </c>
      <c r="ETM21" s="74" t="s">
        <v>100</v>
      </c>
      <c r="ETN21" s="147">
        <f t="shared" ref="ETN21" si="1907">ETN10*ETN17</f>
        <v>0</v>
      </c>
      <c r="ETO21" s="74" t="s">
        <v>100</v>
      </c>
      <c r="ETP21" s="147">
        <f t="shared" ref="ETP21" si="1908">ETP10*ETP17</f>
        <v>0</v>
      </c>
      <c r="ETQ21" s="74" t="s">
        <v>100</v>
      </c>
      <c r="ETR21" s="147">
        <f t="shared" ref="ETR21" si="1909">ETR10*ETR17</f>
        <v>0</v>
      </c>
      <c r="ETS21" s="74" t="s">
        <v>100</v>
      </c>
      <c r="ETT21" s="147">
        <f t="shared" ref="ETT21" si="1910">ETT10*ETT17</f>
        <v>0</v>
      </c>
      <c r="ETU21" s="74" t="s">
        <v>100</v>
      </c>
      <c r="ETV21" s="147">
        <f t="shared" ref="ETV21" si="1911">ETV10*ETV17</f>
        <v>0</v>
      </c>
      <c r="ETW21" s="74" t="s">
        <v>100</v>
      </c>
      <c r="ETX21" s="147">
        <f t="shared" ref="ETX21" si="1912">ETX10*ETX17</f>
        <v>0</v>
      </c>
      <c r="ETY21" s="74" t="s">
        <v>100</v>
      </c>
      <c r="ETZ21" s="147">
        <f t="shared" ref="ETZ21" si="1913">ETZ10*ETZ17</f>
        <v>0</v>
      </c>
      <c r="EUA21" s="74" t="s">
        <v>100</v>
      </c>
      <c r="EUB21" s="147">
        <f t="shared" ref="EUB21" si="1914">EUB10*EUB17</f>
        <v>0</v>
      </c>
      <c r="EUC21" s="74" t="s">
        <v>100</v>
      </c>
      <c r="EUD21" s="147">
        <f t="shared" ref="EUD21" si="1915">EUD10*EUD17</f>
        <v>0</v>
      </c>
      <c r="EUE21" s="74" t="s">
        <v>100</v>
      </c>
      <c r="EUF21" s="147">
        <f t="shared" ref="EUF21" si="1916">EUF10*EUF17</f>
        <v>0</v>
      </c>
      <c r="EUG21" s="74" t="s">
        <v>100</v>
      </c>
      <c r="EUH21" s="147">
        <f t="shared" ref="EUH21" si="1917">EUH10*EUH17</f>
        <v>0</v>
      </c>
      <c r="EUI21" s="74" t="s">
        <v>100</v>
      </c>
      <c r="EUJ21" s="147">
        <f t="shared" ref="EUJ21" si="1918">EUJ10*EUJ17</f>
        <v>0</v>
      </c>
      <c r="EUK21" s="74" t="s">
        <v>100</v>
      </c>
      <c r="EUL21" s="147">
        <f t="shared" ref="EUL21" si="1919">EUL10*EUL17</f>
        <v>0</v>
      </c>
      <c r="EUM21" s="74" t="s">
        <v>100</v>
      </c>
      <c r="EUN21" s="147">
        <f t="shared" ref="EUN21" si="1920">EUN10*EUN17</f>
        <v>0</v>
      </c>
      <c r="EUO21" s="74" t="s">
        <v>100</v>
      </c>
      <c r="EUP21" s="147">
        <f t="shared" ref="EUP21" si="1921">EUP10*EUP17</f>
        <v>0</v>
      </c>
      <c r="EUQ21" s="74" t="s">
        <v>100</v>
      </c>
      <c r="EUR21" s="147">
        <f t="shared" ref="EUR21" si="1922">EUR10*EUR17</f>
        <v>0</v>
      </c>
      <c r="EUS21" s="74" t="s">
        <v>100</v>
      </c>
      <c r="EUT21" s="147">
        <f t="shared" ref="EUT21" si="1923">EUT10*EUT17</f>
        <v>0</v>
      </c>
      <c r="EUU21" s="74" t="s">
        <v>100</v>
      </c>
      <c r="EUV21" s="147">
        <f t="shared" ref="EUV21" si="1924">EUV10*EUV17</f>
        <v>0</v>
      </c>
      <c r="EUW21" s="74" t="s">
        <v>100</v>
      </c>
      <c r="EUX21" s="147">
        <f t="shared" ref="EUX21" si="1925">EUX10*EUX17</f>
        <v>0</v>
      </c>
      <c r="EUY21" s="74" t="s">
        <v>100</v>
      </c>
      <c r="EUZ21" s="147">
        <f t="shared" ref="EUZ21" si="1926">EUZ10*EUZ17</f>
        <v>0</v>
      </c>
      <c r="EVA21" s="74" t="s">
        <v>100</v>
      </c>
      <c r="EVB21" s="147">
        <f t="shared" ref="EVB21" si="1927">EVB10*EVB17</f>
        <v>0</v>
      </c>
      <c r="EVC21" s="74" t="s">
        <v>100</v>
      </c>
      <c r="EVD21" s="147">
        <f t="shared" ref="EVD21" si="1928">EVD10*EVD17</f>
        <v>0</v>
      </c>
      <c r="EVE21" s="74" t="s">
        <v>100</v>
      </c>
      <c r="EVF21" s="147">
        <f t="shared" ref="EVF21" si="1929">EVF10*EVF17</f>
        <v>0</v>
      </c>
      <c r="EVG21" s="74" t="s">
        <v>100</v>
      </c>
      <c r="EVH21" s="147">
        <f t="shared" ref="EVH21" si="1930">EVH10*EVH17</f>
        <v>0</v>
      </c>
      <c r="EVI21" s="74" t="s">
        <v>100</v>
      </c>
      <c r="EVJ21" s="147">
        <f t="shared" ref="EVJ21" si="1931">EVJ10*EVJ17</f>
        <v>0</v>
      </c>
      <c r="EVK21" s="74" t="s">
        <v>100</v>
      </c>
      <c r="EVL21" s="147">
        <f t="shared" ref="EVL21" si="1932">EVL10*EVL17</f>
        <v>0</v>
      </c>
      <c r="EVM21" s="74" t="s">
        <v>100</v>
      </c>
      <c r="EVN21" s="147">
        <f t="shared" ref="EVN21" si="1933">EVN10*EVN17</f>
        <v>0</v>
      </c>
      <c r="EVO21" s="74" t="s">
        <v>100</v>
      </c>
      <c r="EVP21" s="147">
        <f t="shared" ref="EVP21" si="1934">EVP10*EVP17</f>
        <v>0</v>
      </c>
      <c r="EVQ21" s="74" t="s">
        <v>100</v>
      </c>
      <c r="EVR21" s="147">
        <f t="shared" ref="EVR21" si="1935">EVR10*EVR17</f>
        <v>0</v>
      </c>
      <c r="EVS21" s="74" t="s">
        <v>100</v>
      </c>
      <c r="EVT21" s="147">
        <f t="shared" ref="EVT21" si="1936">EVT10*EVT17</f>
        <v>0</v>
      </c>
      <c r="EVU21" s="74" t="s">
        <v>100</v>
      </c>
      <c r="EVV21" s="147">
        <f t="shared" ref="EVV21" si="1937">EVV10*EVV17</f>
        <v>0</v>
      </c>
      <c r="EVW21" s="74" t="s">
        <v>100</v>
      </c>
      <c r="EVX21" s="147">
        <f t="shared" ref="EVX21" si="1938">EVX10*EVX17</f>
        <v>0</v>
      </c>
      <c r="EVY21" s="74" t="s">
        <v>100</v>
      </c>
      <c r="EVZ21" s="147">
        <f t="shared" ref="EVZ21" si="1939">EVZ10*EVZ17</f>
        <v>0</v>
      </c>
      <c r="EWA21" s="74" t="s">
        <v>100</v>
      </c>
      <c r="EWB21" s="147">
        <f t="shared" ref="EWB21" si="1940">EWB10*EWB17</f>
        <v>0</v>
      </c>
      <c r="EWC21" s="74" t="s">
        <v>100</v>
      </c>
      <c r="EWD21" s="147">
        <f t="shared" ref="EWD21" si="1941">EWD10*EWD17</f>
        <v>0</v>
      </c>
      <c r="EWE21" s="74" t="s">
        <v>100</v>
      </c>
      <c r="EWF21" s="147">
        <f t="shared" ref="EWF21" si="1942">EWF10*EWF17</f>
        <v>0</v>
      </c>
      <c r="EWG21" s="74" t="s">
        <v>100</v>
      </c>
      <c r="EWH21" s="147">
        <f t="shared" ref="EWH21" si="1943">EWH10*EWH17</f>
        <v>0</v>
      </c>
      <c r="EWI21" s="74" t="s">
        <v>100</v>
      </c>
      <c r="EWJ21" s="147">
        <f t="shared" ref="EWJ21" si="1944">EWJ10*EWJ17</f>
        <v>0</v>
      </c>
      <c r="EWK21" s="74" t="s">
        <v>100</v>
      </c>
      <c r="EWL21" s="147">
        <f t="shared" ref="EWL21" si="1945">EWL10*EWL17</f>
        <v>0</v>
      </c>
      <c r="EWM21" s="74" t="s">
        <v>100</v>
      </c>
      <c r="EWN21" s="147">
        <f t="shared" ref="EWN21" si="1946">EWN10*EWN17</f>
        <v>0</v>
      </c>
      <c r="EWO21" s="74" t="s">
        <v>100</v>
      </c>
      <c r="EWP21" s="147">
        <f t="shared" ref="EWP21" si="1947">EWP10*EWP17</f>
        <v>0</v>
      </c>
      <c r="EWQ21" s="74" t="s">
        <v>100</v>
      </c>
      <c r="EWR21" s="147">
        <f t="shared" ref="EWR21" si="1948">EWR10*EWR17</f>
        <v>0</v>
      </c>
      <c r="EWS21" s="74" t="s">
        <v>100</v>
      </c>
      <c r="EWT21" s="147">
        <f t="shared" ref="EWT21" si="1949">EWT10*EWT17</f>
        <v>0</v>
      </c>
      <c r="EWU21" s="74" t="s">
        <v>100</v>
      </c>
      <c r="EWV21" s="147">
        <f t="shared" ref="EWV21" si="1950">EWV10*EWV17</f>
        <v>0</v>
      </c>
      <c r="EWW21" s="74" t="s">
        <v>100</v>
      </c>
      <c r="EWX21" s="147">
        <f t="shared" ref="EWX21" si="1951">EWX10*EWX17</f>
        <v>0</v>
      </c>
      <c r="EWY21" s="74" t="s">
        <v>100</v>
      </c>
      <c r="EWZ21" s="147">
        <f t="shared" ref="EWZ21" si="1952">EWZ10*EWZ17</f>
        <v>0</v>
      </c>
      <c r="EXA21" s="74" t="s">
        <v>100</v>
      </c>
      <c r="EXB21" s="147">
        <f t="shared" ref="EXB21" si="1953">EXB10*EXB17</f>
        <v>0</v>
      </c>
      <c r="EXC21" s="74" t="s">
        <v>100</v>
      </c>
      <c r="EXD21" s="147">
        <f t="shared" ref="EXD21" si="1954">EXD10*EXD17</f>
        <v>0</v>
      </c>
      <c r="EXE21" s="74" t="s">
        <v>100</v>
      </c>
      <c r="EXF21" s="147">
        <f t="shared" ref="EXF21" si="1955">EXF10*EXF17</f>
        <v>0</v>
      </c>
      <c r="EXG21" s="74" t="s">
        <v>100</v>
      </c>
      <c r="EXH21" s="147">
        <f t="shared" ref="EXH21" si="1956">EXH10*EXH17</f>
        <v>0</v>
      </c>
      <c r="EXI21" s="74" t="s">
        <v>100</v>
      </c>
      <c r="EXJ21" s="147">
        <f t="shared" ref="EXJ21" si="1957">EXJ10*EXJ17</f>
        <v>0</v>
      </c>
      <c r="EXK21" s="74" t="s">
        <v>100</v>
      </c>
      <c r="EXL21" s="147">
        <f t="shared" ref="EXL21" si="1958">EXL10*EXL17</f>
        <v>0</v>
      </c>
      <c r="EXM21" s="74" t="s">
        <v>100</v>
      </c>
      <c r="EXN21" s="147">
        <f t="shared" ref="EXN21" si="1959">EXN10*EXN17</f>
        <v>0</v>
      </c>
      <c r="EXO21" s="74" t="s">
        <v>100</v>
      </c>
      <c r="EXP21" s="147">
        <f t="shared" ref="EXP21" si="1960">EXP10*EXP17</f>
        <v>0</v>
      </c>
      <c r="EXQ21" s="74" t="s">
        <v>100</v>
      </c>
      <c r="EXR21" s="147">
        <f t="shared" ref="EXR21" si="1961">EXR10*EXR17</f>
        <v>0</v>
      </c>
      <c r="EXS21" s="74" t="s">
        <v>100</v>
      </c>
      <c r="EXT21" s="147">
        <f t="shared" ref="EXT21" si="1962">EXT10*EXT17</f>
        <v>0</v>
      </c>
      <c r="EXU21" s="74" t="s">
        <v>100</v>
      </c>
      <c r="EXV21" s="147">
        <f t="shared" ref="EXV21" si="1963">EXV10*EXV17</f>
        <v>0</v>
      </c>
      <c r="EXW21" s="74" t="s">
        <v>100</v>
      </c>
      <c r="EXX21" s="147">
        <f t="shared" ref="EXX21" si="1964">EXX10*EXX17</f>
        <v>0</v>
      </c>
      <c r="EXY21" s="74" t="s">
        <v>100</v>
      </c>
      <c r="EXZ21" s="147">
        <f t="shared" ref="EXZ21" si="1965">EXZ10*EXZ17</f>
        <v>0</v>
      </c>
      <c r="EYA21" s="74" t="s">
        <v>100</v>
      </c>
      <c r="EYB21" s="147">
        <f t="shared" ref="EYB21" si="1966">EYB10*EYB17</f>
        <v>0</v>
      </c>
      <c r="EYC21" s="74" t="s">
        <v>100</v>
      </c>
      <c r="EYD21" s="147">
        <f t="shared" ref="EYD21" si="1967">EYD10*EYD17</f>
        <v>0</v>
      </c>
      <c r="EYE21" s="74" t="s">
        <v>100</v>
      </c>
      <c r="EYF21" s="147">
        <f t="shared" ref="EYF21" si="1968">EYF10*EYF17</f>
        <v>0</v>
      </c>
      <c r="EYG21" s="74" t="s">
        <v>100</v>
      </c>
      <c r="EYH21" s="147">
        <f t="shared" ref="EYH21" si="1969">EYH10*EYH17</f>
        <v>0</v>
      </c>
      <c r="EYI21" s="74" t="s">
        <v>100</v>
      </c>
      <c r="EYJ21" s="147">
        <f t="shared" ref="EYJ21" si="1970">EYJ10*EYJ17</f>
        <v>0</v>
      </c>
      <c r="EYK21" s="74" t="s">
        <v>100</v>
      </c>
      <c r="EYL21" s="147">
        <f t="shared" ref="EYL21" si="1971">EYL10*EYL17</f>
        <v>0</v>
      </c>
      <c r="EYM21" s="74" t="s">
        <v>100</v>
      </c>
      <c r="EYN21" s="147">
        <f t="shared" ref="EYN21" si="1972">EYN10*EYN17</f>
        <v>0</v>
      </c>
      <c r="EYO21" s="74" t="s">
        <v>100</v>
      </c>
      <c r="EYP21" s="147">
        <f t="shared" ref="EYP21" si="1973">EYP10*EYP17</f>
        <v>0</v>
      </c>
      <c r="EYQ21" s="74" t="s">
        <v>100</v>
      </c>
      <c r="EYR21" s="147">
        <f t="shared" ref="EYR21" si="1974">EYR10*EYR17</f>
        <v>0</v>
      </c>
      <c r="EYS21" s="74" t="s">
        <v>100</v>
      </c>
      <c r="EYT21" s="147">
        <f t="shared" ref="EYT21" si="1975">EYT10*EYT17</f>
        <v>0</v>
      </c>
      <c r="EYU21" s="74" t="s">
        <v>100</v>
      </c>
      <c r="EYV21" s="147">
        <f t="shared" ref="EYV21" si="1976">EYV10*EYV17</f>
        <v>0</v>
      </c>
      <c r="EYW21" s="74" t="s">
        <v>100</v>
      </c>
      <c r="EYX21" s="147">
        <f t="shared" ref="EYX21" si="1977">EYX10*EYX17</f>
        <v>0</v>
      </c>
      <c r="EYY21" s="74" t="s">
        <v>100</v>
      </c>
      <c r="EYZ21" s="147">
        <f t="shared" ref="EYZ21" si="1978">EYZ10*EYZ17</f>
        <v>0</v>
      </c>
      <c r="EZA21" s="74" t="s">
        <v>100</v>
      </c>
      <c r="EZB21" s="147">
        <f t="shared" ref="EZB21" si="1979">EZB10*EZB17</f>
        <v>0</v>
      </c>
      <c r="EZC21" s="74" t="s">
        <v>100</v>
      </c>
      <c r="EZD21" s="147">
        <f t="shared" ref="EZD21" si="1980">EZD10*EZD17</f>
        <v>0</v>
      </c>
      <c r="EZE21" s="74" t="s">
        <v>100</v>
      </c>
      <c r="EZF21" s="147">
        <f t="shared" ref="EZF21" si="1981">EZF10*EZF17</f>
        <v>0</v>
      </c>
      <c r="EZG21" s="74" t="s">
        <v>100</v>
      </c>
      <c r="EZH21" s="147">
        <f t="shared" ref="EZH21" si="1982">EZH10*EZH17</f>
        <v>0</v>
      </c>
      <c r="EZI21" s="74" t="s">
        <v>100</v>
      </c>
      <c r="EZJ21" s="147">
        <f t="shared" ref="EZJ21" si="1983">EZJ10*EZJ17</f>
        <v>0</v>
      </c>
      <c r="EZK21" s="74" t="s">
        <v>100</v>
      </c>
      <c r="EZL21" s="147">
        <f t="shared" ref="EZL21" si="1984">EZL10*EZL17</f>
        <v>0</v>
      </c>
      <c r="EZM21" s="74" t="s">
        <v>100</v>
      </c>
      <c r="EZN21" s="147">
        <f t="shared" ref="EZN21" si="1985">EZN10*EZN17</f>
        <v>0</v>
      </c>
      <c r="EZO21" s="74" t="s">
        <v>100</v>
      </c>
      <c r="EZP21" s="147">
        <f t="shared" ref="EZP21" si="1986">EZP10*EZP17</f>
        <v>0</v>
      </c>
      <c r="EZQ21" s="74" t="s">
        <v>100</v>
      </c>
      <c r="EZR21" s="147">
        <f t="shared" ref="EZR21" si="1987">EZR10*EZR17</f>
        <v>0</v>
      </c>
      <c r="EZS21" s="74" t="s">
        <v>100</v>
      </c>
      <c r="EZT21" s="147">
        <f t="shared" ref="EZT21" si="1988">EZT10*EZT17</f>
        <v>0</v>
      </c>
      <c r="EZU21" s="74" t="s">
        <v>100</v>
      </c>
      <c r="EZV21" s="147">
        <f t="shared" ref="EZV21" si="1989">EZV10*EZV17</f>
        <v>0</v>
      </c>
      <c r="EZW21" s="74" t="s">
        <v>100</v>
      </c>
      <c r="EZX21" s="147">
        <f t="shared" ref="EZX21" si="1990">EZX10*EZX17</f>
        <v>0</v>
      </c>
      <c r="EZY21" s="74" t="s">
        <v>100</v>
      </c>
      <c r="EZZ21" s="147">
        <f t="shared" ref="EZZ21" si="1991">EZZ10*EZZ17</f>
        <v>0</v>
      </c>
      <c r="FAA21" s="74" t="s">
        <v>100</v>
      </c>
      <c r="FAB21" s="147">
        <f t="shared" ref="FAB21" si="1992">FAB10*FAB17</f>
        <v>0</v>
      </c>
      <c r="FAC21" s="74" t="s">
        <v>100</v>
      </c>
      <c r="FAD21" s="147">
        <f t="shared" ref="FAD21" si="1993">FAD10*FAD17</f>
        <v>0</v>
      </c>
      <c r="FAE21" s="74" t="s">
        <v>100</v>
      </c>
      <c r="FAF21" s="147">
        <f t="shared" ref="FAF21" si="1994">FAF10*FAF17</f>
        <v>0</v>
      </c>
      <c r="FAG21" s="74" t="s">
        <v>100</v>
      </c>
      <c r="FAH21" s="147">
        <f t="shared" ref="FAH21" si="1995">FAH10*FAH17</f>
        <v>0</v>
      </c>
      <c r="FAI21" s="74" t="s">
        <v>100</v>
      </c>
      <c r="FAJ21" s="147">
        <f t="shared" ref="FAJ21" si="1996">FAJ10*FAJ17</f>
        <v>0</v>
      </c>
      <c r="FAK21" s="74" t="s">
        <v>100</v>
      </c>
      <c r="FAL21" s="147">
        <f t="shared" ref="FAL21" si="1997">FAL10*FAL17</f>
        <v>0</v>
      </c>
      <c r="FAM21" s="74" t="s">
        <v>100</v>
      </c>
      <c r="FAN21" s="147">
        <f t="shared" ref="FAN21" si="1998">FAN10*FAN17</f>
        <v>0</v>
      </c>
      <c r="FAO21" s="74" t="s">
        <v>100</v>
      </c>
      <c r="FAP21" s="147">
        <f t="shared" ref="FAP21" si="1999">FAP10*FAP17</f>
        <v>0</v>
      </c>
      <c r="FAQ21" s="74" t="s">
        <v>100</v>
      </c>
      <c r="FAR21" s="147">
        <f t="shared" ref="FAR21" si="2000">FAR10*FAR17</f>
        <v>0</v>
      </c>
      <c r="FAS21" s="74" t="s">
        <v>100</v>
      </c>
      <c r="FAT21" s="147">
        <f t="shared" ref="FAT21" si="2001">FAT10*FAT17</f>
        <v>0</v>
      </c>
      <c r="FAU21" s="74" t="s">
        <v>100</v>
      </c>
      <c r="FAV21" s="147">
        <f t="shared" ref="FAV21" si="2002">FAV10*FAV17</f>
        <v>0</v>
      </c>
      <c r="FAW21" s="74" t="s">
        <v>100</v>
      </c>
      <c r="FAX21" s="147">
        <f t="shared" ref="FAX21" si="2003">FAX10*FAX17</f>
        <v>0</v>
      </c>
      <c r="FAY21" s="74" t="s">
        <v>100</v>
      </c>
      <c r="FAZ21" s="147">
        <f t="shared" ref="FAZ21" si="2004">FAZ10*FAZ17</f>
        <v>0</v>
      </c>
      <c r="FBA21" s="74" t="s">
        <v>100</v>
      </c>
      <c r="FBB21" s="147">
        <f t="shared" ref="FBB21" si="2005">FBB10*FBB17</f>
        <v>0</v>
      </c>
      <c r="FBC21" s="74" t="s">
        <v>100</v>
      </c>
      <c r="FBD21" s="147">
        <f t="shared" ref="FBD21" si="2006">FBD10*FBD17</f>
        <v>0</v>
      </c>
      <c r="FBE21" s="74" t="s">
        <v>100</v>
      </c>
      <c r="FBF21" s="147">
        <f t="shared" ref="FBF21" si="2007">FBF10*FBF17</f>
        <v>0</v>
      </c>
      <c r="FBG21" s="74" t="s">
        <v>100</v>
      </c>
      <c r="FBH21" s="147">
        <f t="shared" ref="FBH21" si="2008">FBH10*FBH17</f>
        <v>0</v>
      </c>
      <c r="FBI21" s="74" t="s">
        <v>100</v>
      </c>
      <c r="FBJ21" s="147">
        <f t="shared" ref="FBJ21" si="2009">FBJ10*FBJ17</f>
        <v>0</v>
      </c>
      <c r="FBK21" s="74" t="s">
        <v>100</v>
      </c>
      <c r="FBL21" s="147">
        <f t="shared" ref="FBL21" si="2010">FBL10*FBL17</f>
        <v>0</v>
      </c>
      <c r="FBM21" s="74" t="s">
        <v>100</v>
      </c>
      <c r="FBN21" s="147">
        <f t="shared" ref="FBN21" si="2011">FBN10*FBN17</f>
        <v>0</v>
      </c>
      <c r="FBO21" s="74" t="s">
        <v>100</v>
      </c>
      <c r="FBP21" s="147">
        <f t="shared" ref="FBP21" si="2012">FBP10*FBP17</f>
        <v>0</v>
      </c>
      <c r="FBQ21" s="74" t="s">
        <v>100</v>
      </c>
      <c r="FBR21" s="147">
        <f t="shared" ref="FBR21" si="2013">FBR10*FBR17</f>
        <v>0</v>
      </c>
      <c r="FBS21" s="74" t="s">
        <v>100</v>
      </c>
      <c r="FBT21" s="147">
        <f t="shared" ref="FBT21" si="2014">FBT10*FBT17</f>
        <v>0</v>
      </c>
      <c r="FBU21" s="74" t="s">
        <v>100</v>
      </c>
      <c r="FBV21" s="147">
        <f t="shared" ref="FBV21" si="2015">FBV10*FBV17</f>
        <v>0</v>
      </c>
      <c r="FBW21" s="74" t="s">
        <v>100</v>
      </c>
      <c r="FBX21" s="147">
        <f t="shared" ref="FBX21" si="2016">FBX10*FBX17</f>
        <v>0</v>
      </c>
      <c r="FBY21" s="74" t="s">
        <v>100</v>
      </c>
      <c r="FBZ21" s="147">
        <f t="shared" ref="FBZ21" si="2017">FBZ10*FBZ17</f>
        <v>0</v>
      </c>
      <c r="FCA21" s="74" t="s">
        <v>100</v>
      </c>
      <c r="FCB21" s="147">
        <f t="shared" ref="FCB21" si="2018">FCB10*FCB17</f>
        <v>0</v>
      </c>
      <c r="FCC21" s="74" t="s">
        <v>100</v>
      </c>
      <c r="FCD21" s="147">
        <f t="shared" ref="FCD21" si="2019">FCD10*FCD17</f>
        <v>0</v>
      </c>
      <c r="FCE21" s="74" t="s">
        <v>100</v>
      </c>
      <c r="FCF21" s="147">
        <f t="shared" ref="FCF21" si="2020">FCF10*FCF17</f>
        <v>0</v>
      </c>
      <c r="FCG21" s="74" t="s">
        <v>100</v>
      </c>
      <c r="FCH21" s="147">
        <f t="shared" ref="FCH21" si="2021">FCH10*FCH17</f>
        <v>0</v>
      </c>
      <c r="FCI21" s="74" t="s">
        <v>100</v>
      </c>
      <c r="FCJ21" s="147">
        <f t="shared" ref="FCJ21" si="2022">FCJ10*FCJ17</f>
        <v>0</v>
      </c>
      <c r="FCK21" s="74" t="s">
        <v>100</v>
      </c>
      <c r="FCL21" s="147">
        <f t="shared" ref="FCL21" si="2023">FCL10*FCL17</f>
        <v>0</v>
      </c>
      <c r="FCM21" s="74" t="s">
        <v>100</v>
      </c>
      <c r="FCN21" s="147">
        <f t="shared" ref="FCN21" si="2024">FCN10*FCN17</f>
        <v>0</v>
      </c>
      <c r="FCO21" s="74" t="s">
        <v>100</v>
      </c>
      <c r="FCP21" s="147">
        <f t="shared" ref="FCP21" si="2025">FCP10*FCP17</f>
        <v>0</v>
      </c>
      <c r="FCQ21" s="74" t="s">
        <v>100</v>
      </c>
      <c r="FCR21" s="147">
        <f t="shared" ref="FCR21" si="2026">FCR10*FCR17</f>
        <v>0</v>
      </c>
      <c r="FCS21" s="74" t="s">
        <v>100</v>
      </c>
      <c r="FCT21" s="147">
        <f t="shared" ref="FCT21" si="2027">FCT10*FCT17</f>
        <v>0</v>
      </c>
      <c r="FCU21" s="74" t="s">
        <v>100</v>
      </c>
      <c r="FCV21" s="147">
        <f t="shared" ref="FCV21" si="2028">FCV10*FCV17</f>
        <v>0</v>
      </c>
      <c r="FCW21" s="74" t="s">
        <v>100</v>
      </c>
      <c r="FCX21" s="147">
        <f t="shared" ref="FCX21" si="2029">FCX10*FCX17</f>
        <v>0</v>
      </c>
      <c r="FCY21" s="74" t="s">
        <v>100</v>
      </c>
      <c r="FCZ21" s="147">
        <f t="shared" ref="FCZ21" si="2030">FCZ10*FCZ17</f>
        <v>0</v>
      </c>
      <c r="FDA21" s="74" t="s">
        <v>100</v>
      </c>
      <c r="FDB21" s="147">
        <f t="shared" ref="FDB21" si="2031">FDB10*FDB17</f>
        <v>0</v>
      </c>
      <c r="FDC21" s="74" t="s">
        <v>100</v>
      </c>
      <c r="FDD21" s="147">
        <f t="shared" ref="FDD21" si="2032">FDD10*FDD17</f>
        <v>0</v>
      </c>
      <c r="FDE21" s="74" t="s">
        <v>100</v>
      </c>
      <c r="FDF21" s="147">
        <f t="shared" ref="FDF21" si="2033">FDF10*FDF17</f>
        <v>0</v>
      </c>
      <c r="FDG21" s="74" t="s">
        <v>100</v>
      </c>
      <c r="FDH21" s="147">
        <f t="shared" ref="FDH21" si="2034">FDH10*FDH17</f>
        <v>0</v>
      </c>
      <c r="FDI21" s="74" t="s">
        <v>100</v>
      </c>
      <c r="FDJ21" s="147">
        <f t="shared" ref="FDJ21" si="2035">FDJ10*FDJ17</f>
        <v>0</v>
      </c>
      <c r="FDK21" s="74" t="s">
        <v>100</v>
      </c>
      <c r="FDL21" s="147">
        <f t="shared" ref="FDL21" si="2036">FDL10*FDL17</f>
        <v>0</v>
      </c>
      <c r="FDM21" s="74" t="s">
        <v>100</v>
      </c>
      <c r="FDN21" s="147">
        <f t="shared" ref="FDN21" si="2037">FDN10*FDN17</f>
        <v>0</v>
      </c>
      <c r="FDO21" s="74" t="s">
        <v>100</v>
      </c>
      <c r="FDP21" s="147">
        <f t="shared" ref="FDP21" si="2038">FDP10*FDP17</f>
        <v>0</v>
      </c>
      <c r="FDQ21" s="74" t="s">
        <v>100</v>
      </c>
      <c r="FDR21" s="147">
        <f t="shared" ref="FDR21" si="2039">FDR10*FDR17</f>
        <v>0</v>
      </c>
      <c r="FDS21" s="74" t="s">
        <v>100</v>
      </c>
      <c r="FDT21" s="147">
        <f t="shared" ref="FDT21" si="2040">FDT10*FDT17</f>
        <v>0</v>
      </c>
      <c r="FDU21" s="74" t="s">
        <v>100</v>
      </c>
      <c r="FDV21" s="147">
        <f t="shared" ref="FDV21" si="2041">FDV10*FDV17</f>
        <v>0</v>
      </c>
      <c r="FDW21" s="74" t="s">
        <v>100</v>
      </c>
      <c r="FDX21" s="147">
        <f t="shared" ref="FDX21" si="2042">FDX10*FDX17</f>
        <v>0</v>
      </c>
      <c r="FDY21" s="74" t="s">
        <v>100</v>
      </c>
      <c r="FDZ21" s="147">
        <f t="shared" ref="FDZ21" si="2043">FDZ10*FDZ17</f>
        <v>0</v>
      </c>
      <c r="FEA21" s="74" t="s">
        <v>100</v>
      </c>
      <c r="FEB21" s="147">
        <f t="shared" ref="FEB21" si="2044">FEB10*FEB17</f>
        <v>0</v>
      </c>
      <c r="FEC21" s="74" t="s">
        <v>100</v>
      </c>
      <c r="FED21" s="147">
        <f t="shared" ref="FED21" si="2045">FED10*FED17</f>
        <v>0</v>
      </c>
      <c r="FEE21" s="74" t="s">
        <v>100</v>
      </c>
      <c r="FEF21" s="147">
        <f t="shared" ref="FEF21" si="2046">FEF10*FEF17</f>
        <v>0</v>
      </c>
      <c r="FEG21" s="74" t="s">
        <v>100</v>
      </c>
      <c r="FEH21" s="147">
        <f t="shared" ref="FEH21" si="2047">FEH10*FEH17</f>
        <v>0</v>
      </c>
      <c r="FEI21" s="74" t="s">
        <v>100</v>
      </c>
      <c r="FEJ21" s="147">
        <f t="shared" ref="FEJ21" si="2048">FEJ10*FEJ17</f>
        <v>0</v>
      </c>
      <c r="FEK21" s="74" t="s">
        <v>100</v>
      </c>
      <c r="FEL21" s="147">
        <f t="shared" ref="FEL21" si="2049">FEL10*FEL17</f>
        <v>0</v>
      </c>
      <c r="FEM21" s="74" t="s">
        <v>100</v>
      </c>
      <c r="FEN21" s="147">
        <f t="shared" ref="FEN21" si="2050">FEN10*FEN17</f>
        <v>0</v>
      </c>
      <c r="FEO21" s="74" t="s">
        <v>100</v>
      </c>
      <c r="FEP21" s="147">
        <f t="shared" ref="FEP21" si="2051">FEP10*FEP17</f>
        <v>0</v>
      </c>
      <c r="FEQ21" s="74" t="s">
        <v>100</v>
      </c>
      <c r="FER21" s="147">
        <f t="shared" ref="FER21" si="2052">FER10*FER17</f>
        <v>0</v>
      </c>
      <c r="FES21" s="74" t="s">
        <v>100</v>
      </c>
      <c r="FET21" s="147">
        <f t="shared" ref="FET21" si="2053">FET10*FET17</f>
        <v>0</v>
      </c>
      <c r="FEU21" s="74" t="s">
        <v>100</v>
      </c>
      <c r="FEV21" s="147">
        <f t="shared" ref="FEV21" si="2054">FEV10*FEV17</f>
        <v>0</v>
      </c>
      <c r="FEW21" s="74" t="s">
        <v>100</v>
      </c>
      <c r="FEX21" s="147">
        <f t="shared" ref="FEX21" si="2055">FEX10*FEX17</f>
        <v>0</v>
      </c>
      <c r="FEY21" s="74" t="s">
        <v>100</v>
      </c>
      <c r="FEZ21" s="147">
        <f t="shared" ref="FEZ21" si="2056">FEZ10*FEZ17</f>
        <v>0</v>
      </c>
      <c r="FFA21" s="74" t="s">
        <v>100</v>
      </c>
      <c r="FFB21" s="147">
        <f t="shared" ref="FFB21" si="2057">FFB10*FFB17</f>
        <v>0</v>
      </c>
      <c r="FFC21" s="74" t="s">
        <v>100</v>
      </c>
      <c r="FFD21" s="147">
        <f t="shared" ref="FFD21" si="2058">FFD10*FFD17</f>
        <v>0</v>
      </c>
      <c r="FFE21" s="74" t="s">
        <v>100</v>
      </c>
      <c r="FFF21" s="147">
        <f t="shared" ref="FFF21" si="2059">FFF10*FFF17</f>
        <v>0</v>
      </c>
      <c r="FFG21" s="74" t="s">
        <v>100</v>
      </c>
      <c r="FFH21" s="147">
        <f t="shared" ref="FFH21" si="2060">FFH10*FFH17</f>
        <v>0</v>
      </c>
      <c r="FFI21" s="74" t="s">
        <v>100</v>
      </c>
      <c r="FFJ21" s="147">
        <f t="shared" ref="FFJ21" si="2061">FFJ10*FFJ17</f>
        <v>0</v>
      </c>
      <c r="FFK21" s="74" t="s">
        <v>100</v>
      </c>
      <c r="FFL21" s="147">
        <f t="shared" ref="FFL21" si="2062">FFL10*FFL17</f>
        <v>0</v>
      </c>
      <c r="FFM21" s="74" t="s">
        <v>100</v>
      </c>
      <c r="FFN21" s="147">
        <f t="shared" ref="FFN21" si="2063">FFN10*FFN17</f>
        <v>0</v>
      </c>
      <c r="FFO21" s="74" t="s">
        <v>100</v>
      </c>
      <c r="FFP21" s="147">
        <f t="shared" ref="FFP21" si="2064">FFP10*FFP17</f>
        <v>0</v>
      </c>
      <c r="FFQ21" s="74" t="s">
        <v>100</v>
      </c>
      <c r="FFR21" s="147">
        <f t="shared" ref="FFR21" si="2065">FFR10*FFR17</f>
        <v>0</v>
      </c>
      <c r="FFS21" s="74" t="s">
        <v>100</v>
      </c>
      <c r="FFT21" s="147">
        <f t="shared" ref="FFT21" si="2066">FFT10*FFT17</f>
        <v>0</v>
      </c>
      <c r="FFU21" s="74" t="s">
        <v>100</v>
      </c>
      <c r="FFV21" s="147">
        <f t="shared" ref="FFV21" si="2067">FFV10*FFV17</f>
        <v>0</v>
      </c>
      <c r="FFW21" s="74" t="s">
        <v>100</v>
      </c>
      <c r="FFX21" s="147">
        <f t="shared" ref="FFX21" si="2068">FFX10*FFX17</f>
        <v>0</v>
      </c>
      <c r="FFY21" s="74" t="s">
        <v>100</v>
      </c>
      <c r="FFZ21" s="147">
        <f t="shared" ref="FFZ21" si="2069">FFZ10*FFZ17</f>
        <v>0</v>
      </c>
      <c r="FGA21" s="74" t="s">
        <v>100</v>
      </c>
      <c r="FGB21" s="147">
        <f t="shared" ref="FGB21" si="2070">FGB10*FGB17</f>
        <v>0</v>
      </c>
      <c r="FGC21" s="74" t="s">
        <v>100</v>
      </c>
      <c r="FGD21" s="147">
        <f t="shared" ref="FGD21" si="2071">FGD10*FGD17</f>
        <v>0</v>
      </c>
      <c r="FGE21" s="74" t="s">
        <v>100</v>
      </c>
      <c r="FGF21" s="147">
        <f t="shared" ref="FGF21" si="2072">FGF10*FGF17</f>
        <v>0</v>
      </c>
      <c r="FGG21" s="74" t="s">
        <v>100</v>
      </c>
      <c r="FGH21" s="147">
        <f t="shared" ref="FGH21" si="2073">FGH10*FGH17</f>
        <v>0</v>
      </c>
      <c r="FGI21" s="74" t="s">
        <v>100</v>
      </c>
      <c r="FGJ21" s="147">
        <f t="shared" ref="FGJ21" si="2074">FGJ10*FGJ17</f>
        <v>0</v>
      </c>
      <c r="FGK21" s="74" t="s">
        <v>100</v>
      </c>
      <c r="FGL21" s="147">
        <f t="shared" ref="FGL21" si="2075">FGL10*FGL17</f>
        <v>0</v>
      </c>
      <c r="FGM21" s="74" t="s">
        <v>100</v>
      </c>
      <c r="FGN21" s="147">
        <f t="shared" ref="FGN21" si="2076">FGN10*FGN17</f>
        <v>0</v>
      </c>
      <c r="FGO21" s="74" t="s">
        <v>100</v>
      </c>
      <c r="FGP21" s="147">
        <f t="shared" ref="FGP21" si="2077">FGP10*FGP17</f>
        <v>0</v>
      </c>
      <c r="FGQ21" s="74" t="s">
        <v>100</v>
      </c>
      <c r="FGR21" s="147">
        <f t="shared" ref="FGR21" si="2078">FGR10*FGR17</f>
        <v>0</v>
      </c>
      <c r="FGS21" s="74" t="s">
        <v>100</v>
      </c>
      <c r="FGT21" s="147">
        <f t="shared" ref="FGT21" si="2079">FGT10*FGT17</f>
        <v>0</v>
      </c>
      <c r="FGU21" s="74" t="s">
        <v>100</v>
      </c>
      <c r="FGV21" s="147">
        <f t="shared" ref="FGV21" si="2080">FGV10*FGV17</f>
        <v>0</v>
      </c>
      <c r="FGW21" s="74" t="s">
        <v>100</v>
      </c>
      <c r="FGX21" s="147">
        <f t="shared" ref="FGX21" si="2081">FGX10*FGX17</f>
        <v>0</v>
      </c>
      <c r="FGY21" s="74" t="s">
        <v>100</v>
      </c>
      <c r="FGZ21" s="147">
        <f t="shared" ref="FGZ21" si="2082">FGZ10*FGZ17</f>
        <v>0</v>
      </c>
      <c r="FHA21" s="74" t="s">
        <v>100</v>
      </c>
      <c r="FHB21" s="147">
        <f t="shared" ref="FHB21" si="2083">FHB10*FHB17</f>
        <v>0</v>
      </c>
      <c r="FHC21" s="74" t="s">
        <v>100</v>
      </c>
      <c r="FHD21" s="147">
        <f t="shared" ref="FHD21" si="2084">FHD10*FHD17</f>
        <v>0</v>
      </c>
      <c r="FHE21" s="74" t="s">
        <v>100</v>
      </c>
      <c r="FHF21" s="147">
        <f t="shared" ref="FHF21" si="2085">FHF10*FHF17</f>
        <v>0</v>
      </c>
      <c r="FHG21" s="74" t="s">
        <v>100</v>
      </c>
      <c r="FHH21" s="147">
        <f t="shared" ref="FHH21" si="2086">FHH10*FHH17</f>
        <v>0</v>
      </c>
      <c r="FHI21" s="74" t="s">
        <v>100</v>
      </c>
      <c r="FHJ21" s="147">
        <f t="shared" ref="FHJ21" si="2087">FHJ10*FHJ17</f>
        <v>0</v>
      </c>
      <c r="FHK21" s="74" t="s">
        <v>100</v>
      </c>
      <c r="FHL21" s="147">
        <f t="shared" ref="FHL21" si="2088">FHL10*FHL17</f>
        <v>0</v>
      </c>
      <c r="FHM21" s="74" t="s">
        <v>100</v>
      </c>
      <c r="FHN21" s="147">
        <f t="shared" ref="FHN21" si="2089">FHN10*FHN17</f>
        <v>0</v>
      </c>
      <c r="FHO21" s="74" t="s">
        <v>100</v>
      </c>
      <c r="FHP21" s="147">
        <f t="shared" ref="FHP21" si="2090">FHP10*FHP17</f>
        <v>0</v>
      </c>
      <c r="FHQ21" s="74" t="s">
        <v>100</v>
      </c>
      <c r="FHR21" s="147">
        <f t="shared" ref="FHR21" si="2091">FHR10*FHR17</f>
        <v>0</v>
      </c>
      <c r="FHS21" s="74" t="s">
        <v>100</v>
      </c>
      <c r="FHT21" s="147">
        <f t="shared" ref="FHT21" si="2092">FHT10*FHT17</f>
        <v>0</v>
      </c>
      <c r="FHU21" s="74" t="s">
        <v>100</v>
      </c>
      <c r="FHV21" s="147">
        <f t="shared" ref="FHV21" si="2093">FHV10*FHV17</f>
        <v>0</v>
      </c>
      <c r="FHW21" s="74" t="s">
        <v>100</v>
      </c>
      <c r="FHX21" s="147">
        <f t="shared" ref="FHX21" si="2094">FHX10*FHX17</f>
        <v>0</v>
      </c>
      <c r="FHY21" s="74" t="s">
        <v>100</v>
      </c>
      <c r="FHZ21" s="147">
        <f t="shared" ref="FHZ21" si="2095">FHZ10*FHZ17</f>
        <v>0</v>
      </c>
      <c r="FIA21" s="74" t="s">
        <v>100</v>
      </c>
      <c r="FIB21" s="147">
        <f t="shared" ref="FIB21" si="2096">FIB10*FIB17</f>
        <v>0</v>
      </c>
      <c r="FIC21" s="74" t="s">
        <v>100</v>
      </c>
      <c r="FID21" s="147">
        <f t="shared" ref="FID21" si="2097">FID10*FID17</f>
        <v>0</v>
      </c>
      <c r="FIE21" s="74" t="s">
        <v>100</v>
      </c>
      <c r="FIF21" s="147">
        <f t="shared" ref="FIF21" si="2098">FIF10*FIF17</f>
        <v>0</v>
      </c>
      <c r="FIG21" s="74" t="s">
        <v>100</v>
      </c>
      <c r="FIH21" s="147">
        <f t="shared" ref="FIH21" si="2099">FIH10*FIH17</f>
        <v>0</v>
      </c>
      <c r="FII21" s="74" t="s">
        <v>100</v>
      </c>
      <c r="FIJ21" s="147">
        <f t="shared" ref="FIJ21" si="2100">FIJ10*FIJ17</f>
        <v>0</v>
      </c>
      <c r="FIK21" s="74" t="s">
        <v>100</v>
      </c>
      <c r="FIL21" s="147">
        <f t="shared" ref="FIL21" si="2101">FIL10*FIL17</f>
        <v>0</v>
      </c>
      <c r="FIM21" s="74" t="s">
        <v>100</v>
      </c>
      <c r="FIN21" s="147">
        <f t="shared" ref="FIN21" si="2102">FIN10*FIN17</f>
        <v>0</v>
      </c>
      <c r="FIO21" s="74" t="s">
        <v>100</v>
      </c>
      <c r="FIP21" s="147">
        <f t="shared" ref="FIP21" si="2103">FIP10*FIP17</f>
        <v>0</v>
      </c>
      <c r="FIQ21" s="74" t="s">
        <v>100</v>
      </c>
      <c r="FIR21" s="147">
        <f t="shared" ref="FIR21" si="2104">FIR10*FIR17</f>
        <v>0</v>
      </c>
      <c r="FIS21" s="74" t="s">
        <v>100</v>
      </c>
      <c r="FIT21" s="147">
        <f t="shared" ref="FIT21" si="2105">FIT10*FIT17</f>
        <v>0</v>
      </c>
      <c r="FIU21" s="74" t="s">
        <v>100</v>
      </c>
      <c r="FIV21" s="147">
        <f t="shared" ref="FIV21" si="2106">FIV10*FIV17</f>
        <v>0</v>
      </c>
      <c r="FIW21" s="74" t="s">
        <v>100</v>
      </c>
      <c r="FIX21" s="147">
        <f t="shared" ref="FIX21" si="2107">FIX10*FIX17</f>
        <v>0</v>
      </c>
      <c r="FIY21" s="74" t="s">
        <v>100</v>
      </c>
      <c r="FIZ21" s="147">
        <f t="shared" ref="FIZ21" si="2108">FIZ10*FIZ17</f>
        <v>0</v>
      </c>
      <c r="FJA21" s="74" t="s">
        <v>100</v>
      </c>
      <c r="FJB21" s="147">
        <f t="shared" ref="FJB21" si="2109">FJB10*FJB17</f>
        <v>0</v>
      </c>
      <c r="FJC21" s="74" t="s">
        <v>100</v>
      </c>
      <c r="FJD21" s="147">
        <f t="shared" ref="FJD21" si="2110">FJD10*FJD17</f>
        <v>0</v>
      </c>
      <c r="FJE21" s="74" t="s">
        <v>100</v>
      </c>
      <c r="FJF21" s="147">
        <f t="shared" ref="FJF21" si="2111">FJF10*FJF17</f>
        <v>0</v>
      </c>
      <c r="FJG21" s="74" t="s">
        <v>100</v>
      </c>
      <c r="FJH21" s="147">
        <f t="shared" ref="FJH21" si="2112">FJH10*FJH17</f>
        <v>0</v>
      </c>
      <c r="FJI21" s="74" t="s">
        <v>100</v>
      </c>
      <c r="FJJ21" s="147">
        <f t="shared" ref="FJJ21" si="2113">FJJ10*FJJ17</f>
        <v>0</v>
      </c>
      <c r="FJK21" s="74" t="s">
        <v>100</v>
      </c>
      <c r="FJL21" s="147">
        <f t="shared" ref="FJL21" si="2114">FJL10*FJL17</f>
        <v>0</v>
      </c>
      <c r="FJM21" s="74" t="s">
        <v>100</v>
      </c>
      <c r="FJN21" s="147">
        <f t="shared" ref="FJN21" si="2115">FJN10*FJN17</f>
        <v>0</v>
      </c>
      <c r="FJO21" s="74" t="s">
        <v>100</v>
      </c>
      <c r="FJP21" s="147">
        <f t="shared" ref="FJP21" si="2116">FJP10*FJP17</f>
        <v>0</v>
      </c>
      <c r="FJQ21" s="74" t="s">
        <v>100</v>
      </c>
      <c r="FJR21" s="147">
        <f t="shared" ref="FJR21" si="2117">FJR10*FJR17</f>
        <v>0</v>
      </c>
      <c r="FJS21" s="74" t="s">
        <v>100</v>
      </c>
      <c r="FJT21" s="147">
        <f t="shared" ref="FJT21" si="2118">FJT10*FJT17</f>
        <v>0</v>
      </c>
      <c r="FJU21" s="74" t="s">
        <v>100</v>
      </c>
      <c r="FJV21" s="147">
        <f t="shared" ref="FJV21" si="2119">FJV10*FJV17</f>
        <v>0</v>
      </c>
      <c r="FJW21" s="74" t="s">
        <v>100</v>
      </c>
      <c r="FJX21" s="147">
        <f t="shared" ref="FJX21" si="2120">FJX10*FJX17</f>
        <v>0</v>
      </c>
      <c r="FJY21" s="74" t="s">
        <v>100</v>
      </c>
      <c r="FJZ21" s="147">
        <f t="shared" ref="FJZ21" si="2121">FJZ10*FJZ17</f>
        <v>0</v>
      </c>
      <c r="FKA21" s="74" t="s">
        <v>100</v>
      </c>
      <c r="FKB21" s="147">
        <f t="shared" ref="FKB21" si="2122">FKB10*FKB17</f>
        <v>0</v>
      </c>
      <c r="FKC21" s="74" t="s">
        <v>100</v>
      </c>
      <c r="FKD21" s="147">
        <f t="shared" ref="FKD21" si="2123">FKD10*FKD17</f>
        <v>0</v>
      </c>
      <c r="FKE21" s="74" t="s">
        <v>100</v>
      </c>
      <c r="FKF21" s="147">
        <f t="shared" ref="FKF21" si="2124">FKF10*FKF17</f>
        <v>0</v>
      </c>
      <c r="FKG21" s="74" t="s">
        <v>100</v>
      </c>
      <c r="FKH21" s="147">
        <f t="shared" ref="FKH21" si="2125">FKH10*FKH17</f>
        <v>0</v>
      </c>
      <c r="FKI21" s="74" t="s">
        <v>100</v>
      </c>
      <c r="FKJ21" s="147">
        <f t="shared" ref="FKJ21" si="2126">FKJ10*FKJ17</f>
        <v>0</v>
      </c>
      <c r="FKK21" s="74" t="s">
        <v>100</v>
      </c>
      <c r="FKL21" s="147">
        <f t="shared" ref="FKL21" si="2127">FKL10*FKL17</f>
        <v>0</v>
      </c>
      <c r="FKM21" s="74" t="s">
        <v>100</v>
      </c>
      <c r="FKN21" s="147">
        <f t="shared" ref="FKN21" si="2128">FKN10*FKN17</f>
        <v>0</v>
      </c>
      <c r="FKO21" s="74" t="s">
        <v>100</v>
      </c>
      <c r="FKP21" s="147">
        <f t="shared" ref="FKP21" si="2129">FKP10*FKP17</f>
        <v>0</v>
      </c>
      <c r="FKQ21" s="74" t="s">
        <v>100</v>
      </c>
      <c r="FKR21" s="147">
        <f t="shared" ref="FKR21" si="2130">FKR10*FKR17</f>
        <v>0</v>
      </c>
      <c r="FKS21" s="74" t="s">
        <v>100</v>
      </c>
      <c r="FKT21" s="147">
        <f t="shared" ref="FKT21" si="2131">FKT10*FKT17</f>
        <v>0</v>
      </c>
      <c r="FKU21" s="74" t="s">
        <v>100</v>
      </c>
      <c r="FKV21" s="147">
        <f t="shared" ref="FKV21" si="2132">FKV10*FKV17</f>
        <v>0</v>
      </c>
      <c r="FKW21" s="74" t="s">
        <v>100</v>
      </c>
      <c r="FKX21" s="147">
        <f t="shared" ref="FKX21" si="2133">FKX10*FKX17</f>
        <v>0</v>
      </c>
      <c r="FKY21" s="74" t="s">
        <v>100</v>
      </c>
      <c r="FKZ21" s="147">
        <f t="shared" ref="FKZ21" si="2134">FKZ10*FKZ17</f>
        <v>0</v>
      </c>
      <c r="FLA21" s="74" t="s">
        <v>100</v>
      </c>
      <c r="FLB21" s="147">
        <f t="shared" ref="FLB21" si="2135">FLB10*FLB17</f>
        <v>0</v>
      </c>
      <c r="FLC21" s="74" t="s">
        <v>100</v>
      </c>
      <c r="FLD21" s="147">
        <f t="shared" ref="FLD21" si="2136">FLD10*FLD17</f>
        <v>0</v>
      </c>
      <c r="FLE21" s="74" t="s">
        <v>100</v>
      </c>
      <c r="FLF21" s="147">
        <f t="shared" ref="FLF21" si="2137">FLF10*FLF17</f>
        <v>0</v>
      </c>
      <c r="FLG21" s="74" t="s">
        <v>100</v>
      </c>
      <c r="FLH21" s="147">
        <f t="shared" ref="FLH21" si="2138">FLH10*FLH17</f>
        <v>0</v>
      </c>
      <c r="FLI21" s="74" t="s">
        <v>100</v>
      </c>
      <c r="FLJ21" s="147">
        <f t="shared" ref="FLJ21" si="2139">FLJ10*FLJ17</f>
        <v>0</v>
      </c>
      <c r="FLK21" s="74" t="s">
        <v>100</v>
      </c>
      <c r="FLL21" s="147">
        <f t="shared" ref="FLL21" si="2140">FLL10*FLL17</f>
        <v>0</v>
      </c>
      <c r="FLM21" s="74" t="s">
        <v>100</v>
      </c>
      <c r="FLN21" s="147">
        <f t="shared" ref="FLN21" si="2141">FLN10*FLN17</f>
        <v>0</v>
      </c>
      <c r="FLO21" s="74" t="s">
        <v>100</v>
      </c>
      <c r="FLP21" s="147">
        <f t="shared" ref="FLP21" si="2142">FLP10*FLP17</f>
        <v>0</v>
      </c>
      <c r="FLQ21" s="74" t="s">
        <v>100</v>
      </c>
      <c r="FLR21" s="147">
        <f t="shared" ref="FLR21" si="2143">FLR10*FLR17</f>
        <v>0</v>
      </c>
      <c r="FLS21" s="74" t="s">
        <v>100</v>
      </c>
      <c r="FLT21" s="147">
        <f t="shared" ref="FLT21" si="2144">FLT10*FLT17</f>
        <v>0</v>
      </c>
      <c r="FLU21" s="74" t="s">
        <v>100</v>
      </c>
      <c r="FLV21" s="147">
        <f t="shared" ref="FLV21" si="2145">FLV10*FLV17</f>
        <v>0</v>
      </c>
      <c r="FLW21" s="74" t="s">
        <v>100</v>
      </c>
      <c r="FLX21" s="147">
        <f t="shared" ref="FLX21" si="2146">FLX10*FLX17</f>
        <v>0</v>
      </c>
      <c r="FLY21" s="74" t="s">
        <v>100</v>
      </c>
      <c r="FLZ21" s="147">
        <f t="shared" ref="FLZ21" si="2147">FLZ10*FLZ17</f>
        <v>0</v>
      </c>
      <c r="FMA21" s="74" t="s">
        <v>100</v>
      </c>
      <c r="FMB21" s="147">
        <f t="shared" ref="FMB21" si="2148">FMB10*FMB17</f>
        <v>0</v>
      </c>
      <c r="FMC21" s="74" t="s">
        <v>100</v>
      </c>
      <c r="FMD21" s="147">
        <f t="shared" ref="FMD21" si="2149">FMD10*FMD17</f>
        <v>0</v>
      </c>
      <c r="FME21" s="74" t="s">
        <v>100</v>
      </c>
      <c r="FMF21" s="147">
        <f t="shared" ref="FMF21" si="2150">FMF10*FMF17</f>
        <v>0</v>
      </c>
      <c r="FMG21" s="74" t="s">
        <v>100</v>
      </c>
      <c r="FMH21" s="147">
        <f t="shared" ref="FMH21" si="2151">FMH10*FMH17</f>
        <v>0</v>
      </c>
      <c r="FMI21" s="74" t="s">
        <v>100</v>
      </c>
      <c r="FMJ21" s="147">
        <f t="shared" ref="FMJ21" si="2152">FMJ10*FMJ17</f>
        <v>0</v>
      </c>
      <c r="FMK21" s="74" t="s">
        <v>100</v>
      </c>
      <c r="FML21" s="147">
        <f t="shared" ref="FML21" si="2153">FML10*FML17</f>
        <v>0</v>
      </c>
      <c r="FMM21" s="74" t="s">
        <v>100</v>
      </c>
      <c r="FMN21" s="147">
        <f t="shared" ref="FMN21" si="2154">FMN10*FMN17</f>
        <v>0</v>
      </c>
      <c r="FMO21" s="74" t="s">
        <v>100</v>
      </c>
      <c r="FMP21" s="147">
        <f t="shared" ref="FMP21" si="2155">FMP10*FMP17</f>
        <v>0</v>
      </c>
      <c r="FMQ21" s="74" t="s">
        <v>100</v>
      </c>
      <c r="FMR21" s="147">
        <f t="shared" ref="FMR21" si="2156">FMR10*FMR17</f>
        <v>0</v>
      </c>
      <c r="FMS21" s="74" t="s">
        <v>100</v>
      </c>
      <c r="FMT21" s="147">
        <f t="shared" ref="FMT21" si="2157">FMT10*FMT17</f>
        <v>0</v>
      </c>
      <c r="FMU21" s="74" t="s">
        <v>100</v>
      </c>
      <c r="FMV21" s="147">
        <f t="shared" ref="FMV21" si="2158">FMV10*FMV17</f>
        <v>0</v>
      </c>
      <c r="FMW21" s="74" t="s">
        <v>100</v>
      </c>
      <c r="FMX21" s="147">
        <f t="shared" ref="FMX21" si="2159">FMX10*FMX17</f>
        <v>0</v>
      </c>
      <c r="FMY21" s="74" t="s">
        <v>100</v>
      </c>
      <c r="FMZ21" s="147">
        <f t="shared" ref="FMZ21" si="2160">FMZ10*FMZ17</f>
        <v>0</v>
      </c>
      <c r="FNA21" s="74" t="s">
        <v>100</v>
      </c>
      <c r="FNB21" s="147">
        <f t="shared" ref="FNB21" si="2161">FNB10*FNB17</f>
        <v>0</v>
      </c>
      <c r="FNC21" s="74" t="s">
        <v>100</v>
      </c>
      <c r="FND21" s="147">
        <f t="shared" ref="FND21" si="2162">FND10*FND17</f>
        <v>0</v>
      </c>
      <c r="FNE21" s="74" t="s">
        <v>100</v>
      </c>
      <c r="FNF21" s="147">
        <f t="shared" ref="FNF21" si="2163">FNF10*FNF17</f>
        <v>0</v>
      </c>
      <c r="FNG21" s="74" t="s">
        <v>100</v>
      </c>
      <c r="FNH21" s="147">
        <f t="shared" ref="FNH21" si="2164">FNH10*FNH17</f>
        <v>0</v>
      </c>
      <c r="FNI21" s="74" t="s">
        <v>100</v>
      </c>
      <c r="FNJ21" s="147">
        <f t="shared" ref="FNJ21" si="2165">FNJ10*FNJ17</f>
        <v>0</v>
      </c>
      <c r="FNK21" s="74" t="s">
        <v>100</v>
      </c>
      <c r="FNL21" s="147">
        <f t="shared" ref="FNL21" si="2166">FNL10*FNL17</f>
        <v>0</v>
      </c>
      <c r="FNM21" s="74" t="s">
        <v>100</v>
      </c>
      <c r="FNN21" s="147">
        <f t="shared" ref="FNN21" si="2167">FNN10*FNN17</f>
        <v>0</v>
      </c>
      <c r="FNO21" s="74" t="s">
        <v>100</v>
      </c>
      <c r="FNP21" s="147">
        <f t="shared" ref="FNP21" si="2168">FNP10*FNP17</f>
        <v>0</v>
      </c>
      <c r="FNQ21" s="74" t="s">
        <v>100</v>
      </c>
      <c r="FNR21" s="147">
        <f t="shared" ref="FNR21" si="2169">FNR10*FNR17</f>
        <v>0</v>
      </c>
      <c r="FNS21" s="74" t="s">
        <v>100</v>
      </c>
      <c r="FNT21" s="147">
        <f t="shared" ref="FNT21" si="2170">FNT10*FNT17</f>
        <v>0</v>
      </c>
      <c r="FNU21" s="74" t="s">
        <v>100</v>
      </c>
      <c r="FNV21" s="147">
        <f t="shared" ref="FNV21" si="2171">FNV10*FNV17</f>
        <v>0</v>
      </c>
      <c r="FNW21" s="74" t="s">
        <v>100</v>
      </c>
      <c r="FNX21" s="147">
        <f t="shared" ref="FNX21" si="2172">FNX10*FNX17</f>
        <v>0</v>
      </c>
      <c r="FNY21" s="74" t="s">
        <v>100</v>
      </c>
      <c r="FNZ21" s="147">
        <f t="shared" ref="FNZ21" si="2173">FNZ10*FNZ17</f>
        <v>0</v>
      </c>
      <c r="FOA21" s="74" t="s">
        <v>100</v>
      </c>
      <c r="FOB21" s="147">
        <f t="shared" ref="FOB21" si="2174">FOB10*FOB17</f>
        <v>0</v>
      </c>
      <c r="FOC21" s="74" t="s">
        <v>100</v>
      </c>
      <c r="FOD21" s="147">
        <f t="shared" ref="FOD21" si="2175">FOD10*FOD17</f>
        <v>0</v>
      </c>
      <c r="FOE21" s="74" t="s">
        <v>100</v>
      </c>
      <c r="FOF21" s="147">
        <f t="shared" ref="FOF21" si="2176">FOF10*FOF17</f>
        <v>0</v>
      </c>
      <c r="FOG21" s="74" t="s">
        <v>100</v>
      </c>
      <c r="FOH21" s="147">
        <f t="shared" ref="FOH21" si="2177">FOH10*FOH17</f>
        <v>0</v>
      </c>
      <c r="FOI21" s="74" t="s">
        <v>100</v>
      </c>
      <c r="FOJ21" s="147">
        <f t="shared" ref="FOJ21" si="2178">FOJ10*FOJ17</f>
        <v>0</v>
      </c>
      <c r="FOK21" s="74" t="s">
        <v>100</v>
      </c>
      <c r="FOL21" s="147">
        <f t="shared" ref="FOL21" si="2179">FOL10*FOL17</f>
        <v>0</v>
      </c>
      <c r="FOM21" s="74" t="s">
        <v>100</v>
      </c>
      <c r="FON21" s="147">
        <f t="shared" ref="FON21" si="2180">FON10*FON17</f>
        <v>0</v>
      </c>
      <c r="FOO21" s="74" t="s">
        <v>100</v>
      </c>
      <c r="FOP21" s="147">
        <f t="shared" ref="FOP21" si="2181">FOP10*FOP17</f>
        <v>0</v>
      </c>
      <c r="FOQ21" s="74" t="s">
        <v>100</v>
      </c>
      <c r="FOR21" s="147">
        <f t="shared" ref="FOR21" si="2182">FOR10*FOR17</f>
        <v>0</v>
      </c>
      <c r="FOS21" s="74" t="s">
        <v>100</v>
      </c>
      <c r="FOT21" s="147">
        <f t="shared" ref="FOT21" si="2183">FOT10*FOT17</f>
        <v>0</v>
      </c>
      <c r="FOU21" s="74" t="s">
        <v>100</v>
      </c>
      <c r="FOV21" s="147">
        <f t="shared" ref="FOV21" si="2184">FOV10*FOV17</f>
        <v>0</v>
      </c>
      <c r="FOW21" s="74" t="s">
        <v>100</v>
      </c>
      <c r="FOX21" s="147">
        <f t="shared" ref="FOX21" si="2185">FOX10*FOX17</f>
        <v>0</v>
      </c>
      <c r="FOY21" s="74" t="s">
        <v>100</v>
      </c>
      <c r="FOZ21" s="147">
        <f t="shared" ref="FOZ21" si="2186">FOZ10*FOZ17</f>
        <v>0</v>
      </c>
      <c r="FPA21" s="74" t="s">
        <v>100</v>
      </c>
      <c r="FPB21" s="147">
        <f t="shared" ref="FPB21" si="2187">FPB10*FPB17</f>
        <v>0</v>
      </c>
      <c r="FPC21" s="74" t="s">
        <v>100</v>
      </c>
      <c r="FPD21" s="147">
        <f t="shared" ref="FPD21" si="2188">FPD10*FPD17</f>
        <v>0</v>
      </c>
      <c r="FPE21" s="74" t="s">
        <v>100</v>
      </c>
      <c r="FPF21" s="147">
        <f t="shared" ref="FPF21" si="2189">FPF10*FPF17</f>
        <v>0</v>
      </c>
      <c r="FPG21" s="74" t="s">
        <v>100</v>
      </c>
      <c r="FPH21" s="147">
        <f t="shared" ref="FPH21" si="2190">FPH10*FPH17</f>
        <v>0</v>
      </c>
      <c r="FPI21" s="74" t="s">
        <v>100</v>
      </c>
      <c r="FPJ21" s="147">
        <f t="shared" ref="FPJ21" si="2191">FPJ10*FPJ17</f>
        <v>0</v>
      </c>
      <c r="FPK21" s="74" t="s">
        <v>100</v>
      </c>
      <c r="FPL21" s="147">
        <f t="shared" ref="FPL21" si="2192">FPL10*FPL17</f>
        <v>0</v>
      </c>
      <c r="FPM21" s="74" t="s">
        <v>100</v>
      </c>
      <c r="FPN21" s="147">
        <f t="shared" ref="FPN21" si="2193">FPN10*FPN17</f>
        <v>0</v>
      </c>
      <c r="FPO21" s="74" t="s">
        <v>100</v>
      </c>
      <c r="FPP21" s="147">
        <f t="shared" ref="FPP21" si="2194">FPP10*FPP17</f>
        <v>0</v>
      </c>
      <c r="FPQ21" s="74" t="s">
        <v>100</v>
      </c>
      <c r="FPR21" s="147">
        <f t="shared" ref="FPR21" si="2195">FPR10*FPR17</f>
        <v>0</v>
      </c>
      <c r="FPS21" s="74" t="s">
        <v>100</v>
      </c>
      <c r="FPT21" s="147">
        <f t="shared" ref="FPT21" si="2196">FPT10*FPT17</f>
        <v>0</v>
      </c>
      <c r="FPU21" s="74" t="s">
        <v>100</v>
      </c>
      <c r="FPV21" s="147">
        <f t="shared" ref="FPV21" si="2197">FPV10*FPV17</f>
        <v>0</v>
      </c>
      <c r="FPW21" s="74" t="s">
        <v>100</v>
      </c>
      <c r="FPX21" s="147">
        <f t="shared" ref="FPX21" si="2198">FPX10*FPX17</f>
        <v>0</v>
      </c>
      <c r="FPY21" s="74" t="s">
        <v>100</v>
      </c>
      <c r="FPZ21" s="147">
        <f t="shared" ref="FPZ21" si="2199">FPZ10*FPZ17</f>
        <v>0</v>
      </c>
      <c r="FQA21" s="74" t="s">
        <v>100</v>
      </c>
      <c r="FQB21" s="147">
        <f t="shared" ref="FQB21" si="2200">FQB10*FQB17</f>
        <v>0</v>
      </c>
      <c r="FQC21" s="74" t="s">
        <v>100</v>
      </c>
      <c r="FQD21" s="147">
        <f t="shared" ref="FQD21" si="2201">FQD10*FQD17</f>
        <v>0</v>
      </c>
      <c r="FQE21" s="74" t="s">
        <v>100</v>
      </c>
      <c r="FQF21" s="147">
        <f t="shared" ref="FQF21" si="2202">FQF10*FQF17</f>
        <v>0</v>
      </c>
      <c r="FQG21" s="74" t="s">
        <v>100</v>
      </c>
      <c r="FQH21" s="147">
        <f t="shared" ref="FQH21" si="2203">FQH10*FQH17</f>
        <v>0</v>
      </c>
      <c r="FQI21" s="74" t="s">
        <v>100</v>
      </c>
      <c r="FQJ21" s="147">
        <f t="shared" ref="FQJ21" si="2204">FQJ10*FQJ17</f>
        <v>0</v>
      </c>
      <c r="FQK21" s="74" t="s">
        <v>100</v>
      </c>
      <c r="FQL21" s="147">
        <f t="shared" ref="FQL21" si="2205">FQL10*FQL17</f>
        <v>0</v>
      </c>
      <c r="FQM21" s="74" t="s">
        <v>100</v>
      </c>
      <c r="FQN21" s="147">
        <f t="shared" ref="FQN21" si="2206">FQN10*FQN17</f>
        <v>0</v>
      </c>
      <c r="FQO21" s="74" t="s">
        <v>100</v>
      </c>
      <c r="FQP21" s="147">
        <f t="shared" ref="FQP21" si="2207">FQP10*FQP17</f>
        <v>0</v>
      </c>
      <c r="FQQ21" s="74" t="s">
        <v>100</v>
      </c>
      <c r="FQR21" s="147">
        <f t="shared" ref="FQR21" si="2208">FQR10*FQR17</f>
        <v>0</v>
      </c>
      <c r="FQS21" s="74" t="s">
        <v>100</v>
      </c>
      <c r="FQT21" s="147">
        <f t="shared" ref="FQT21" si="2209">FQT10*FQT17</f>
        <v>0</v>
      </c>
      <c r="FQU21" s="74" t="s">
        <v>100</v>
      </c>
      <c r="FQV21" s="147">
        <f t="shared" ref="FQV21" si="2210">FQV10*FQV17</f>
        <v>0</v>
      </c>
      <c r="FQW21" s="74" t="s">
        <v>100</v>
      </c>
      <c r="FQX21" s="147">
        <f t="shared" ref="FQX21" si="2211">FQX10*FQX17</f>
        <v>0</v>
      </c>
      <c r="FQY21" s="74" t="s">
        <v>100</v>
      </c>
      <c r="FQZ21" s="147">
        <f t="shared" ref="FQZ21" si="2212">FQZ10*FQZ17</f>
        <v>0</v>
      </c>
      <c r="FRA21" s="74" t="s">
        <v>100</v>
      </c>
      <c r="FRB21" s="147">
        <f t="shared" ref="FRB21" si="2213">FRB10*FRB17</f>
        <v>0</v>
      </c>
      <c r="FRC21" s="74" t="s">
        <v>100</v>
      </c>
      <c r="FRD21" s="147">
        <f t="shared" ref="FRD21" si="2214">FRD10*FRD17</f>
        <v>0</v>
      </c>
      <c r="FRE21" s="74" t="s">
        <v>100</v>
      </c>
      <c r="FRF21" s="147">
        <f t="shared" ref="FRF21" si="2215">FRF10*FRF17</f>
        <v>0</v>
      </c>
      <c r="FRG21" s="74" t="s">
        <v>100</v>
      </c>
      <c r="FRH21" s="147">
        <f t="shared" ref="FRH21" si="2216">FRH10*FRH17</f>
        <v>0</v>
      </c>
      <c r="FRI21" s="74" t="s">
        <v>100</v>
      </c>
      <c r="FRJ21" s="147">
        <f t="shared" ref="FRJ21" si="2217">FRJ10*FRJ17</f>
        <v>0</v>
      </c>
      <c r="FRK21" s="74" t="s">
        <v>100</v>
      </c>
      <c r="FRL21" s="147">
        <f t="shared" ref="FRL21" si="2218">FRL10*FRL17</f>
        <v>0</v>
      </c>
      <c r="FRM21" s="74" t="s">
        <v>100</v>
      </c>
      <c r="FRN21" s="147">
        <f t="shared" ref="FRN21" si="2219">FRN10*FRN17</f>
        <v>0</v>
      </c>
      <c r="FRO21" s="74" t="s">
        <v>100</v>
      </c>
      <c r="FRP21" s="147">
        <f t="shared" ref="FRP21" si="2220">FRP10*FRP17</f>
        <v>0</v>
      </c>
      <c r="FRQ21" s="74" t="s">
        <v>100</v>
      </c>
      <c r="FRR21" s="147">
        <f t="shared" ref="FRR21" si="2221">FRR10*FRR17</f>
        <v>0</v>
      </c>
      <c r="FRS21" s="74" t="s">
        <v>100</v>
      </c>
      <c r="FRT21" s="147">
        <f t="shared" ref="FRT21" si="2222">FRT10*FRT17</f>
        <v>0</v>
      </c>
      <c r="FRU21" s="74" t="s">
        <v>100</v>
      </c>
      <c r="FRV21" s="147">
        <f t="shared" ref="FRV21" si="2223">FRV10*FRV17</f>
        <v>0</v>
      </c>
      <c r="FRW21" s="74" t="s">
        <v>100</v>
      </c>
      <c r="FRX21" s="147">
        <f t="shared" ref="FRX21" si="2224">FRX10*FRX17</f>
        <v>0</v>
      </c>
      <c r="FRY21" s="74" t="s">
        <v>100</v>
      </c>
      <c r="FRZ21" s="147">
        <f t="shared" ref="FRZ21" si="2225">FRZ10*FRZ17</f>
        <v>0</v>
      </c>
      <c r="FSA21" s="74" t="s">
        <v>100</v>
      </c>
      <c r="FSB21" s="147">
        <f t="shared" ref="FSB21" si="2226">FSB10*FSB17</f>
        <v>0</v>
      </c>
      <c r="FSC21" s="74" t="s">
        <v>100</v>
      </c>
      <c r="FSD21" s="147">
        <f t="shared" ref="FSD21" si="2227">FSD10*FSD17</f>
        <v>0</v>
      </c>
      <c r="FSE21" s="74" t="s">
        <v>100</v>
      </c>
      <c r="FSF21" s="147">
        <f t="shared" ref="FSF21" si="2228">FSF10*FSF17</f>
        <v>0</v>
      </c>
      <c r="FSG21" s="74" t="s">
        <v>100</v>
      </c>
      <c r="FSH21" s="147">
        <f t="shared" ref="FSH21" si="2229">FSH10*FSH17</f>
        <v>0</v>
      </c>
      <c r="FSI21" s="74" t="s">
        <v>100</v>
      </c>
      <c r="FSJ21" s="147">
        <f t="shared" ref="FSJ21" si="2230">FSJ10*FSJ17</f>
        <v>0</v>
      </c>
      <c r="FSK21" s="74" t="s">
        <v>100</v>
      </c>
      <c r="FSL21" s="147">
        <f t="shared" ref="FSL21" si="2231">FSL10*FSL17</f>
        <v>0</v>
      </c>
      <c r="FSM21" s="74" t="s">
        <v>100</v>
      </c>
      <c r="FSN21" s="147">
        <f t="shared" ref="FSN21" si="2232">FSN10*FSN17</f>
        <v>0</v>
      </c>
      <c r="FSO21" s="74" t="s">
        <v>100</v>
      </c>
      <c r="FSP21" s="147">
        <f t="shared" ref="FSP21" si="2233">FSP10*FSP17</f>
        <v>0</v>
      </c>
      <c r="FSQ21" s="74" t="s">
        <v>100</v>
      </c>
      <c r="FSR21" s="147">
        <f t="shared" ref="FSR21" si="2234">FSR10*FSR17</f>
        <v>0</v>
      </c>
      <c r="FSS21" s="74" t="s">
        <v>100</v>
      </c>
      <c r="FST21" s="147">
        <f t="shared" ref="FST21" si="2235">FST10*FST17</f>
        <v>0</v>
      </c>
      <c r="FSU21" s="74" t="s">
        <v>100</v>
      </c>
      <c r="FSV21" s="147">
        <f t="shared" ref="FSV21" si="2236">FSV10*FSV17</f>
        <v>0</v>
      </c>
      <c r="FSW21" s="74" t="s">
        <v>100</v>
      </c>
      <c r="FSX21" s="147">
        <f t="shared" ref="FSX21" si="2237">FSX10*FSX17</f>
        <v>0</v>
      </c>
      <c r="FSY21" s="74" t="s">
        <v>100</v>
      </c>
      <c r="FSZ21" s="147">
        <f t="shared" ref="FSZ21" si="2238">FSZ10*FSZ17</f>
        <v>0</v>
      </c>
      <c r="FTA21" s="74" t="s">
        <v>100</v>
      </c>
      <c r="FTB21" s="147">
        <f t="shared" ref="FTB21" si="2239">FTB10*FTB17</f>
        <v>0</v>
      </c>
      <c r="FTC21" s="74" t="s">
        <v>100</v>
      </c>
      <c r="FTD21" s="147">
        <f t="shared" ref="FTD21" si="2240">FTD10*FTD17</f>
        <v>0</v>
      </c>
      <c r="FTE21" s="74" t="s">
        <v>100</v>
      </c>
      <c r="FTF21" s="147">
        <f t="shared" ref="FTF21" si="2241">FTF10*FTF17</f>
        <v>0</v>
      </c>
      <c r="FTG21" s="74" t="s">
        <v>100</v>
      </c>
      <c r="FTH21" s="147">
        <f t="shared" ref="FTH21" si="2242">FTH10*FTH17</f>
        <v>0</v>
      </c>
      <c r="FTI21" s="74" t="s">
        <v>100</v>
      </c>
      <c r="FTJ21" s="147">
        <f t="shared" ref="FTJ21" si="2243">FTJ10*FTJ17</f>
        <v>0</v>
      </c>
      <c r="FTK21" s="74" t="s">
        <v>100</v>
      </c>
      <c r="FTL21" s="147">
        <f t="shared" ref="FTL21" si="2244">FTL10*FTL17</f>
        <v>0</v>
      </c>
      <c r="FTM21" s="74" t="s">
        <v>100</v>
      </c>
      <c r="FTN21" s="147">
        <f t="shared" ref="FTN21" si="2245">FTN10*FTN17</f>
        <v>0</v>
      </c>
      <c r="FTO21" s="74" t="s">
        <v>100</v>
      </c>
      <c r="FTP21" s="147">
        <f t="shared" ref="FTP21" si="2246">FTP10*FTP17</f>
        <v>0</v>
      </c>
      <c r="FTQ21" s="74" t="s">
        <v>100</v>
      </c>
      <c r="FTR21" s="147">
        <f t="shared" ref="FTR21" si="2247">FTR10*FTR17</f>
        <v>0</v>
      </c>
      <c r="FTS21" s="74" t="s">
        <v>100</v>
      </c>
      <c r="FTT21" s="147">
        <f t="shared" ref="FTT21" si="2248">FTT10*FTT17</f>
        <v>0</v>
      </c>
      <c r="FTU21" s="74" t="s">
        <v>100</v>
      </c>
      <c r="FTV21" s="147">
        <f t="shared" ref="FTV21" si="2249">FTV10*FTV17</f>
        <v>0</v>
      </c>
      <c r="FTW21" s="74" t="s">
        <v>100</v>
      </c>
      <c r="FTX21" s="147">
        <f t="shared" ref="FTX21" si="2250">FTX10*FTX17</f>
        <v>0</v>
      </c>
      <c r="FTY21" s="74" t="s">
        <v>100</v>
      </c>
      <c r="FTZ21" s="147">
        <f t="shared" ref="FTZ21" si="2251">FTZ10*FTZ17</f>
        <v>0</v>
      </c>
      <c r="FUA21" s="74" t="s">
        <v>100</v>
      </c>
      <c r="FUB21" s="147">
        <f t="shared" ref="FUB21" si="2252">FUB10*FUB17</f>
        <v>0</v>
      </c>
      <c r="FUC21" s="74" t="s">
        <v>100</v>
      </c>
      <c r="FUD21" s="147">
        <f t="shared" ref="FUD21" si="2253">FUD10*FUD17</f>
        <v>0</v>
      </c>
      <c r="FUE21" s="74" t="s">
        <v>100</v>
      </c>
      <c r="FUF21" s="147">
        <f t="shared" ref="FUF21" si="2254">FUF10*FUF17</f>
        <v>0</v>
      </c>
      <c r="FUG21" s="74" t="s">
        <v>100</v>
      </c>
      <c r="FUH21" s="147">
        <f t="shared" ref="FUH21" si="2255">FUH10*FUH17</f>
        <v>0</v>
      </c>
      <c r="FUI21" s="74" t="s">
        <v>100</v>
      </c>
      <c r="FUJ21" s="147">
        <f t="shared" ref="FUJ21" si="2256">FUJ10*FUJ17</f>
        <v>0</v>
      </c>
      <c r="FUK21" s="74" t="s">
        <v>100</v>
      </c>
      <c r="FUL21" s="147">
        <f t="shared" ref="FUL21" si="2257">FUL10*FUL17</f>
        <v>0</v>
      </c>
      <c r="FUM21" s="74" t="s">
        <v>100</v>
      </c>
      <c r="FUN21" s="147">
        <f t="shared" ref="FUN21" si="2258">FUN10*FUN17</f>
        <v>0</v>
      </c>
      <c r="FUO21" s="74" t="s">
        <v>100</v>
      </c>
      <c r="FUP21" s="147">
        <f t="shared" ref="FUP21" si="2259">FUP10*FUP17</f>
        <v>0</v>
      </c>
      <c r="FUQ21" s="74" t="s">
        <v>100</v>
      </c>
      <c r="FUR21" s="147">
        <f t="shared" ref="FUR21" si="2260">FUR10*FUR17</f>
        <v>0</v>
      </c>
      <c r="FUS21" s="74" t="s">
        <v>100</v>
      </c>
      <c r="FUT21" s="147">
        <f t="shared" ref="FUT21" si="2261">FUT10*FUT17</f>
        <v>0</v>
      </c>
      <c r="FUU21" s="74" t="s">
        <v>100</v>
      </c>
      <c r="FUV21" s="147">
        <f t="shared" ref="FUV21" si="2262">FUV10*FUV17</f>
        <v>0</v>
      </c>
      <c r="FUW21" s="74" t="s">
        <v>100</v>
      </c>
      <c r="FUX21" s="147">
        <f t="shared" ref="FUX21" si="2263">FUX10*FUX17</f>
        <v>0</v>
      </c>
      <c r="FUY21" s="74" t="s">
        <v>100</v>
      </c>
      <c r="FUZ21" s="147">
        <f t="shared" ref="FUZ21" si="2264">FUZ10*FUZ17</f>
        <v>0</v>
      </c>
      <c r="FVA21" s="74" t="s">
        <v>100</v>
      </c>
      <c r="FVB21" s="147">
        <f t="shared" ref="FVB21" si="2265">FVB10*FVB17</f>
        <v>0</v>
      </c>
      <c r="FVC21" s="74" t="s">
        <v>100</v>
      </c>
      <c r="FVD21" s="147">
        <f t="shared" ref="FVD21" si="2266">FVD10*FVD17</f>
        <v>0</v>
      </c>
      <c r="FVE21" s="74" t="s">
        <v>100</v>
      </c>
      <c r="FVF21" s="147">
        <f t="shared" ref="FVF21" si="2267">FVF10*FVF17</f>
        <v>0</v>
      </c>
      <c r="FVG21" s="74" t="s">
        <v>100</v>
      </c>
      <c r="FVH21" s="147">
        <f t="shared" ref="FVH21" si="2268">FVH10*FVH17</f>
        <v>0</v>
      </c>
      <c r="FVI21" s="74" t="s">
        <v>100</v>
      </c>
      <c r="FVJ21" s="147">
        <f t="shared" ref="FVJ21" si="2269">FVJ10*FVJ17</f>
        <v>0</v>
      </c>
      <c r="FVK21" s="74" t="s">
        <v>100</v>
      </c>
      <c r="FVL21" s="147">
        <f t="shared" ref="FVL21" si="2270">FVL10*FVL17</f>
        <v>0</v>
      </c>
      <c r="FVM21" s="74" t="s">
        <v>100</v>
      </c>
      <c r="FVN21" s="147">
        <f t="shared" ref="FVN21" si="2271">FVN10*FVN17</f>
        <v>0</v>
      </c>
      <c r="FVO21" s="74" t="s">
        <v>100</v>
      </c>
      <c r="FVP21" s="147">
        <f t="shared" ref="FVP21" si="2272">FVP10*FVP17</f>
        <v>0</v>
      </c>
      <c r="FVQ21" s="74" t="s">
        <v>100</v>
      </c>
      <c r="FVR21" s="147">
        <f t="shared" ref="FVR21" si="2273">FVR10*FVR17</f>
        <v>0</v>
      </c>
      <c r="FVS21" s="74" t="s">
        <v>100</v>
      </c>
      <c r="FVT21" s="147">
        <f t="shared" ref="FVT21" si="2274">FVT10*FVT17</f>
        <v>0</v>
      </c>
      <c r="FVU21" s="74" t="s">
        <v>100</v>
      </c>
      <c r="FVV21" s="147">
        <f t="shared" ref="FVV21" si="2275">FVV10*FVV17</f>
        <v>0</v>
      </c>
      <c r="FVW21" s="74" t="s">
        <v>100</v>
      </c>
      <c r="FVX21" s="147">
        <f t="shared" ref="FVX21" si="2276">FVX10*FVX17</f>
        <v>0</v>
      </c>
      <c r="FVY21" s="74" t="s">
        <v>100</v>
      </c>
      <c r="FVZ21" s="147">
        <f t="shared" ref="FVZ21" si="2277">FVZ10*FVZ17</f>
        <v>0</v>
      </c>
      <c r="FWA21" s="74" t="s">
        <v>100</v>
      </c>
      <c r="FWB21" s="147">
        <f t="shared" ref="FWB21" si="2278">FWB10*FWB17</f>
        <v>0</v>
      </c>
      <c r="FWC21" s="74" t="s">
        <v>100</v>
      </c>
      <c r="FWD21" s="147">
        <f t="shared" ref="FWD21" si="2279">FWD10*FWD17</f>
        <v>0</v>
      </c>
      <c r="FWE21" s="74" t="s">
        <v>100</v>
      </c>
      <c r="FWF21" s="147">
        <f t="shared" ref="FWF21" si="2280">FWF10*FWF17</f>
        <v>0</v>
      </c>
      <c r="FWG21" s="74" t="s">
        <v>100</v>
      </c>
      <c r="FWH21" s="147">
        <f t="shared" ref="FWH21" si="2281">FWH10*FWH17</f>
        <v>0</v>
      </c>
      <c r="FWI21" s="74" t="s">
        <v>100</v>
      </c>
      <c r="FWJ21" s="147">
        <f t="shared" ref="FWJ21" si="2282">FWJ10*FWJ17</f>
        <v>0</v>
      </c>
      <c r="FWK21" s="74" t="s">
        <v>100</v>
      </c>
      <c r="FWL21" s="147">
        <f t="shared" ref="FWL21" si="2283">FWL10*FWL17</f>
        <v>0</v>
      </c>
      <c r="FWM21" s="74" t="s">
        <v>100</v>
      </c>
      <c r="FWN21" s="147">
        <f t="shared" ref="FWN21" si="2284">FWN10*FWN17</f>
        <v>0</v>
      </c>
      <c r="FWO21" s="74" t="s">
        <v>100</v>
      </c>
      <c r="FWP21" s="147">
        <f t="shared" ref="FWP21" si="2285">FWP10*FWP17</f>
        <v>0</v>
      </c>
      <c r="FWQ21" s="74" t="s">
        <v>100</v>
      </c>
      <c r="FWR21" s="147">
        <f t="shared" ref="FWR21" si="2286">FWR10*FWR17</f>
        <v>0</v>
      </c>
      <c r="FWS21" s="74" t="s">
        <v>100</v>
      </c>
      <c r="FWT21" s="147">
        <f t="shared" ref="FWT21" si="2287">FWT10*FWT17</f>
        <v>0</v>
      </c>
      <c r="FWU21" s="74" t="s">
        <v>100</v>
      </c>
      <c r="FWV21" s="147">
        <f t="shared" ref="FWV21" si="2288">FWV10*FWV17</f>
        <v>0</v>
      </c>
      <c r="FWW21" s="74" t="s">
        <v>100</v>
      </c>
      <c r="FWX21" s="147">
        <f t="shared" ref="FWX21" si="2289">FWX10*FWX17</f>
        <v>0</v>
      </c>
      <c r="FWY21" s="74" t="s">
        <v>100</v>
      </c>
      <c r="FWZ21" s="147">
        <f t="shared" ref="FWZ21" si="2290">FWZ10*FWZ17</f>
        <v>0</v>
      </c>
      <c r="FXA21" s="74" t="s">
        <v>100</v>
      </c>
      <c r="FXB21" s="147">
        <f t="shared" ref="FXB21" si="2291">FXB10*FXB17</f>
        <v>0</v>
      </c>
      <c r="FXC21" s="74" t="s">
        <v>100</v>
      </c>
      <c r="FXD21" s="147">
        <f t="shared" ref="FXD21" si="2292">FXD10*FXD17</f>
        <v>0</v>
      </c>
      <c r="FXE21" s="74" t="s">
        <v>100</v>
      </c>
      <c r="FXF21" s="147">
        <f t="shared" ref="FXF21" si="2293">FXF10*FXF17</f>
        <v>0</v>
      </c>
      <c r="FXG21" s="74" t="s">
        <v>100</v>
      </c>
      <c r="FXH21" s="147">
        <f t="shared" ref="FXH21" si="2294">FXH10*FXH17</f>
        <v>0</v>
      </c>
      <c r="FXI21" s="74" t="s">
        <v>100</v>
      </c>
      <c r="FXJ21" s="147">
        <f t="shared" ref="FXJ21" si="2295">FXJ10*FXJ17</f>
        <v>0</v>
      </c>
      <c r="FXK21" s="74" t="s">
        <v>100</v>
      </c>
      <c r="FXL21" s="147">
        <f t="shared" ref="FXL21" si="2296">FXL10*FXL17</f>
        <v>0</v>
      </c>
      <c r="FXM21" s="74" t="s">
        <v>100</v>
      </c>
      <c r="FXN21" s="147">
        <f t="shared" ref="FXN21" si="2297">FXN10*FXN17</f>
        <v>0</v>
      </c>
      <c r="FXO21" s="74" t="s">
        <v>100</v>
      </c>
      <c r="FXP21" s="147">
        <f t="shared" ref="FXP21" si="2298">FXP10*FXP17</f>
        <v>0</v>
      </c>
      <c r="FXQ21" s="74" t="s">
        <v>100</v>
      </c>
      <c r="FXR21" s="147">
        <f t="shared" ref="FXR21" si="2299">FXR10*FXR17</f>
        <v>0</v>
      </c>
      <c r="FXS21" s="74" t="s">
        <v>100</v>
      </c>
      <c r="FXT21" s="147">
        <f t="shared" ref="FXT21" si="2300">FXT10*FXT17</f>
        <v>0</v>
      </c>
      <c r="FXU21" s="74" t="s">
        <v>100</v>
      </c>
      <c r="FXV21" s="147">
        <f t="shared" ref="FXV21" si="2301">FXV10*FXV17</f>
        <v>0</v>
      </c>
      <c r="FXW21" s="74" t="s">
        <v>100</v>
      </c>
      <c r="FXX21" s="147">
        <f t="shared" ref="FXX21" si="2302">FXX10*FXX17</f>
        <v>0</v>
      </c>
      <c r="FXY21" s="74" t="s">
        <v>100</v>
      </c>
      <c r="FXZ21" s="147">
        <f t="shared" ref="FXZ21" si="2303">FXZ10*FXZ17</f>
        <v>0</v>
      </c>
      <c r="FYA21" s="74" t="s">
        <v>100</v>
      </c>
      <c r="FYB21" s="147">
        <f t="shared" ref="FYB21" si="2304">FYB10*FYB17</f>
        <v>0</v>
      </c>
      <c r="FYC21" s="74" t="s">
        <v>100</v>
      </c>
      <c r="FYD21" s="147">
        <f t="shared" ref="FYD21" si="2305">FYD10*FYD17</f>
        <v>0</v>
      </c>
      <c r="FYE21" s="74" t="s">
        <v>100</v>
      </c>
      <c r="FYF21" s="147">
        <f t="shared" ref="FYF21" si="2306">FYF10*FYF17</f>
        <v>0</v>
      </c>
      <c r="FYG21" s="74" t="s">
        <v>100</v>
      </c>
      <c r="FYH21" s="147">
        <f t="shared" ref="FYH21" si="2307">FYH10*FYH17</f>
        <v>0</v>
      </c>
      <c r="FYI21" s="74" t="s">
        <v>100</v>
      </c>
      <c r="FYJ21" s="147">
        <f t="shared" ref="FYJ21" si="2308">FYJ10*FYJ17</f>
        <v>0</v>
      </c>
      <c r="FYK21" s="74" t="s">
        <v>100</v>
      </c>
      <c r="FYL21" s="147">
        <f t="shared" ref="FYL21" si="2309">FYL10*FYL17</f>
        <v>0</v>
      </c>
      <c r="FYM21" s="74" t="s">
        <v>100</v>
      </c>
      <c r="FYN21" s="147">
        <f t="shared" ref="FYN21" si="2310">FYN10*FYN17</f>
        <v>0</v>
      </c>
      <c r="FYO21" s="74" t="s">
        <v>100</v>
      </c>
      <c r="FYP21" s="147">
        <f t="shared" ref="FYP21" si="2311">FYP10*FYP17</f>
        <v>0</v>
      </c>
      <c r="FYQ21" s="74" t="s">
        <v>100</v>
      </c>
      <c r="FYR21" s="147">
        <f t="shared" ref="FYR21" si="2312">FYR10*FYR17</f>
        <v>0</v>
      </c>
      <c r="FYS21" s="74" t="s">
        <v>100</v>
      </c>
      <c r="FYT21" s="147">
        <f t="shared" ref="FYT21" si="2313">FYT10*FYT17</f>
        <v>0</v>
      </c>
      <c r="FYU21" s="74" t="s">
        <v>100</v>
      </c>
      <c r="FYV21" s="147">
        <f t="shared" ref="FYV21" si="2314">FYV10*FYV17</f>
        <v>0</v>
      </c>
      <c r="FYW21" s="74" t="s">
        <v>100</v>
      </c>
      <c r="FYX21" s="147">
        <f t="shared" ref="FYX21" si="2315">FYX10*FYX17</f>
        <v>0</v>
      </c>
      <c r="FYY21" s="74" t="s">
        <v>100</v>
      </c>
      <c r="FYZ21" s="147">
        <f t="shared" ref="FYZ21" si="2316">FYZ10*FYZ17</f>
        <v>0</v>
      </c>
      <c r="FZA21" s="74" t="s">
        <v>100</v>
      </c>
      <c r="FZB21" s="147">
        <f t="shared" ref="FZB21" si="2317">FZB10*FZB17</f>
        <v>0</v>
      </c>
      <c r="FZC21" s="74" t="s">
        <v>100</v>
      </c>
      <c r="FZD21" s="147">
        <f t="shared" ref="FZD21" si="2318">FZD10*FZD17</f>
        <v>0</v>
      </c>
      <c r="FZE21" s="74" t="s">
        <v>100</v>
      </c>
      <c r="FZF21" s="147">
        <f t="shared" ref="FZF21" si="2319">FZF10*FZF17</f>
        <v>0</v>
      </c>
      <c r="FZG21" s="74" t="s">
        <v>100</v>
      </c>
      <c r="FZH21" s="147">
        <f t="shared" ref="FZH21" si="2320">FZH10*FZH17</f>
        <v>0</v>
      </c>
      <c r="FZI21" s="74" t="s">
        <v>100</v>
      </c>
      <c r="FZJ21" s="147">
        <f t="shared" ref="FZJ21" si="2321">FZJ10*FZJ17</f>
        <v>0</v>
      </c>
      <c r="FZK21" s="74" t="s">
        <v>100</v>
      </c>
      <c r="FZL21" s="147">
        <f t="shared" ref="FZL21" si="2322">FZL10*FZL17</f>
        <v>0</v>
      </c>
      <c r="FZM21" s="74" t="s">
        <v>100</v>
      </c>
      <c r="FZN21" s="147">
        <f t="shared" ref="FZN21" si="2323">FZN10*FZN17</f>
        <v>0</v>
      </c>
      <c r="FZO21" s="74" t="s">
        <v>100</v>
      </c>
      <c r="FZP21" s="147">
        <f t="shared" ref="FZP21" si="2324">FZP10*FZP17</f>
        <v>0</v>
      </c>
      <c r="FZQ21" s="74" t="s">
        <v>100</v>
      </c>
      <c r="FZR21" s="147">
        <f t="shared" ref="FZR21" si="2325">FZR10*FZR17</f>
        <v>0</v>
      </c>
      <c r="FZS21" s="74" t="s">
        <v>100</v>
      </c>
      <c r="FZT21" s="147">
        <f t="shared" ref="FZT21" si="2326">FZT10*FZT17</f>
        <v>0</v>
      </c>
      <c r="FZU21" s="74" t="s">
        <v>100</v>
      </c>
      <c r="FZV21" s="147">
        <f t="shared" ref="FZV21" si="2327">FZV10*FZV17</f>
        <v>0</v>
      </c>
      <c r="FZW21" s="74" t="s">
        <v>100</v>
      </c>
      <c r="FZX21" s="147">
        <f t="shared" ref="FZX21" si="2328">FZX10*FZX17</f>
        <v>0</v>
      </c>
      <c r="FZY21" s="74" t="s">
        <v>100</v>
      </c>
      <c r="FZZ21" s="147">
        <f t="shared" ref="FZZ21" si="2329">FZZ10*FZZ17</f>
        <v>0</v>
      </c>
      <c r="GAA21" s="74" t="s">
        <v>100</v>
      </c>
      <c r="GAB21" s="147">
        <f t="shared" ref="GAB21" si="2330">GAB10*GAB17</f>
        <v>0</v>
      </c>
      <c r="GAC21" s="74" t="s">
        <v>100</v>
      </c>
      <c r="GAD21" s="147">
        <f t="shared" ref="GAD21" si="2331">GAD10*GAD17</f>
        <v>0</v>
      </c>
      <c r="GAE21" s="74" t="s">
        <v>100</v>
      </c>
      <c r="GAF21" s="147">
        <f t="shared" ref="GAF21" si="2332">GAF10*GAF17</f>
        <v>0</v>
      </c>
      <c r="GAG21" s="74" t="s">
        <v>100</v>
      </c>
      <c r="GAH21" s="147">
        <f t="shared" ref="GAH21" si="2333">GAH10*GAH17</f>
        <v>0</v>
      </c>
      <c r="GAI21" s="74" t="s">
        <v>100</v>
      </c>
      <c r="GAJ21" s="147">
        <f t="shared" ref="GAJ21" si="2334">GAJ10*GAJ17</f>
        <v>0</v>
      </c>
      <c r="GAK21" s="74" t="s">
        <v>100</v>
      </c>
      <c r="GAL21" s="147">
        <f t="shared" ref="GAL21" si="2335">GAL10*GAL17</f>
        <v>0</v>
      </c>
      <c r="GAM21" s="74" t="s">
        <v>100</v>
      </c>
      <c r="GAN21" s="147">
        <f t="shared" ref="GAN21" si="2336">GAN10*GAN17</f>
        <v>0</v>
      </c>
      <c r="GAO21" s="74" t="s">
        <v>100</v>
      </c>
      <c r="GAP21" s="147">
        <f t="shared" ref="GAP21" si="2337">GAP10*GAP17</f>
        <v>0</v>
      </c>
      <c r="GAQ21" s="74" t="s">
        <v>100</v>
      </c>
      <c r="GAR21" s="147">
        <f t="shared" ref="GAR21" si="2338">GAR10*GAR17</f>
        <v>0</v>
      </c>
      <c r="GAS21" s="74" t="s">
        <v>100</v>
      </c>
      <c r="GAT21" s="147">
        <f t="shared" ref="GAT21" si="2339">GAT10*GAT17</f>
        <v>0</v>
      </c>
      <c r="GAU21" s="74" t="s">
        <v>100</v>
      </c>
      <c r="GAV21" s="147">
        <f t="shared" ref="GAV21" si="2340">GAV10*GAV17</f>
        <v>0</v>
      </c>
      <c r="GAW21" s="74" t="s">
        <v>100</v>
      </c>
      <c r="GAX21" s="147">
        <f t="shared" ref="GAX21" si="2341">GAX10*GAX17</f>
        <v>0</v>
      </c>
      <c r="GAY21" s="74" t="s">
        <v>100</v>
      </c>
      <c r="GAZ21" s="147">
        <f t="shared" ref="GAZ21" si="2342">GAZ10*GAZ17</f>
        <v>0</v>
      </c>
      <c r="GBA21" s="74" t="s">
        <v>100</v>
      </c>
      <c r="GBB21" s="147">
        <f t="shared" ref="GBB21" si="2343">GBB10*GBB17</f>
        <v>0</v>
      </c>
      <c r="GBC21" s="74" t="s">
        <v>100</v>
      </c>
      <c r="GBD21" s="147">
        <f t="shared" ref="GBD21" si="2344">GBD10*GBD17</f>
        <v>0</v>
      </c>
      <c r="GBE21" s="74" t="s">
        <v>100</v>
      </c>
      <c r="GBF21" s="147">
        <f t="shared" ref="GBF21" si="2345">GBF10*GBF17</f>
        <v>0</v>
      </c>
      <c r="GBG21" s="74" t="s">
        <v>100</v>
      </c>
      <c r="GBH21" s="147">
        <f t="shared" ref="GBH21" si="2346">GBH10*GBH17</f>
        <v>0</v>
      </c>
      <c r="GBI21" s="74" t="s">
        <v>100</v>
      </c>
      <c r="GBJ21" s="147">
        <f t="shared" ref="GBJ21" si="2347">GBJ10*GBJ17</f>
        <v>0</v>
      </c>
      <c r="GBK21" s="74" t="s">
        <v>100</v>
      </c>
      <c r="GBL21" s="147">
        <f t="shared" ref="GBL21" si="2348">GBL10*GBL17</f>
        <v>0</v>
      </c>
      <c r="GBM21" s="74" t="s">
        <v>100</v>
      </c>
      <c r="GBN21" s="147">
        <f t="shared" ref="GBN21" si="2349">GBN10*GBN17</f>
        <v>0</v>
      </c>
      <c r="GBO21" s="74" t="s">
        <v>100</v>
      </c>
      <c r="GBP21" s="147">
        <f t="shared" ref="GBP21" si="2350">GBP10*GBP17</f>
        <v>0</v>
      </c>
      <c r="GBQ21" s="74" t="s">
        <v>100</v>
      </c>
      <c r="GBR21" s="147">
        <f t="shared" ref="GBR21" si="2351">GBR10*GBR17</f>
        <v>0</v>
      </c>
      <c r="GBS21" s="74" t="s">
        <v>100</v>
      </c>
      <c r="GBT21" s="147">
        <f t="shared" ref="GBT21" si="2352">GBT10*GBT17</f>
        <v>0</v>
      </c>
      <c r="GBU21" s="74" t="s">
        <v>100</v>
      </c>
      <c r="GBV21" s="147">
        <f t="shared" ref="GBV21" si="2353">GBV10*GBV17</f>
        <v>0</v>
      </c>
      <c r="GBW21" s="74" t="s">
        <v>100</v>
      </c>
      <c r="GBX21" s="147">
        <f t="shared" ref="GBX21" si="2354">GBX10*GBX17</f>
        <v>0</v>
      </c>
      <c r="GBY21" s="74" t="s">
        <v>100</v>
      </c>
      <c r="GBZ21" s="147">
        <f t="shared" ref="GBZ21" si="2355">GBZ10*GBZ17</f>
        <v>0</v>
      </c>
      <c r="GCA21" s="74" t="s">
        <v>100</v>
      </c>
      <c r="GCB21" s="147">
        <f t="shared" ref="GCB21" si="2356">GCB10*GCB17</f>
        <v>0</v>
      </c>
      <c r="GCC21" s="74" t="s">
        <v>100</v>
      </c>
      <c r="GCD21" s="147">
        <f t="shared" ref="GCD21" si="2357">GCD10*GCD17</f>
        <v>0</v>
      </c>
      <c r="GCE21" s="74" t="s">
        <v>100</v>
      </c>
      <c r="GCF21" s="147">
        <f t="shared" ref="GCF21" si="2358">GCF10*GCF17</f>
        <v>0</v>
      </c>
      <c r="GCG21" s="74" t="s">
        <v>100</v>
      </c>
      <c r="GCH21" s="147">
        <f t="shared" ref="GCH21" si="2359">GCH10*GCH17</f>
        <v>0</v>
      </c>
      <c r="GCI21" s="74" t="s">
        <v>100</v>
      </c>
      <c r="GCJ21" s="147">
        <f t="shared" ref="GCJ21" si="2360">GCJ10*GCJ17</f>
        <v>0</v>
      </c>
      <c r="GCK21" s="74" t="s">
        <v>100</v>
      </c>
      <c r="GCL21" s="147">
        <f t="shared" ref="GCL21" si="2361">GCL10*GCL17</f>
        <v>0</v>
      </c>
      <c r="GCM21" s="74" t="s">
        <v>100</v>
      </c>
      <c r="GCN21" s="147">
        <f t="shared" ref="GCN21" si="2362">GCN10*GCN17</f>
        <v>0</v>
      </c>
      <c r="GCO21" s="74" t="s">
        <v>100</v>
      </c>
      <c r="GCP21" s="147">
        <f t="shared" ref="GCP21" si="2363">GCP10*GCP17</f>
        <v>0</v>
      </c>
      <c r="GCQ21" s="74" t="s">
        <v>100</v>
      </c>
      <c r="GCR21" s="147">
        <f t="shared" ref="GCR21" si="2364">GCR10*GCR17</f>
        <v>0</v>
      </c>
      <c r="GCS21" s="74" t="s">
        <v>100</v>
      </c>
      <c r="GCT21" s="147">
        <f t="shared" ref="GCT21" si="2365">GCT10*GCT17</f>
        <v>0</v>
      </c>
      <c r="GCU21" s="74" t="s">
        <v>100</v>
      </c>
      <c r="GCV21" s="147">
        <f t="shared" ref="GCV21" si="2366">GCV10*GCV17</f>
        <v>0</v>
      </c>
      <c r="GCW21" s="74" t="s">
        <v>100</v>
      </c>
      <c r="GCX21" s="147">
        <f t="shared" ref="GCX21" si="2367">GCX10*GCX17</f>
        <v>0</v>
      </c>
      <c r="GCY21" s="74" t="s">
        <v>100</v>
      </c>
      <c r="GCZ21" s="147">
        <f t="shared" ref="GCZ21" si="2368">GCZ10*GCZ17</f>
        <v>0</v>
      </c>
      <c r="GDA21" s="74" t="s">
        <v>100</v>
      </c>
      <c r="GDB21" s="147">
        <f t="shared" ref="GDB21" si="2369">GDB10*GDB17</f>
        <v>0</v>
      </c>
      <c r="GDC21" s="74" t="s">
        <v>100</v>
      </c>
      <c r="GDD21" s="147">
        <f t="shared" ref="GDD21" si="2370">GDD10*GDD17</f>
        <v>0</v>
      </c>
      <c r="GDE21" s="74" t="s">
        <v>100</v>
      </c>
      <c r="GDF21" s="147">
        <f t="shared" ref="GDF21" si="2371">GDF10*GDF17</f>
        <v>0</v>
      </c>
      <c r="GDG21" s="74" t="s">
        <v>100</v>
      </c>
      <c r="GDH21" s="147">
        <f t="shared" ref="GDH21" si="2372">GDH10*GDH17</f>
        <v>0</v>
      </c>
      <c r="GDI21" s="74" t="s">
        <v>100</v>
      </c>
      <c r="GDJ21" s="147">
        <f t="shared" ref="GDJ21" si="2373">GDJ10*GDJ17</f>
        <v>0</v>
      </c>
      <c r="GDK21" s="74" t="s">
        <v>100</v>
      </c>
      <c r="GDL21" s="147">
        <f t="shared" ref="GDL21" si="2374">GDL10*GDL17</f>
        <v>0</v>
      </c>
      <c r="GDM21" s="74" t="s">
        <v>100</v>
      </c>
      <c r="GDN21" s="147">
        <f t="shared" ref="GDN21" si="2375">GDN10*GDN17</f>
        <v>0</v>
      </c>
      <c r="GDO21" s="74" t="s">
        <v>100</v>
      </c>
      <c r="GDP21" s="147">
        <f t="shared" ref="GDP21" si="2376">GDP10*GDP17</f>
        <v>0</v>
      </c>
      <c r="GDQ21" s="74" t="s">
        <v>100</v>
      </c>
      <c r="GDR21" s="147">
        <f t="shared" ref="GDR21" si="2377">GDR10*GDR17</f>
        <v>0</v>
      </c>
      <c r="GDS21" s="74" t="s">
        <v>100</v>
      </c>
      <c r="GDT21" s="147">
        <f t="shared" ref="GDT21" si="2378">GDT10*GDT17</f>
        <v>0</v>
      </c>
      <c r="GDU21" s="74" t="s">
        <v>100</v>
      </c>
      <c r="GDV21" s="147">
        <f t="shared" ref="GDV21" si="2379">GDV10*GDV17</f>
        <v>0</v>
      </c>
      <c r="GDW21" s="74" t="s">
        <v>100</v>
      </c>
      <c r="GDX21" s="147">
        <f t="shared" ref="GDX21" si="2380">GDX10*GDX17</f>
        <v>0</v>
      </c>
      <c r="GDY21" s="74" t="s">
        <v>100</v>
      </c>
      <c r="GDZ21" s="147">
        <f t="shared" ref="GDZ21" si="2381">GDZ10*GDZ17</f>
        <v>0</v>
      </c>
      <c r="GEA21" s="74" t="s">
        <v>100</v>
      </c>
      <c r="GEB21" s="147">
        <f t="shared" ref="GEB21" si="2382">GEB10*GEB17</f>
        <v>0</v>
      </c>
      <c r="GEC21" s="74" t="s">
        <v>100</v>
      </c>
      <c r="GED21" s="147">
        <f t="shared" ref="GED21" si="2383">GED10*GED17</f>
        <v>0</v>
      </c>
      <c r="GEE21" s="74" t="s">
        <v>100</v>
      </c>
      <c r="GEF21" s="147">
        <f t="shared" ref="GEF21" si="2384">GEF10*GEF17</f>
        <v>0</v>
      </c>
      <c r="GEG21" s="74" t="s">
        <v>100</v>
      </c>
      <c r="GEH21" s="147">
        <f t="shared" ref="GEH21" si="2385">GEH10*GEH17</f>
        <v>0</v>
      </c>
      <c r="GEI21" s="74" t="s">
        <v>100</v>
      </c>
      <c r="GEJ21" s="147">
        <f t="shared" ref="GEJ21" si="2386">GEJ10*GEJ17</f>
        <v>0</v>
      </c>
      <c r="GEK21" s="74" t="s">
        <v>100</v>
      </c>
      <c r="GEL21" s="147">
        <f t="shared" ref="GEL21" si="2387">GEL10*GEL17</f>
        <v>0</v>
      </c>
      <c r="GEM21" s="74" t="s">
        <v>100</v>
      </c>
      <c r="GEN21" s="147">
        <f t="shared" ref="GEN21" si="2388">GEN10*GEN17</f>
        <v>0</v>
      </c>
      <c r="GEO21" s="74" t="s">
        <v>100</v>
      </c>
      <c r="GEP21" s="147">
        <f t="shared" ref="GEP21" si="2389">GEP10*GEP17</f>
        <v>0</v>
      </c>
      <c r="GEQ21" s="74" t="s">
        <v>100</v>
      </c>
      <c r="GER21" s="147">
        <f t="shared" ref="GER21" si="2390">GER10*GER17</f>
        <v>0</v>
      </c>
      <c r="GES21" s="74" t="s">
        <v>100</v>
      </c>
      <c r="GET21" s="147">
        <f t="shared" ref="GET21" si="2391">GET10*GET17</f>
        <v>0</v>
      </c>
      <c r="GEU21" s="74" t="s">
        <v>100</v>
      </c>
      <c r="GEV21" s="147">
        <f t="shared" ref="GEV21" si="2392">GEV10*GEV17</f>
        <v>0</v>
      </c>
      <c r="GEW21" s="74" t="s">
        <v>100</v>
      </c>
      <c r="GEX21" s="147">
        <f t="shared" ref="GEX21" si="2393">GEX10*GEX17</f>
        <v>0</v>
      </c>
      <c r="GEY21" s="74" t="s">
        <v>100</v>
      </c>
      <c r="GEZ21" s="147">
        <f t="shared" ref="GEZ21" si="2394">GEZ10*GEZ17</f>
        <v>0</v>
      </c>
      <c r="GFA21" s="74" t="s">
        <v>100</v>
      </c>
      <c r="GFB21" s="147">
        <f t="shared" ref="GFB21" si="2395">GFB10*GFB17</f>
        <v>0</v>
      </c>
      <c r="GFC21" s="74" t="s">
        <v>100</v>
      </c>
      <c r="GFD21" s="147">
        <f t="shared" ref="GFD21" si="2396">GFD10*GFD17</f>
        <v>0</v>
      </c>
      <c r="GFE21" s="74" t="s">
        <v>100</v>
      </c>
      <c r="GFF21" s="147">
        <f t="shared" ref="GFF21" si="2397">GFF10*GFF17</f>
        <v>0</v>
      </c>
      <c r="GFG21" s="74" t="s">
        <v>100</v>
      </c>
      <c r="GFH21" s="147">
        <f t="shared" ref="GFH21" si="2398">GFH10*GFH17</f>
        <v>0</v>
      </c>
      <c r="GFI21" s="74" t="s">
        <v>100</v>
      </c>
      <c r="GFJ21" s="147">
        <f t="shared" ref="GFJ21" si="2399">GFJ10*GFJ17</f>
        <v>0</v>
      </c>
      <c r="GFK21" s="74" t="s">
        <v>100</v>
      </c>
      <c r="GFL21" s="147">
        <f t="shared" ref="GFL21" si="2400">GFL10*GFL17</f>
        <v>0</v>
      </c>
      <c r="GFM21" s="74" t="s">
        <v>100</v>
      </c>
      <c r="GFN21" s="147">
        <f t="shared" ref="GFN21" si="2401">GFN10*GFN17</f>
        <v>0</v>
      </c>
      <c r="GFO21" s="74" t="s">
        <v>100</v>
      </c>
      <c r="GFP21" s="147">
        <f t="shared" ref="GFP21" si="2402">GFP10*GFP17</f>
        <v>0</v>
      </c>
      <c r="GFQ21" s="74" t="s">
        <v>100</v>
      </c>
      <c r="GFR21" s="147">
        <f t="shared" ref="GFR21" si="2403">GFR10*GFR17</f>
        <v>0</v>
      </c>
      <c r="GFS21" s="74" t="s">
        <v>100</v>
      </c>
      <c r="GFT21" s="147">
        <f t="shared" ref="GFT21" si="2404">GFT10*GFT17</f>
        <v>0</v>
      </c>
      <c r="GFU21" s="74" t="s">
        <v>100</v>
      </c>
      <c r="GFV21" s="147">
        <f t="shared" ref="GFV21" si="2405">GFV10*GFV17</f>
        <v>0</v>
      </c>
      <c r="GFW21" s="74" t="s">
        <v>100</v>
      </c>
      <c r="GFX21" s="147">
        <f t="shared" ref="GFX21" si="2406">GFX10*GFX17</f>
        <v>0</v>
      </c>
      <c r="GFY21" s="74" t="s">
        <v>100</v>
      </c>
      <c r="GFZ21" s="147">
        <f t="shared" ref="GFZ21" si="2407">GFZ10*GFZ17</f>
        <v>0</v>
      </c>
      <c r="GGA21" s="74" t="s">
        <v>100</v>
      </c>
      <c r="GGB21" s="147">
        <f t="shared" ref="GGB21" si="2408">GGB10*GGB17</f>
        <v>0</v>
      </c>
      <c r="GGC21" s="74" t="s">
        <v>100</v>
      </c>
      <c r="GGD21" s="147">
        <f t="shared" ref="GGD21" si="2409">GGD10*GGD17</f>
        <v>0</v>
      </c>
      <c r="GGE21" s="74" t="s">
        <v>100</v>
      </c>
      <c r="GGF21" s="147">
        <f t="shared" ref="GGF21" si="2410">GGF10*GGF17</f>
        <v>0</v>
      </c>
      <c r="GGG21" s="74" t="s">
        <v>100</v>
      </c>
      <c r="GGH21" s="147">
        <f t="shared" ref="GGH21" si="2411">GGH10*GGH17</f>
        <v>0</v>
      </c>
      <c r="GGI21" s="74" t="s">
        <v>100</v>
      </c>
      <c r="GGJ21" s="147">
        <f t="shared" ref="GGJ21" si="2412">GGJ10*GGJ17</f>
        <v>0</v>
      </c>
      <c r="GGK21" s="74" t="s">
        <v>100</v>
      </c>
      <c r="GGL21" s="147">
        <f t="shared" ref="GGL21" si="2413">GGL10*GGL17</f>
        <v>0</v>
      </c>
      <c r="GGM21" s="74" t="s">
        <v>100</v>
      </c>
      <c r="GGN21" s="147">
        <f t="shared" ref="GGN21" si="2414">GGN10*GGN17</f>
        <v>0</v>
      </c>
      <c r="GGO21" s="74" t="s">
        <v>100</v>
      </c>
      <c r="GGP21" s="147">
        <f t="shared" ref="GGP21" si="2415">GGP10*GGP17</f>
        <v>0</v>
      </c>
      <c r="GGQ21" s="74" t="s">
        <v>100</v>
      </c>
      <c r="GGR21" s="147">
        <f t="shared" ref="GGR21" si="2416">GGR10*GGR17</f>
        <v>0</v>
      </c>
      <c r="GGS21" s="74" t="s">
        <v>100</v>
      </c>
      <c r="GGT21" s="147">
        <f t="shared" ref="GGT21" si="2417">GGT10*GGT17</f>
        <v>0</v>
      </c>
      <c r="GGU21" s="74" t="s">
        <v>100</v>
      </c>
      <c r="GGV21" s="147">
        <f t="shared" ref="GGV21" si="2418">GGV10*GGV17</f>
        <v>0</v>
      </c>
      <c r="GGW21" s="74" t="s">
        <v>100</v>
      </c>
      <c r="GGX21" s="147">
        <f t="shared" ref="GGX21" si="2419">GGX10*GGX17</f>
        <v>0</v>
      </c>
      <c r="GGY21" s="74" t="s">
        <v>100</v>
      </c>
      <c r="GGZ21" s="147">
        <f t="shared" ref="GGZ21" si="2420">GGZ10*GGZ17</f>
        <v>0</v>
      </c>
      <c r="GHA21" s="74" t="s">
        <v>100</v>
      </c>
      <c r="GHB21" s="147">
        <f t="shared" ref="GHB21" si="2421">GHB10*GHB17</f>
        <v>0</v>
      </c>
      <c r="GHC21" s="74" t="s">
        <v>100</v>
      </c>
      <c r="GHD21" s="147">
        <f t="shared" ref="GHD21" si="2422">GHD10*GHD17</f>
        <v>0</v>
      </c>
      <c r="GHE21" s="74" t="s">
        <v>100</v>
      </c>
      <c r="GHF21" s="147">
        <f t="shared" ref="GHF21" si="2423">GHF10*GHF17</f>
        <v>0</v>
      </c>
      <c r="GHG21" s="74" t="s">
        <v>100</v>
      </c>
      <c r="GHH21" s="147">
        <f t="shared" ref="GHH21" si="2424">GHH10*GHH17</f>
        <v>0</v>
      </c>
      <c r="GHI21" s="74" t="s">
        <v>100</v>
      </c>
      <c r="GHJ21" s="147">
        <f t="shared" ref="GHJ21" si="2425">GHJ10*GHJ17</f>
        <v>0</v>
      </c>
      <c r="GHK21" s="74" t="s">
        <v>100</v>
      </c>
      <c r="GHL21" s="147">
        <f t="shared" ref="GHL21" si="2426">GHL10*GHL17</f>
        <v>0</v>
      </c>
      <c r="GHM21" s="74" t="s">
        <v>100</v>
      </c>
      <c r="GHN21" s="147">
        <f t="shared" ref="GHN21" si="2427">GHN10*GHN17</f>
        <v>0</v>
      </c>
      <c r="GHO21" s="74" t="s">
        <v>100</v>
      </c>
      <c r="GHP21" s="147">
        <f t="shared" ref="GHP21" si="2428">GHP10*GHP17</f>
        <v>0</v>
      </c>
      <c r="GHQ21" s="74" t="s">
        <v>100</v>
      </c>
      <c r="GHR21" s="147">
        <f t="shared" ref="GHR21" si="2429">GHR10*GHR17</f>
        <v>0</v>
      </c>
      <c r="GHS21" s="74" t="s">
        <v>100</v>
      </c>
      <c r="GHT21" s="147">
        <f t="shared" ref="GHT21" si="2430">GHT10*GHT17</f>
        <v>0</v>
      </c>
      <c r="GHU21" s="74" t="s">
        <v>100</v>
      </c>
      <c r="GHV21" s="147">
        <f t="shared" ref="GHV21" si="2431">GHV10*GHV17</f>
        <v>0</v>
      </c>
      <c r="GHW21" s="74" t="s">
        <v>100</v>
      </c>
      <c r="GHX21" s="147">
        <f t="shared" ref="GHX21" si="2432">GHX10*GHX17</f>
        <v>0</v>
      </c>
      <c r="GHY21" s="74" t="s">
        <v>100</v>
      </c>
      <c r="GHZ21" s="147">
        <f t="shared" ref="GHZ21" si="2433">GHZ10*GHZ17</f>
        <v>0</v>
      </c>
      <c r="GIA21" s="74" t="s">
        <v>100</v>
      </c>
      <c r="GIB21" s="147">
        <f t="shared" ref="GIB21" si="2434">GIB10*GIB17</f>
        <v>0</v>
      </c>
      <c r="GIC21" s="74" t="s">
        <v>100</v>
      </c>
      <c r="GID21" s="147">
        <f t="shared" ref="GID21" si="2435">GID10*GID17</f>
        <v>0</v>
      </c>
      <c r="GIE21" s="74" t="s">
        <v>100</v>
      </c>
      <c r="GIF21" s="147">
        <f t="shared" ref="GIF21" si="2436">GIF10*GIF17</f>
        <v>0</v>
      </c>
      <c r="GIG21" s="74" t="s">
        <v>100</v>
      </c>
      <c r="GIH21" s="147">
        <f t="shared" ref="GIH21" si="2437">GIH10*GIH17</f>
        <v>0</v>
      </c>
      <c r="GII21" s="74" t="s">
        <v>100</v>
      </c>
      <c r="GIJ21" s="147">
        <f t="shared" ref="GIJ21" si="2438">GIJ10*GIJ17</f>
        <v>0</v>
      </c>
      <c r="GIK21" s="74" t="s">
        <v>100</v>
      </c>
      <c r="GIL21" s="147">
        <f t="shared" ref="GIL21" si="2439">GIL10*GIL17</f>
        <v>0</v>
      </c>
      <c r="GIM21" s="74" t="s">
        <v>100</v>
      </c>
      <c r="GIN21" s="147">
        <f t="shared" ref="GIN21" si="2440">GIN10*GIN17</f>
        <v>0</v>
      </c>
      <c r="GIO21" s="74" t="s">
        <v>100</v>
      </c>
      <c r="GIP21" s="147">
        <f t="shared" ref="GIP21" si="2441">GIP10*GIP17</f>
        <v>0</v>
      </c>
      <c r="GIQ21" s="74" t="s">
        <v>100</v>
      </c>
      <c r="GIR21" s="147">
        <f t="shared" ref="GIR21" si="2442">GIR10*GIR17</f>
        <v>0</v>
      </c>
      <c r="GIS21" s="74" t="s">
        <v>100</v>
      </c>
      <c r="GIT21" s="147">
        <f t="shared" ref="GIT21" si="2443">GIT10*GIT17</f>
        <v>0</v>
      </c>
      <c r="GIU21" s="74" t="s">
        <v>100</v>
      </c>
      <c r="GIV21" s="147">
        <f t="shared" ref="GIV21" si="2444">GIV10*GIV17</f>
        <v>0</v>
      </c>
      <c r="GIW21" s="74" t="s">
        <v>100</v>
      </c>
      <c r="GIX21" s="147">
        <f t="shared" ref="GIX21" si="2445">GIX10*GIX17</f>
        <v>0</v>
      </c>
      <c r="GIY21" s="74" t="s">
        <v>100</v>
      </c>
      <c r="GIZ21" s="147">
        <f t="shared" ref="GIZ21" si="2446">GIZ10*GIZ17</f>
        <v>0</v>
      </c>
      <c r="GJA21" s="74" t="s">
        <v>100</v>
      </c>
      <c r="GJB21" s="147">
        <f t="shared" ref="GJB21" si="2447">GJB10*GJB17</f>
        <v>0</v>
      </c>
      <c r="GJC21" s="74" t="s">
        <v>100</v>
      </c>
      <c r="GJD21" s="147">
        <f t="shared" ref="GJD21" si="2448">GJD10*GJD17</f>
        <v>0</v>
      </c>
      <c r="GJE21" s="74" t="s">
        <v>100</v>
      </c>
      <c r="GJF21" s="147">
        <f t="shared" ref="GJF21" si="2449">GJF10*GJF17</f>
        <v>0</v>
      </c>
      <c r="GJG21" s="74" t="s">
        <v>100</v>
      </c>
      <c r="GJH21" s="147">
        <f t="shared" ref="GJH21" si="2450">GJH10*GJH17</f>
        <v>0</v>
      </c>
      <c r="GJI21" s="74" t="s">
        <v>100</v>
      </c>
      <c r="GJJ21" s="147">
        <f t="shared" ref="GJJ21" si="2451">GJJ10*GJJ17</f>
        <v>0</v>
      </c>
      <c r="GJK21" s="74" t="s">
        <v>100</v>
      </c>
      <c r="GJL21" s="147">
        <f t="shared" ref="GJL21" si="2452">GJL10*GJL17</f>
        <v>0</v>
      </c>
      <c r="GJM21" s="74" t="s">
        <v>100</v>
      </c>
      <c r="GJN21" s="147">
        <f t="shared" ref="GJN21" si="2453">GJN10*GJN17</f>
        <v>0</v>
      </c>
      <c r="GJO21" s="74" t="s">
        <v>100</v>
      </c>
      <c r="GJP21" s="147">
        <f t="shared" ref="GJP21" si="2454">GJP10*GJP17</f>
        <v>0</v>
      </c>
      <c r="GJQ21" s="74" t="s">
        <v>100</v>
      </c>
      <c r="GJR21" s="147">
        <f t="shared" ref="GJR21" si="2455">GJR10*GJR17</f>
        <v>0</v>
      </c>
      <c r="GJS21" s="74" t="s">
        <v>100</v>
      </c>
      <c r="GJT21" s="147">
        <f t="shared" ref="GJT21" si="2456">GJT10*GJT17</f>
        <v>0</v>
      </c>
      <c r="GJU21" s="74" t="s">
        <v>100</v>
      </c>
      <c r="GJV21" s="147">
        <f t="shared" ref="GJV21" si="2457">GJV10*GJV17</f>
        <v>0</v>
      </c>
      <c r="GJW21" s="74" t="s">
        <v>100</v>
      </c>
      <c r="GJX21" s="147">
        <f t="shared" ref="GJX21" si="2458">GJX10*GJX17</f>
        <v>0</v>
      </c>
      <c r="GJY21" s="74" t="s">
        <v>100</v>
      </c>
      <c r="GJZ21" s="147">
        <f t="shared" ref="GJZ21" si="2459">GJZ10*GJZ17</f>
        <v>0</v>
      </c>
      <c r="GKA21" s="74" t="s">
        <v>100</v>
      </c>
      <c r="GKB21" s="147">
        <f t="shared" ref="GKB21" si="2460">GKB10*GKB17</f>
        <v>0</v>
      </c>
      <c r="GKC21" s="74" t="s">
        <v>100</v>
      </c>
      <c r="GKD21" s="147">
        <f t="shared" ref="GKD21" si="2461">GKD10*GKD17</f>
        <v>0</v>
      </c>
      <c r="GKE21" s="74" t="s">
        <v>100</v>
      </c>
      <c r="GKF21" s="147">
        <f t="shared" ref="GKF21" si="2462">GKF10*GKF17</f>
        <v>0</v>
      </c>
      <c r="GKG21" s="74" t="s">
        <v>100</v>
      </c>
      <c r="GKH21" s="147">
        <f t="shared" ref="GKH21" si="2463">GKH10*GKH17</f>
        <v>0</v>
      </c>
      <c r="GKI21" s="74" t="s">
        <v>100</v>
      </c>
      <c r="GKJ21" s="147">
        <f t="shared" ref="GKJ21" si="2464">GKJ10*GKJ17</f>
        <v>0</v>
      </c>
      <c r="GKK21" s="74" t="s">
        <v>100</v>
      </c>
      <c r="GKL21" s="147">
        <f t="shared" ref="GKL21" si="2465">GKL10*GKL17</f>
        <v>0</v>
      </c>
      <c r="GKM21" s="74" t="s">
        <v>100</v>
      </c>
      <c r="GKN21" s="147">
        <f t="shared" ref="GKN21" si="2466">GKN10*GKN17</f>
        <v>0</v>
      </c>
      <c r="GKO21" s="74" t="s">
        <v>100</v>
      </c>
      <c r="GKP21" s="147">
        <f t="shared" ref="GKP21" si="2467">GKP10*GKP17</f>
        <v>0</v>
      </c>
      <c r="GKQ21" s="74" t="s">
        <v>100</v>
      </c>
      <c r="GKR21" s="147">
        <f t="shared" ref="GKR21" si="2468">GKR10*GKR17</f>
        <v>0</v>
      </c>
      <c r="GKS21" s="74" t="s">
        <v>100</v>
      </c>
      <c r="GKT21" s="147">
        <f t="shared" ref="GKT21" si="2469">GKT10*GKT17</f>
        <v>0</v>
      </c>
      <c r="GKU21" s="74" t="s">
        <v>100</v>
      </c>
      <c r="GKV21" s="147">
        <f t="shared" ref="GKV21" si="2470">GKV10*GKV17</f>
        <v>0</v>
      </c>
      <c r="GKW21" s="74" t="s">
        <v>100</v>
      </c>
      <c r="GKX21" s="147">
        <f t="shared" ref="GKX21" si="2471">GKX10*GKX17</f>
        <v>0</v>
      </c>
      <c r="GKY21" s="74" t="s">
        <v>100</v>
      </c>
      <c r="GKZ21" s="147">
        <f t="shared" ref="GKZ21" si="2472">GKZ10*GKZ17</f>
        <v>0</v>
      </c>
      <c r="GLA21" s="74" t="s">
        <v>100</v>
      </c>
      <c r="GLB21" s="147">
        <f t="shared" ref="GLB21" si="2473">GLB10*GLB17</f>
        <v>0</v>
      </c>
      <c r="GLC21" s="74" t="s">
        <v>100</v>
      </c>
      <c r="GLD21" s="147">
        <f t="shared" ref="GLD21" si="2474">GLD10*GLD17</f>
        <v>0</v>
      </c>
      <c r="GLE21" s="74" t="s">
        <v>100</v>
      </c>
      <c r="GLF21" s="147">
        <f t="shared" ref="GLF21" si="2475">GLF10*GLF17</f>
        <v>0</v>
      </c>
      <c r="GLG21" s="74" t="s">
        <v>100</v>
      </c>
      <c r="GLH21" s="147">
        <f t="shared" ref="GLH21" si="2476">GLH10*GLH17</f>
        <v>0</v>
      </c>
      <c r="GLI21" s="74" t="s">
        <v>100</v>
      </c>
      <c r="GLJ21" s="147">
        <f t="shared" ref="GLJ21" si="2477">GLJ10*GLJ17</f>
        <v>0</v>
      </c>
      <c r="GLK21" s="74" t="s">
        <v>100</v>
      </c>
      <c r="GLL21" s="147">
        <f t="shared" ref="GLL21" si="2478">GLL10*GLL17</f>
        <v>0</v>
      </c>
      <c r="GLM21" s="74" t="s">
        <v>100</v>
      </c>
      <c r="GLN21" s="147">
        <f t="shared" ref="GLN21" si="2479">GLN10*GLN17</f>
        <v>0</v>
      </c>
      <c r="GLO21" s="74" t="s">
        <v>100</v>
      </c>
      <c r="GLP21" s="147">
        <f t="shared" ref="GLP21" si="2480">GLP10*GLP17</f>
        <v>0</v>
      </c>
      <c r="GLQ21" s="74" t="s">
        <v>100</v>
      </c>
      <c r="GLR21" s="147">
        <f t="shared" ref="GLR21" si="2481">GLR10*GLR17</f>
        <v>0</v>
      </c>
      <c r="GLS21" s="74" t="s">
        <v>100</v>
      </c>
      <c r="GLT21" s="147">
        <f t="shared" ref="GLT21" si="2482">GLT10*GLT17</f>
        <v>0</v>
      </c>
      <c r="GLU21" s="74" t="s">
        <v>100</v>
      </c>
      <c r="GLV21" s="147">
        <f t="shared" ref="GLV21" si="2483">GLV10*GLV17</f>
        <v>0</v>
      </c>
      <c r="GLW21" s="74" t="s">
        <v>100</v>
      </c>
      <c r="GLX21" s="147">
        <f t="shared" ref="GLX21" si="2484">GLX10*GLX17</f>
        <v>0</v>
      </c>
      <c r="GLY21" s="74" t="s">
        <v>100</v>
      </c>
      <c r="GLZ21" s="147">
        <f t="shared" ref="GLZ21" si="2485">GLZ10*GLZ17</f>
        <v>0</v>
      </c>
      <c r="GMA21" s="74" t="s">
        <v>100</v>
      </c>
      <c r="GMB21" s="147">
        <f t="shared" ref="GMB21" si="2486">GMB10*GMB17</f>
        <v>0</v>
      </c>
      <c r="GMC21" s="74" t="s">
        <v>100</v>
      </c>
      <c r="GMD21" s="147">
        <f t="shared" ref="GMD21" si="2487">GMD10*GMD17</f>
        <v>0</v>
      </c>
      <c r="GME21" s="74" t="s">
        <v>100</v>
      </c>
      <c r="GMF21" s="147">
        <f t="shared" ref="GMF21" si="2488">GMF10*GMF17</f>
        <v>0</v>
      </c>
      <c r="GMG21" s="74" t="s">
        <v>100</v>
      </c>
      <c r="GMH21" s="147">
        <f t="shared" ref="GMH21" si="2489">GMH10*GMH17</f>
        <v>0</v>
      </c>
      <c r="GMI21" s="74" t="s">
        <v>100</v>
      </c>
      <c r="GMJ21" s="147">
        <f t="shared" ref="GMJ21" si="2490">GMJ10*GMJ17</f>
        <v>0</v>
      </c>
      <c r="GMK21" s="74" t="s">
        <v>100</v>
      </c>
      <c r="GML21" s="147">
        <f t="shared" ref="GML21" si="2491">GML10*GML17</f>
        <v>0</v>
      </c>
      <c r="GMM21" s="74" t="s">
        <v>100</v>
      </c>
      <c r="GMN21" s="147">
        <f t="shared" ref="GMN21" si="2492">GMN10*GMN17</f>
        <v>0</v>
      </c>
      <c r="GMO21" s="74" t="s">
        <v>100</v>
      </c>
      <c r="GMP21" s="147">
        <f t="shared" ref="GMP21" si="2493">GMP10*GMP17</f>
        <v>0</v>
      </c>
      <c r="GMQ21" s="74" t="s">
        <v>100</v>
      </c>
      <c r="GMR21" s="147">
        <f t="shared" ref="GMR21" si="2494">GMR10*GMR17</f>
        <v>0</v>
      </c>
      <c r="GMS21" s="74" t="s">
        <v>100</v>
      </c>
      <c r="GMT21" s="147">
        <f t="shared" ref="GMT21" si="2495">GMT10*GMT17</f>
        <v>0</v>
      </c>
      <c r="GMU21" s="74" t="s">
        <v>100</v>
      </c>
      <c r="GMV21" s="147">
        <f t="shared" ref="GMV21" si="2496">GMV10*GMV17</f>
        <v>0</v>
      </c>
      <c r="GMW21" s="74" t="s">
        <v>100</v>
      </c>
      <c r="GMX21" s="147">
        <f t="shared" ref="GMX21" si="2497">GMX10*GMX17</f>
        <v>0</v>
      </c>
      <c r="GMY21" s="74" t="s">
        <v>100</v>
      </c>
      <c r="GMZ21" s="147">
        <f t="shared" ref="GMZ21" si="2498">GMZ10*GMZ17</f>
        <v>0</v>
      </c>
      <c r="GNA21" s="74" t="s">
        <v>100</v>
      </c>
      <c r="GNB21" s="147">
        <f t="shared" ref="GNB21" si="2499">GNB10*GNB17</f>
        <v>0</v>
      </c>
      <c r="GNC21" s="74" t="s">
        <v>100</v>
      </c>
      <c r="GND21" s="147">
        <f t="shared" ref="GND21" si="2500">GND10*GND17</f>
        <v>0</v>
      </c>
      <c r="GNE21" s="74" t="s">
        <v>100</v>
      </c>
      <c r="GNF21" s="147">
        <f t="shared" ref="GNF21" si="2501">GNF10*GNF17</f>
        <v>0</v>
      </c>
      <c r="GNG21" s="74" t="s">
        <v>100</v>
      </c>
      <c r="GNH21" s="147">
        <f t="shared" ref="GNH21" si="2502">GNH10*GNH17</f>
        <v>0</v>
      </c>
      <c r="GNI21" s="74" t="s">
        <v>100</v>
      </c>
      <c r="GNJ21" s="147">
        <f t="shared" ref="GNJ21" si="2503">GNJ10*GNJ17</f>
        <v>0</v>
      </c>
      <c r="GNK21" s="74" t="s">
        <v>100</v>
      </c>
      <c r="GNL21" s="147">
        <f t="shared" ref="GNL21" si="2504">GNL10*GNL17</f>
        <v>0</v>
      </c>
      <c r="GNM21" s="74" t="s">
        <v>100</v>
      </c>
      <c r="GNN21" s="147">
        <f t="shared" ref="GNN21" si="2505">GNN10*GNN17</f>
        <v>0</v>
      </c>
      <c r="GNO21" s="74" t="s">
        <v>100</v>
      </c>
      <c r="GNP21" s="147">
        <f t="shared" ref="GNP21" si="2506">GNP10*GNP17</f>
        <v>0</v>
      </c>
      <c r="GNQ21" s="74" t="s">
        <v>100</v>
      </c>
      <c r="GNR21" s="147">
        <f t="shared" ref="GNR21" si="2507">GNR10*GNR17</f>
        <v>0</v>
      </c>
      <c r="GNS21" s="74" t="s">
        <v>100</v>
      </c>
      <c r="GNT21" s="147">
        <f t="shared" ref="GNT21" si="2508">GNT10*GNT17</f>
        <v>0</v>
      </c>
      <c r="GNU21" s="74" t="s">
        <v>100</v>
      </c>
      <c r="GNV21" s="147">
        <f t="shared" ref="GNV21" si="2509">GNV10*GNV17</f>
        <v>0</v>
      </c>
      <c r="GNW21" s="74" t="s">
        <v>100</v>
      </c>
      <c r="GNX21" s="147">
        <f t="shared" ref="GNX21" si="2510">GNX10*GNX17</f>
        <v>0</v>
      </c>
      <c r="GNY21" s="74" t="s">
        <v>100</v>
      </c>
      <c r="GNZ21" s="147">
        <f t="shared" ref="GNZ21" si="2511">GNZ10*GNZ17</f>
        <v>0</v>
      </c>
      <c r="GOA21" s="74" t="s">
        <v>100</v>
      </c>
      <c r="GOB21" s="147">
        <f t="shared" ref="GOB21" si="2512">GOB10*GOB17</f>
        <v>0</v>
      </c>
      <c r="GOC21" s="74" t="s">
        <v>100</v>
      </c>
      <c r="GOD21" s="147">
        <f t="shared" ref="GOD21" si="2513">GOD10*GOD17</f>
        <v>0</v>
      </c>
      <c r="GOE21" s="74" t="s">
        <v>100</v>
      </c>
      <c r="GOF21" s="147">
        <f t="shared" ref="GOF21" si="2514">GOF10*GOF17</f>
        <v>0</v>
      </c>
      <c r="GOG21" s="74" t="s">
        <v>100</v>
      </c>
      <c r="GOH21" s="147">
        <f t="shared" ref="GOH21" si="2515">GOH10*GOH17</f>
        <v>0</v>
      </c>
      <c r="GOI21" s="74" t="s">
        <v>100</v>
      </c>
      <c r="GOJ21" s="147">
        <f t="shared" ref="GOJ21" si="2516">GOJ10*GOJ17</f>
        <v>0</v>
      </c>
      <c r="GOK21" s="74" t="s">
        <v>100</v>
      </c>
      <c r="GOL21" s="147">
        <f t="shared" ref="GOL21" si="2517">GOL10*GOL17</f>
        <v>0</v>
      </c>
      <c r="GOM21" s="74" t="s">
        <v>100</v>
      </c>
      <c r="GON21" s="147">
        <f t="shared" ref="GON21" si="2518">GON10*GON17</f>
        <v>0</v>
      </c>
      <c r="GOO21" s="74" t="s">
        <v>100</v>
      </c>
      <c r="GOP21" s="147">
        <f t="shared" ref="GOP21" si="2519">GOP10*GOP17</f>
        <v>0</v>
      </c>
      <c r="GOQ21" s="74" t="s">
        <v>100</v>
      </c>
      <c r="GOR21" s="147">
        <f t="shared" ref="GOR21" si="2520">GOR10*GOR17</f>
        <v>0</v>
      </c>
      <c r="GOS21" s="74" t="s">
        <v>100</v>
      </c>
      <c r="GOT21" s="147">
        <f t="shared" ref="GOT21" si="2521">GOT10*GOT17</f>
        <v>0</v>
      </c>
      <c r="GOU21" s="74" t="s">
        <v>100</v>
      </c>
      <c r="GOV21" s="147">
        <f t="shared" ref="GOV21" si="2522">GOV10*GOV17</f>
        <v>0</v>
      </c>
      <c r="GOW21" s="74" t="s">
        <v>100</v>
      </c>
      <c r="GOX21" s="147">
        <f t="shared" ref="GOX21" si="2523">GOX10*GOX17</f>
        <v>0</v>
      </c>
      <c r="GOY21" s="74" t="s">
        <v>100</v>
      </c>
      <c r="GOZ21" s="147">
        <f t="shared" ref="GOZ21" si="2524">GOZ10*GOZ17</f>
        <v>0</v>
      </c>
      <c r="GPA21" s="74" t="s">
        <v>100</v>
      </c>
      <c r="GPB21" s="147">
        <f t="shared" ref="GPB21" si="2525">GPB10*GPB17</f>
        <v>0</v>
      </c>
      <c r="GPC21" s="74" t="s">
        <v>100</v>
      </c>
      <c r="GPD21" s="147">
        <f t="shared" ref="GPD21" si="2526">GPD10*GPD17</f>
        <v>0</v>
      </c>
      <c r="GPE21" s="74" t="s">
        <v>100</v>
      </c>
      <c r="GPF21" s="147">
        <f t="shared" ref="GPF21" si="2527">GPF10*GPF17</f>
        <v>0</v>
      </c>
      <c r="GPG21" s="74" t="s">
        <v>100</v>
      </c>
      <c r="GPH21" s="147">
        <f t="shared" ref="GPH21" si="2528">GPH10*GPH17</f>
        <v>0</v>
      </c>
      <c r="GPI21" s="74" t="s">
        <v>100</v>
      </c>
      <c r="GPJ21" s="147">
        <f t="shared" ref="GPJ21" si="2529">GPJ10*GPJ17</f>
        <v>0</v>
      </c>
      <c r="GPK21" s="74" t="s">
        <v>100</v>
      </c>
      <c r="GPL21" s="147">
        <f t="shared" ref="GPL21" si="2530">GPL10*GPL17</f>
        <v>0</v>
      </c>
      <c r="GPM21" s="74" t="s">
        <v>100</v>
      </c>
      <c r="GPN21" s="147">
        <f t="shared" ref="GPN21" si="2531">GPN10*GPN17</f>
        <v>0</v>
      </c>
      <c r="GPO21" s="74" t="s">
        <v>100</v>
      </c>
      <c r="GPP21" s="147">
        <f t="shared" ref="GPP21" si="2532">GPP10*GPP17</f>
        <v>0</v>
      </c>
      <c r="GPQ21" s="74" t="s">
        <v>100</v>
      </c>
      <c r="GPR21" s="147">
        <f t="shared" ref="GPR21" si="2533">GPR10*GPR17</f>
        <v>0</v>
      </c>
      <c r="GPS21" s="74" t="s">
        <v>100</v>
      </c>
      <c r="GPT21" s="147">
        <f t="shared" ref="GPT21" si="2534">GPT10*GPT17</f>
        <v>0</v>
      </c>
      <c r="GPU21" s="74" t="s">
        <v>100</v>
      </c>
      <c r="GPV21" s="147">
        <f t="shared" ref="GPV21" si="2535">GPV10*GPV17</f>
        <v>0</v>
      </c>
      <c r="GPW21" s="74" t="s">
        <v>100</v>
      </c>
      <c r="GPX21" s="147">
        <f t="shared" ref="GPX21" si="2536">GPX10*GPX17</f>
        <v>0</v>
      </c>
      <c r="GPY21" s="74" t="s">
        <v>100</v>
      </c>
      <c r="GPZ21" s="147">
        <f t="shared" ref="GPZ21" si="2537">GPZ10*GPZ17</f>
        <v>0</v>
      </c>
      <c r="GQA21" s="74" t="s">
        <v>100</v>
      </c>
      <c r="GQB21" s="147">
        <f t="shared" ref="GQB21" si="2538">GQB10*GQB17</f>
        <v>0</v>
      </c>
      <c r="GQC21" s="74" t="s">
        <v>100</v>
      </c>
      <c r="GQD21" s="147">
        <f t="shared" ref="GQD21" si="2539">GQD10*GQD17</f>
        <v>0</v>
      </c>
      <c r="GQE21" s="74" t="s">
        <v>100</v>
      </c>
      <c r="GQF21" s="147">
        <f t="shared" ref="GQF21" si="2540">GQF10*GQF17</f>
        <v>0</v>
      </c>
      <c r="GQG21" s="74" t="s">
        <v>100</v>
      </c>
      <c r="GQH21" s="147">
        <f t="shared" ref="GQH21" si="2541">GQH10*GQH17</f>
        <v>0</v>
      </c>
      <c r="GQI21" s="74" t="s">
        <v>100</v>
      </c>
      <c r="GQJ21" s="147">
        <f t="shared" ref="GQJ21" si="2542">GQJ10*GQJ17</f>
        <v>0</v>
      </c>
      <c r="GQK21" s="74" t="s">
        <v>100</v>
      </c>
      <c r="GQL21" s="147">
        <f t="shared" ref="GQL21" si="2543">GQL10*GQL17</f>
        <v>0</v>
      </c>
      <c r="GQM21" s="74" t="s">
        <v>100</v>
      </c>
      <c r="GQN21" s="147">
        <f t="shared" ref="GQN21" si="2544">GQN10*GQN17</f>
        <v>0</v>
      </c>
      <c r="GQO21" s="74" t="s">
        <v>100</v>
      </c>
      <c r="GQP21" s="147">
        <f t="shared" ref="GQP21" si="2545">GQP10*GQP17</f>
        <v>0</v>
      </c>
      <c r="GQQ21" s="74" t="s">
        <v>100</v>
      </c>
      <c r="GQR21" s="147">
        <f t="shared" ref="GQR21" si="2546">GQR10*GQR17</f>
        <v>0</v>
      </c>
      <c r="GQS21" s="74" t="s">
        <v>100</v>
      </c>
      <c r="GQT21" s="147">
        <f t="shared" ref="GQT21" si="2547">GQT10*GQT17</f>
        <v>0</v>
      </c>
      <c r="GQU21" s="74" t="s">
        <v>100</v>
      </c>
      <c r="GQV21" s="147">
        <f t="shared" ref="GQV21" si="2548">GQV10*GQV17</f>
        <v>0</v>
      </c>
      <c r="GQW21" s="74" t="s">
        <v>100</v>
      </c>
      <c r="GQX21" s="147">
        <f t="shared" ref="GQX21" si="2549">GQX10*GQX17</f>
        <v>0</v>
      </c>
      <c r="GQY21" s="74" t="s">
        <v>100</v>
      </c>
      <c r="GQZ21" s="147">
        <f t="shared" ref="GQZ21" si="2550">GQZ10*GQZ17</f>
        <v>0</v>
      </c>
      <c r="GRA21" s="74" t="s">
        <v>100</v>
      </c>
      <c r="GRB21" s="147">
        <f t="shared" ref="GRB21" si="2551">GRB10*GRB17</f>
        <v>0</v>
      </c>
      <c r="GRC21" s="74" t="s">
        <v>100</v>
      </c>
      <c r="GRD21" s="147">
        <f t="shared" ref="GRD21" si="2552">GRD10*GRD17</f>
        <v>0</v>
      </c>
      <c r="GRE21" s="74" t="s">
        <v>100</v>
      </c>
      <c r="GRF21" s="147">
        <f t="shared" ref="GRF21" si="2553">GRF10*GRF17</f>
        <v>0</v>
      </c>
      <c r="GRG21" s="74" t="s">
        <v>100</v>
      </c>
      <c r="GRH21" s="147">
        <f t="shared" ref="GRH21" si="2554">GRH10*GRH17</f>
        <v>0</v>
      </c>
      <c r="GRI21" s="74" t="s">
        <v>100</v>
      </c>
      <c r="GRJ21" s="147">
        <f t="shared" ref="GRJ21" si="2555">GRJ10*GRJ17</f>
        <v>0</v>
      </c>
      <c r="GRK21" s="74" t="s">
        <v>100</v>
      </c>
      <c r="GRL21" s="147">
        <f t="shared" ref="GRL21" si="2556">GRL10*GRL17</f>
        <v>0</v>
      </c>
      <c r="GRM21" s="74" t="s">
        <v>100</v>
      </c>
      <c r="GRN21" s="147">
        <f t="shared" ref="GRN21" si="2557">GRN10*GRN17</f>
        <v>0</v>
      </c>
      <c r="GRO21" s="74" t="s">
        <v>100</v>
      </c>
      <c r="GRP21" s="147">
        <f t="shared" ref="GRP21" si="2558">GRP10*GRP17</f>
        <v>0</v>
      </c>
      <c r="GRQ21" s="74" t="s">
        <v>100</v>
      </c>
      <c r="GRR21" s="147">
        <f t="shared" ref="GRR21" si="2559">GRR10*GRR17</f>
        <v>0</v>
      </c>
      <c r="GRS21" s="74" t="s">
        <v>100</v>
      </c>
      <c r="GRT21" s="147">
        <f t="shared" ref="GRT21" si="2560">GRT10*GRT17</f>
        <v>0</v>
      </c>
      <c r="GRU21" s="74" t="s">
        <v>100</v>
      </c>
      <c r="GRV21" s="147">
        <f t="shared" ref="GRV21" si="2561">GRV10*GRV17</f>
        <v>0</v>
      </c>
      <c r="GRW21" s="74" t="s">
        <v>100</v>
      </c>
      <c r="GRX21" s="147">
        <f t="shared" ref="GRX21" si="2562">GRX10*GRX17</f>
        <v>0</v>
      </c>
      <c r="GRY21" s="74" t="s">
        <v>100</v>
      </c>
      <c r="GRZ21" s="147">
        <f t="shared" ref="GRZ21" si="2563">GRZ10*GRZ17</f>
        <v>0</v>
      </c>
      <c r="GSA21" s="74" t="s">
        <v>100</v>
      </c>
      <c r="GSB21" s="147">
        <f t="shared" ref="GSB21" si="2564">GSB10*GSB17</f>
        <v>0</v>
      </c>
      <c r="GSC21" s="74" t="s">
        <v>100</v>
      </c>
      <c r="GSD21" s="147">
        <f t="shared" ref="GSD21" si="2565">GSD10*GSD17</f>
        <v>0</v>
      </c>
      <c r="GSE21" s="74" t="s">
        <v>100</v>
      </c>
      <c r="GSF21" s="147">
        <f t="shared" ref="GSF21" si="2566">GSF10*GSF17</f>
        <v>0</v>
      </c>
      <c r="GSG21" s="74" t="s">
        <v>100</v>
      </c>
      <c r="GSH21" s="147">
        <f t="shared" ref="GSH21" si="2567">GSH10*GSH17</f>
        <v>0</v>
      </c>
      <c r="GSI21" s="74" t="s">
        <v>100</v>
      </c>
      <c r="GSJ21" s="147">
        <f t="shared" ref="GSJ21" si="2568">GSJ10*GSJ17</f>
        <v>0</v>
      </c>
      <c r="GSK21" s="74" t="s">
        <v>100</v>
      </c>
      <c r="GSL21" s="147">
        <f t="shared" ref="GSL21" si="2569">GSL10*GSL17</f>
        <v>0</v>
      </c>
      <c r="GSM21" s="74" t="s">
        <v>100</v>
      </c>
      <c r="GSN21" s="147">
        <f t="shared" ref="GSN21" si="2570">GSN10*GSN17</f>
        <v>0</v>
      </c>
      <c r="GSO21" s="74" t="s">
        <v>100</v>
      </c>
      <c r="GSP21" s="147">
        <f t="shared" ref="GSP21" si="2571">GSP10*GSP17</f>
        <v>0</v>
      </c>
      <c r="GSQ21" s="74" t="s">
        <v>100</v>
      </c>
      <c r="GSR21" s="147">
        <f t="shared" ref="GSR21" si="2572">GSR10*GSR17</f>
        <v>0</v>
      </c>
      <c r="GSS21" s="74" t="s">
        <v>100</v>
      </c>
      <c r="GST21" s="147">
        <f t="shared" ref="GST21" si="2573">GST10*GST17</f>
        <v>0</v>
      </c>
      <c r="GSU21" s="74" t="s">
        <v>100</v>
      </c>
      <c r="GSV21" s="147">
        <f t="shared" ref="GSV21" si="2574">GSV10*GSV17</f>
        <v>0</v>
      </c>
      <c r="GSW21" s="74" t="s">
        <v>100</v>
      </c>
      <c r="GSX21" s="147">
        <f t="shared" ref="GSX21" si="2575">GSX10*GSX17</f>
        <v>0</v>
      </c>
      <c r="GSY21" s="74" t="s">
        <v>100</v>
      </c>
      <c r="GSZ21" s="147">
        <f t="shared" ref="GSZ21" si="2576">GSZ10*GSZ17</f>
        <v>0</v>
      </c>
      <c r="GTA21" s="74" t="s">
        <v>100</v>
      </c>
      <c r="GTB21" s="147">
        <f t="shared" ref="GTB21" si="2577">GTB10*GTB17</f>
        <v>0</v>
      </c>
      <c r="GTC21" s="74" t="s">
        <v>100</v>
      </c>
      <c r="GTD21" s="147">
        <f t="shared" ref="GTD21" si="2578">GTD10*GTD17</f>
        <v>0</v>
      </c>
      <c r="GTE21" s="74" t="s">
        <v>100</v>
      </c>
      <c r="GTF21" s="147">
        <f t="shared" ref="GTF21" si="2579">GTF10*GTF17</f>
        <v>0</v>
      </c>
      <c r="GTG21" s="74" t="s">
        <v>100</v>
      </c>
      <c r="GTH21" s="147">
        <f t="shared" ref="GTH21" si="2580">GTH10*GTH17</f>
        <v>0</v>
      </c>
      <c r="GTI21" s="74" t="s">
        <v>100</v>
      </c>
      <c r="GTJ21" s="147">
        <f t="shared" ref="GTJ21" si="2581">GTJ10*GTJ17</f>
        <v>0</v>
      </c>
      <c r="GTK21" s="74" t="s">
        <v>100</v>
      </c>
      <c r="GTL21" s="147">
        <f t="shared" ref="GTL21" si="2582">GTL10*GTL17</f>
        <v>0</v>
      </c>
      <c r="GTM21" s="74" t="s">
        <v>100</v>
      </c>
      <c r="GTN21" s="147">
        <f t="shared" ref="GTN21" si="2583">GTN10*GTN17</f>
        <v>0</v>
      </c>
      <c r="GTO21" s="74" t="s">
        <v>100</v>
      </c>
      <c r="GTP21" s="147">
        <f t="shared" ref="GTP21" si="2584">GTP10*GTP17</f>
        <v>0</v>
      </c>
      <c r="GTQ21" s="74" t="s">
        <v>100</v>
      </c>
      <c r="GTR21" s="147">
        <f t="shared" ref="GTR21" si="2585">GTR10*GTR17</f>
        <v>0</v>
      </c>
      <c r="GTS21" s="74" t="s">
        <v>100</v>
      </c>
      <c r="GTT21" s="147">
        <f t="shared" ref="GTT21" si="2586">GTT10*GTT17</f>
        <v>0</v>
      </c>
      <c r="GTU21" s="74" t="s">
        <v>100</v>
      </c>
      <c r="GTV21" s="147">
        <f t="shared" ref="GTV21" si="2587">GTV10*GTV17</f>
        <v>0</v>
      </c>
      <c r="GTW21" s="74" t="s">
        <v>100</v>
      </c>
      <c r="GTX21" s="147">
        <f t="shared" ref="GTX21" si="2588">GTX10*GTX17</f>
        <v>0</v>
      </c>
      <c r="GTY21" s="74" t="s">
        <v>100</v>
      </c>
      <c r="GTZ21" s="147">
        <f t="shared" ref="GTZ21" si="2589">GTZ10*GTZ17</f>
        <v>0</v>
      </c>
      <c r="GUA21" s="74" t="s">
        <v>100</v>
      </c>
      <c r="GUB21" s="147">
        <f t="shared" ref="GUB21" si="2590">GUB10*GUB17</f>
        <v>0</v>
      </c>
      <c r="GUC21" s="74" t="s">
        <v>100</v>
      </c>
      <c r="GUD21" s="147">
        <f t="shared" ref="GUD21" si="2591">GUD10*GUD17</f>
        <v>0</v>
      </c>
      <c r="GUE21" s="74" t="s">
        <v>100</v>
      </c>
      <c r="GUF21" s="147">
        <f t="shared" ref="GUF21" si="2592">GUF10*GUF17</f>
        <v>0</v>
      </c>
      <c r="GUG21" s="74" t="s">
        <v>100</v>
      </c>
      <c r="GUH21" s="147">
        <f t="shared" ref="GUH21" si="2593">GUH10*GUH17</f>
        <v>0</v>
      </c>
      <c r="GUI21" s="74" t="s">
        <v>100</v>
      </c>
      <c r="GUJ21" s="147">
        <f t="shared" ref="GUJ21" si="2594">GUJ10*GUJ17</f>
        <v>0</v>
      </c>
      <c r="GUK21" s="74" t="s">
        <v>100</v>
      </c>
      <c r="GUL21" s="147">
        <f t="shared" ref="GUL21" si="2595">GUL10*GUL17</f>
        <v>0</v>
      </c>
      <c r="GUM21" s="74" t="s">
        <v>100</v>
      </c>
      <c r="GUN21" s="147">
        <f t="shared" ref="GUN21" si="2596">GUN10*GUN17</f>
        <v>0</v>
      </c>
      <c r="GUO21" s="74" t="s">
        <v>100</v>
      </c>
      <c r="GUP21" s="147">
        <f t="shared" ref="GUP21" si="2597">GUP10*GUP17</f>
        <v>0</v>
      </c>
      <c r="GUQ21" s="74" t="s">
        <v>100</v>
      </c>
      <c r="GUR21" s="147">
        <f t="shared" ref="GUR21" si="2598">GUR10*GUR17</f>
        <v>0</v>
      </c>
      <c r="GUS21" s="74" t="s">
        <v>100</v>
      </c>
      <c r="GUT21" s="147">
        <f t="shared" ref="GUT21" si="2599">GUT10*GUT17</f>
        <v>0</v>
      </c>
      <c r="GUU21" s="74" t="s">
        <v>100</v>
      </c>
      <c r="GUV21" s="147">
        <f t="shared" ref="GUV21" si="2600">GUV10*GUV17</f>
        <v>0</v>
      </c>
      <c r="GUW21" s="74" t="s">
        <v>100</v>
      </c>
      <c r="GUX21" s="147">
        <f t="shared" ref="GUX21" si="2601">GUX10*GUX17</f>
        <v>0</v>
      </c>
      <c r="GUY21" s="74" t="s">
        <v>100</v>
      </c>
      <c r="GUZ21" s="147">
        <f t="shared" ref="GUZ21" si="2602">GUZ10*GUZ17</f>
        <v>0</v>
      </c>
      <c r="GVA21" s="74" t="s">
        <v>100</v>
      </c>
      <c r="GVB21" s="147">
        <f t="shared" ref="GVB21" si="2603">GVB10*GVB17</f>
        <v>0</v>
      </c>
      <c r="GVC21" s="74" t="s">
        <v>100</v>
      </c>
      <c r="GVD21" s="147">
        <f t="shared" ref="GVD21" si="2604">GVD10*GVD17</f>
        <v>0</v>
      </c>
      <c r="GVE21" s="74" t="s">
        <v>100</v>
      </c>
      <c r="GVF21" s="147">
        <f t="shared" ref="GVF21" si="2605">GVF10*GVF17</f>
        <v>0</v>
      </c>
      <c r="GVG21" s="74" t="s">
        <v>100</v>
      </c>
      <c r="GVH21" s="147">
        <f t="shared" ref="GVH21" si="2606">GVH10*GVH17</f>
        <v>0</v>
      </c>
      <c r="GVI21" s="74" t="s">
        <v>100</v>
      </c>
      <c r="GVJ21" s="147">
        <f t="shared" ref="GVJ21" si="2607">GVJ10*GVJ17</f>
        <v>0</v>
      </c>
      <c r="GVK21" s="74" t="s">
        <v>100</v>
      </c>
      <c r="GVL21" s="147">
        <f t="shared" ref="GVL21" si="2608">GVL10*GVL17</f>
        <v>0</v>
      </c>
      <c r="GVM21" s="74" t="s">
        <v>100</v>
      </c>
      <c r="GVN21" s="147">
        <f t="shared" ref="GVN21" si="2609">GVN10*GVN17</f>
        <v>0</v>
      </c>
      <c r="GVO21" s="74" t="s">
        <v>100</v>
      </c>
      <c r="GVP21" s="147">
        <f t="shared" ref="GVP21" si="2610">GVP10*GVP17</f>
        <v>0</v>
      </c>
      <c r="GVQ21" s="74" t="s">
        <v>100</v>
      </c>
      <c r="GVR21" s="147">
        <f t="shared" ref="GVR21" si="2611">GVR10*GVR17</f>
        <v>0</v>
      </c>
      <c r="GVS21" s="74" t="s">
        <v>100</v>
      </c>
      <c r="GVT21" s="147">
        <f t="shared" ref="GVT21" si="2612">GVT10*GVT17</f>
        <v>0</v>
      </c>
      <c r="GVU21" s="74" t="s">
        <v>100</v>
      </c>
      <c r="GVV21" s="147">
        <f t="shared" ref="GVV21" si="2613">GVV10*GVV17</f>
        <v>0</v>
      </c>
      <c r="GVW21" s="74" t="s">
        <v>100</v>
      </c>
      <c r="GVX21" s="147">
        <f t="shared" ref="GVX21" si="2614">GVX10*GVX17</f>
        <v>0</v>
      </c>
      <c r="GVY21" s="74" t="s">
        <v>100</v>
      </c>
      <c r="GVZ21" s="147">
        <f t="shared" ref="GVZ21" si="2615">GVZ10*GVZ17</f>
        <v>0</v>
      </c>
      <c r="GWA21" s="74" t="s">
        <v>100</v>
      </c>
      <c r="GWB21" s="147">
        <f t="shared" ref="GWB21" si="2616">GWB10*GWB17</f>
        <v>0</v>
      </c>
      <c r="GWC21" s="74" t="s">
        <v>100</v>
      </c>
      <c r="GWD21" s="147">
        <f t="shared" ref="GWD21" si="2617">GWD10*GWD17</f>
        <v>0</v>
      </c>
      <c r="GWE21" s="74" t="s">
        <v>100</v>
      </c>
      <c r="GWF21" s="147">
        <f t="shared" ref="GWF21" si="2618">GWF10*GWF17</f>
        <v>0</v>
      </c>
      <c r="GWG21" s="74" t="s">
        <v>100</v>
      </c>
      <c r="GWH21" s="147">
        <f t="shared" ref="GWH21" si="2619">GWH10*GWH17</f>
        <v>0</v>
      </c>
      <c r="GWI21" s="74" t="s">
        <v>100</v>
      </c>
      <c r="GWJ21" s="147">
        <f t="shared" ref="GWJ21" si="2620">GWJ10*GWJ17</f>
        <v>0</v>
      </c>
      <c r="GWK21" s="74" t="s">
        <v>100</v>
      </c>
      <c r="GWL21" s="147">
        <f t="shared" ref="GWL21" si="2621">GWL10*GWL17</f>
        <v>0</v>
      </c>
      <c r="GWM21" s="74" t="s">
        <v>100</v>
      </c>
      <c r="GWN21" s="147">
        <f t="shared" ref="GWN21" si="2622">GWN10*GWN17</f>
        <v>0</v>
      </c>
      <c r="GWO21" s="74" t="s">
        <v>100</v>
      </c>
      <c r="GWP21" s="147">
        <f t="shared" ref="GWP21" si="2623">GWP10*GWP17</f>
        <v>0</v>
      </c>
      <c r="GWQ21" s="74" t="s">
        <v>100</v>
      </c>
      <c r="GWR21" s="147">
        <f t="shared" ref="GWR21" si="2624">GWR10*GWR17</f>
        <v>0</v>
      </c>
      <c r="GWS21" s="74" t="s">
        <v>100</v>
      </c>
      <c r="GWT21" s="147">
        <f t="shared" ref="GWT21" si="2625">GWT10*GWT17</f>
        <v>0</v>
      </c>
      <c r="GWU21" s="74" t="s">
        <v>100</v>
      </c>
      <c r="GWV21" s="147">
        <f t="shared" ref="GWV21" si="2626">GWV10*GWV17</f>
        <v>0</v>
      </c>
      <c r="GWW21" s="74" t="s">
        <v>100</v>
      </c>
      <c r="GWX21" s="147">
        <f t="shared" ref="GWX21" si="2627">GWX10*GWX17</f>
        <v>0</v>
      </c>
      <c r="GWY21" s="74" t="s">
        <v>100</v>
      </c>
      <c r="GWZ21" s="147">
        <f t="shared" ref="GWZ21" si="2628">GWZ10*GWZ17</f>
        <v>0</v>
      </c>
      <c r="GXA21" s="74" t="s">
        <v>100</v>
      </c>
      <c r="GXB21" s="147">
        <f t="shared" ref="GXB21" si="2629">GXB10*GXB17</f>
        <v>0</v>
      </c>
      <c r="GXC21" s="74" t="s">
        <v>100</v>
      </c>
      <c r="GXD21" s="147">
        <f t="shared" ref="GXD21" si="2630">GXD10*GXD17</f>
        <v>0</v>
      </c>
      <c r="GXE21" s="74" t="s">
        <v>100</v>
      </c>
      <c r="GXF21" s="147">
        <f t="shared" ref="GXF21" si="2631">GXF10*GXF17</f>
        <v>0</v>
      </c>
      <c r="GXG21" s="74" t="s">
        <v>100</v>
      </c>
      <c r="GXH21" s="147">
        <f t="shared" ref="GXH21" si="2632">GXH10*GXH17</f>
        <v>0</v>
      </c>
      <c r="GXI21" s="74" t="s">
        <v>100</v>
      </c>
      <c r="GXJ21" s="147">
        <f t="shared" ref="GXJ21" si="2633">GXJ10*GXJ17</f>
        <v>0</v>
      </c>
      <c r="GXK21" s="74" t="s">
        <v>100</v>
      </c>
      <c r="GXL21" s="147">
        <f t="shared" ref="GXL21" si="2634">GXL10*GXL17</f>
        <v>0</v>
      </c>
      <c r="GXM21" s="74" t="s">
        <v>100</v>
      </c>
      <c r="GXN21" s="147">
        <f t="shared" ref="GXN21" si="2635">GXN10*GXN17</f>
        <v>0</v>
      </c>
      <c r="GXO21" s="74" t="s">
        <v>100</v>
      </c>
      <c r="GXP21" s="147">
        <f t="shared" ref="GXP21" si="2636">GXP10*GXP17</f>
        <v>0</v>
      </c>
      <c r="GXQ21" s="74" t="s">
        <v>100</v>
      </c>
      <c r="GXR21" s="147">
        <f t="shared" ref="GXR21" si="2637">GXR10*GXR17</f>
        <v>0</v>
      </c>
      <c r="GXS21" s="74" t="s">
        <v>100</v>
      </c>
      <c r="GXT21" s="147">
        <f t="shared" ref="GXT21" si="2638">GXT10*GXT17</f>
        <v>0</v>
      </c>
      <c r="GXU21" s="74" t="s">
        <v>100</v>
      </c>
      <c r="GXV21" s="147">
        <f t="shared" ref="GXV21" si="2639">GXV10*GXV17</f>
        <v>0</v>
      </c>
      <c r="GXW21" s="74" t="s">
        <v>100</v>
      </c>
      <c r="GXX21" s="147">
        <f t="shared" ref="GXX21" si="2640">GXX10*GXX17</f>
        <v>0</v>
      </c>
      <c r="GXY21" s="74" t="s">
        <v>100</v>
      </c>
      <c r="GXZ21" s="147">
        <f t="shared" ref="GXZ21" si="2641">GXZ10*GXZ17</f>
        <v>0</v>
      </c>
      <c r="GYA21" s="74" t="s">
        <v>100</v>
      </c>
      <c r="GYB21" s="147">
        <f t="shared" ref="GYB21" si="2642">GYB10*GYB17</f>
        <v>0</v>
      </c>
      <c r="GYC21" s="74" t="s">
        <v>100</v>
      </c>
      <c r="GYD21" s="147">
        <f t="shared" ref="GYD21" si="2643">GYD10*GYD17</f>
        <v>0</v>
      </c>
      <c r="GYE21" s="74" t="s">
        <v>100</v>
      </c>
      <c r="GYF21" s="147">
        <f t="shared" ref="GYF21" si="2644">GYF10*GYF17</f>
        <v>0</v>
      </c>
      <c r="GYG21" s="74" t="s">
        <v>100</v>
      </c>
      <c r="GYH21" s="147">
        <f t="shared" ref="GYH21" si="2645">GYH10*GYH17</f>
        <v>0</v>
      </c>
      <c r="GYI21" s="74" t="s">
        <v>100</v>
      </c>
      <c r="GYJ21" s="147">
        <f t="shared" ref="GYJ21" si="2646">GYJ10*GYJ17</f>
        <v>0</v>
      </c>
      <c r="GYK21" s="74" t="s">
        <v>100</v>
      </c>
      <c r="GYL21" s="147">
        <f t="shared" ref="GYL21" si="2647">GYL10*GYL17</f>
        <v>0</v>
      </c>
      <c r="GYM21" s="74" t="s">
        <v>100</v>
      </c>
      <c r="GYN21" s="147">
        <f t="shared" ref="GYN21" si="2648">GYN10*GYN17</f>
        <v>0</v>
      </c>
      <c r="GYO21" s="74" t="s">
        <v>100</v>
      </c>
      <c r="GYP21" s="147">
        <f t="shared" ref="GYP21" si="2649">GYP10*GYP17</f>
        <v>0</v>
      </c>
      <c r="GYQ21" s="74" t="s">
        <v>100</v>
      </c>
      <c r="GYR21" s="147">
        <f t="shared" ref="GYR21" si="2650">GYR10*GYR17</f>
        <v>0</v>
      </c>
      <c r="GYS21" s="74" t="s">
        <v>100</v>
      </c>
      <c r="GYT21" s="147">
        <f t="shared" ref="GYT21" si="2651">GYT10*GYT17</f>
        <v>0</v>
      </c>
      <c r="GYU21" s="74" t="s">
        <v>100</v>
      </c>
      <c r="GYV21" s="147">
        <f t="shared" ref="GYV21" si="2652">GYV10*GYV17</f>
        <v>0</v>
      </c>
      <c r="GYW21" s="74" t="s">
        <v>100</v>
      </c>
      <c r="GYX21" s="147">
        <f t="shared" ref="GYX21" si="2653">GYX10*GYX17</f>
        <v>0</v>
      </c>
      <c r="GYY21" s="74" t="s">
        <v>100</v>
      </c>
      <c r="GYZ21" s="147">
        <f t="shared" ref="GYZ21" si="2654">GYZ10*GYZ17</f>
        <v>0</v>
      </c>
      <c r="GZA21" s="74" t="s">
        <v>100</v>
      </c>
      <c r="GZB21" s="147">
        <f t="shared" ref="GZB21" si="2655">GZB10*GZB17</f>
        <v>0</v>
      </c>
      <c r="GZC21" s="74" t="s">
        <v>100</v>
      </c>
      <c r="GZD21" s="147">
        <f t="shared" ref="GZD21" si="2656">GZD10*GZD17</f>
        <v>0</v>
      </c>
      <c r="GZE21" s="74" t="s">
        <v>100</v>
      </c>
      <c r="GZF21" s="147">
        <f t="shared" ref="GZF21" si="2657">GZF10*GZF17</f>
        <v>0</v>
      </c>
      <c r="GZG21" s="74" t="s">
        <v>100</v>
      </c>
      <c r="GZH21" s="147">
        <f t="shared" ref="GZH21" si="2658">GZH10*GZH17</f>
        <v>0</v>
      </c>
      <c r="GZI21" s="74" t="s">
        <v>100</v>
      </c>
      <c r="GZJ21" s="147">
        <f t="shared" ref="GZJ21" si="2659">GZJ10*GZJ17</f>
        <v>0</v>
      </c>
      <c r="GZK21" s="74" t="s">
        <v>100</v>
      </c>
      <c r="GZL21" s="147">
        <f t="shared" ref="GZL21" si="2660">GZL10*GZL17</f>
        <v>0</v>
      </c>
      <c r="GZM21" s="74" t="s">
        <v>100</v>
      </c>
      <c r="GZN21" s="147">
        <f t="shared" ref="GZN21" si="2661">GZN10*GZN17</f>
        <v>0</v>
      </c>
      <c r="GZO21" s="74" t="s">
        <v>100</v>
      </c>
      <c r="GZP21" s="147">
        <f t="shared" ref="GZP21" si="2662">GZP10*GZP17</f>
        <v>0</v>
      </c>
      <c r="GZQ21" s="74" t="s">
        <v>100</v>
      </c>
      <c r="GZR21" s="147">
        <f t="shared" ref="GZR21" si="2663">GZR10*GZR17</f>
        <v>0</v>
      </c>
      <c r="GZS21" s="74" t="s">
        <v>100</v>
      </c>
      <c r="GZT21" s="147">
        <f t="shared" ref="GZT21" si="2664">GZT10*GZT17</f>
        <v>0</v>
      </c>
      <c r="GZU21" s="74" t="s">
        <v>100</v>
      </c>
      <c r="GZV21" s="147">
        <f t="shared" ref="GZV21" si="2665">GZV10*GZV17</f>
        <v>0</v>
      </c>
      <c r="GZW21" s="74" t="s">
        <v>100</v>
      </c>
      <c r="GZX21" s="147">
        <f t="shared" ref="GZX21" si="2666">GZX10*GZX17</f>
        <v>0</v>
      </c>
      <c r="GZY21" s="74" t="s">
        <v>100</v>
      </c>
      <c r="GZZ21" s="147">
        <f t="shared" ref="GZZ21" si="2667">GZZ10*GZZ17</f>
        <v>0</v>
      </c>
      <c r="HAA21" s="74" t="s">
        <v>100</v>
      </c>
      <c r="HAB21" s="147">
        <f t="shared" ref="HAB21" si="2668">HAB10*HAB17</f>
        <v>0</v>
      </c>
      <c r="HAC21" s="74" t="s">
        <v>100</v>
      </c>
      <c r="HAD21" s="147">
        <f t="shared" ref="HAD21" si="2669">HAD10*HAD17</f>
        <v>0</v>
      </c>
      <c r="HAE21" s="74" t="s">
        <v>100</v>
      </c>
      <c r="HAF21" s="147">
        <f t="shared" ref="HAF21" si="2670">HAF10*HAF17</f>
        <v>0</v>
      </c>
      <c r="HAG21" s="74" t="s">
        <v>100</v>
      </c>
      <c r="HAH21" s="147">
        <f t="shared" ref="HAH21" si="2671">HAH10*HAH17</f>
        <v>0</v>
      </c>
      <c r="HAI21" s="74" t="s">
        <v>100</v>
      </c>
      <c r="HAJ21" s="147">
        <f t="shared" ref="HAJ21" si="2672">HAJ10*HAJ17</f>
        <v>0</v>
      </c>
      <c r="HAK21" s="74" t="s">
        <v>100</v>
      </c>
      <c r="HAL21" s="147">
        <f t="shared" ref="HAL21" si="2673">HAL10*HAL17</f>
        <v>0</v>
      </c>
      <c r="HAM21" s="74" t="s">
        <v>100</v>
      </c>
      <c r="HAN21" s="147">
        <f t="shared" ref="HAN21" si="2674">HAN10*HAN17</f>
        <v>0</v>
      </c>
      <c r="HAO21" s="74" t="s">
        <v>100</v>
      </c>
      <c r="HAP21" s="147">
        <f t="shared" ref="HAP21" si="2675">HAP10*HAP17</f>
        <v>0</v>
      </c>
      <c r="HAQ21" s="74" t="s">
        <v>100</v>
      </c>
      <c r="HAR21" s="147">
        <f t="shared" ref="HAR21" si="2676">HAR10*HAR17</f>
        <v>0</v>
      </c>
      <c r="HAS21" s="74" t="s">
        <v>100</v>
      </c>
      <c r="HAT21" s="147">
        <f t="shared" ref="HAT21" si="2677">HAT10*HAT17</f>
        <v>0</v>
      </c>
      <c r="HAU21" s="74" t="s">
        <v>100</v>
      </c>
      <c r="HAV21" s="147">
        <f t="shared" ref="HAV21" si="2678">HAV10*HAV17</f>
        <v>0</v>
      </c>
      <c r="HAW21" s="74" t="s">
        <v>100</v>
      </c>
      <c r="HAX21" s="147">
        <f t="shared" ref="HAX21" si="2679">HAX10*HAX17</f>
        <v>0</v>
      </c>
      <c r="HAY21" s="74" t="s">
        <v>100</v>
      </c>
      <c r="HAZ21" s="147">
        <f t="shared" ref="HAZ21" si="2680">HAZ10*HAZ17</f>
        <v>0</v>
      </c>
      <c r="HBA21" s="74" t="s">
        <v>100</v>
      </c>
      <c r="HBB21" s="147">
        <f t="shared" ref="HBB21" si="2681">HBB10*HBB17</f>
        <v>0</v>
      </c>
      <c r="HBC21" s="74" t="s">
        <v>100</v>
      </c>
      <c r="HBD21" s="147">
        <f t="shared" ref="HBD21" si="2682">HBD10*HBD17</f>
        <v>0</v>
      </c>
      <c r="HBE21" s="74" t="s">
        <v>100</v>
      </c>
      <c r="HBF21" s="147">
        <f t="shared" ref="HBF21" si="2683">HBF10*HBF17</f>
        <v>0</v>
      </c>
      <c r="HBG21" s="74" t="s">
        <v>100</v>
      </c>
      <c r="HBH21" s="147">
        <f t="shared" ref="HBH21" si="2684">HBH10*HBH17</f>
        <v>0</v>
      </c>
      <c r="HBI21" s="74" t="s">
        <v>100</v>
      </c>
      <c r="HBJ21" s="147">
        <f t="shared" ref="HBJ21" si="2685">HBJ10*HBJ17</f>
        <v>0</v>
      </c>
      <c r="HBK21" s="74" t="s">
        <v>100</v>
      </c>
      <c r="HBL21" s="147">
        <f t="shared" ref="HBL21" si="2686">HBL10*HBL17</f>
        <v>0</v>
      </c>
      <c r="HBM21" s="74" t="s">
        <v>100</v>
      </c>
      <c r="HBN21" s="147">
        <f t="shared" ref="HBN21" si="2687">HBN10*HBN17</f>
        <v>0</v>
      </c>
      <c r="HBO21" s="74" t="s">
        <v>100</v>
      </c>
      <c r="HBP21" s="147">
        <f t="shared" ref="HBP21" si="2688">HBP10*HBP17</f>
        <v>0</v>
      </c>
      <c r="HBQ21" s="74" t="s">
        <v>100</v>
      </c>
      <c r="HBR21" s="147">
        <f t="shared" ref="HBR21" si="2689">HBR10*HBR17</f>
        <v>0</v>
      </c>
      <c r="HBS21" s="74" t="s">
        <v>100</v>
      </c>
      <c r="HBT21" s="147">
        <f t="shared" ref="HBT21" si="2690">HBT10*HBT17</f>
        <v>0</v>
      </c>
      <c r="HBU21" s="74" t="s">
        <v>100</v>
      </c>
      <c r="HBV21" s="147">
        <f t="shared" ref="HBV21" si="2691">HBV10*HBV17</f>
        <v>0</v>
      </c>
      <c r="HBW21" s="74" t="s">
        <v>100</v>
      </c>
      <c r="HBX21" s="147">
        <f t="shared" ref="HBX21" si="2692">HBX10*HBX17</f>
        <v>0</v>
      </c>
      <c r="HBY21" s="74" t="s">
        <v>100</v>
      </c>
      <c r="HBZ21" s="147">
        <f t="shared" ref="HBZ21" si="2693">HBZ10*HBZ17</f>
        <v>0</v>
      </c>
      <c r="HCA21" s="74" t="s">
        <v>100</v>
      </c>
      <c r="HCB21" s="147">
        <f t="shared" ref="HCB21" si="2694">HCB10*HCB17</f>
        <v>0</v>
      </c>
      <c r="HCC21" s="74" t="s">
        <v>100</v>
      </c>
      <c r="HCD21" s="147">
        <f t="shared" ref="HCD21" si="2695">HCD10*HCD17</f>
        <v>0</v>
      </c>
      <c r="HCE21" s="74" t="s">
        <v>100</v>
      </c>
      <c r="HCF21" s="147">
        <f t="shared" ref="HCF21" si="2696">HCF10*HCF17</f>
        <v>0</v>
      </c>
      <c r="HCG21" s="74" t="s">
        <v>100</v>
      </c>
      <c r="HCH21" s="147">
        <f t="shared" ref="HCH21" si="2697">HCH10*HCH17</f>
        <v>0</v>
      </c>
      <c r="HCI21" s="74" t="s">
        <v>100</v>
      </c>
      <c r="HCJ21" s="147">
        <f t="shared" ref="HCJ21" si="2698">HCJ10*HCJ17</f>
        <v>0</v>
      </c>
      <c r="HCK21" s="74" t="s">
        <v>100</v>
      </c>
      <c r="HCL21" s="147">
        <f t="shared" ref="HCL21" si="2699">HCL10*HCL17</f>
        <v>0</v>
      </c>
      <c r="HCM21" s="74" t="s">
        <v>100</v>
      </c>
      <c r="HCN21" s="147">
        <f t="shared" ref="HCN21" si="2700">HCN10*HCN17</f>
        <v>0</v>
      </c>
      <c r="HCO21" s="74" t="s">
        <v>100</v>
      </c>
      <c r="HCP21" s="147">
        <f t="shared" ref="HCP21" si="2701">HCP10*HCP17</f>
        <v>0</v>
      </c>
      <c r="HCQ21" s="74" t="s">
        <v>100</v>
      </c>
      <c r="HCR21" s="147">
        <f t="shared" ref="HCR21" si="2702">HCR10*HCR17</f>
        <v>0</v>
      </c>
      <c r="HCS21" s="74" t="s">
        <v>100</v>
      </c>
      <c r="HCT21" s="147">
        <f t="shared" ref="HCT21" si="2703">HCT10*HCT17</f>
        <v>0</v>
      </c>
      <c r="HCU21" s="74" t="s">
        <v>100</v>
      </c>
      <c r="HCV21" s="147">
        <f t="shared" ref="HCV21" si="2704">HCV10*HCV17</f>
        <v>0</v>
      </c>
      <c r="HCW21" s="74" t="s">
        <v>100</v>
      </c>
      <c r="HCX21" s="147">
        <f t="shared" ref="HCX21" si="2705">HCX10*HCX17</f>
        <v>0</v>
      </c>
      <c r="HCY21" s="74" t="s">
        <v>100</v>
      </c>
      <c r="HCZ21" s="147">
        <f t="shared" ref="HCZ21" si="2706">HCZ10*HCZ17</f>
        <v>0</v>
      </c>
      <c r="HDA21" s="74" t="s">
        <v>100</v>
      </c>
      <c r="HDB21" s="147">
        <f t="shared" ref="HDB21" si="2707">HDB10*HDB17</f>
        <v>0</v>
      </c>
      <c r="HDC21" s="74" t="s">
        <v>100</v>
      </c>
      <c r="HDD21" s="147">
        <f t="shared" ref="HDD21" si="2708">HDD10*HDD17</f>
        <v>0</v>
      </c>
      <c r="HDE21" s="74" t="s">
        <v>100</v>
      </c>
      <c r="HDF21" s="147">
        <f t="shared" ref="HDF21" si="2709">HDF10*HDF17</f>
        <v>0</v>
      </c>
      <c r="HDG21" s="74" t="s">
        <v>100</v>
      </c>
      <c r="HDH21" s="147">
        <f t="shared" ref="HDH21" si="2710">HDH10*HDH17</f>
        <v>0</v>
      </c>
      <c r="HDI21" s="74" t="s">
        <v>100</v>
      </c>
      <c r="HDJ21" s="147">
        <f t="shared" ref="HDJ21" si="2711">HDJ10*HDJ17</f>
        <v>0</v>
      </c>
      <c r="HDK21" s="74" t="s">
        <v>100</v>
      </c>
      <c r="HDL21" s="147">
        <f t="shared" ref="HDL21" si="2712">HDL10*HDL17</f>
        <v>0</v>
      </c>
      <c r="HDM21" s="74" t="s">
        <v>100</v>
      </c>
      <c r="HDN21" s="147">
        <f t="shared" ref="HDN21" si="2713">HDN10*HDN17</f>
        <v>0</v>
      </c>
      <c r="HDO21" s="74" t="s">
        <v>100</v>
      </c>
      <c r="HDP21" s="147">
        <f t="shared" ref="HDP21" si="2714">HDP10*HDP17</f>
        <v>0</v>
      </c>
      <c r="HDQ21" s="74" t="s">
        <v>100</v>
      </c>
      <c r="HDR21" s="147">
        <f t="shared" ref="HDR21" si="2715">HDR10*HDR17</f>
        <v>0</v>
      </c>
      <c r="HDS21" s="74" t="s">
        <v>100</v>
      </c>
      <c r="HDT21" s="147">
        <f t="shared" ref="HDT21" si="2716">HDT10*HDT17</f>
        <v>0</v>
      </c>
      <c r="HDU21" s="74" t="s">
        <v>100</v>
      </c>
      <c r="HDV21" s="147">
        <f t="shared" ref="HDV21" si="2717">HDV10*HDV17</f>
        <v>0</v>
      </c>
      <c r="HDW21" s="74" t="s">
        <v>100</v>
      </c>
      <c r="HDX21" s="147">
        <f t="shared" ref="HDX21" si="2718">HDX10*HDX17</f>
        <v>0</v>
      </c>
      <c r="HDY21" s="74" t="s">
        <v>100</v>
      </c>
      <c r="HDZ21" s="147">
        <f t="shared" ref="HDZ21" si="2719">HDZ10*HDZ17</f>
        <v>0</v>
      </c>
      <c r="HEA21" s="74" t="s">
        <v>100</v>
      </c>
      <c r="HEB21" s="147">
        <f t="shared" ref="HEB21" si="2720">HEB10*HEB17</f>
        <v>0</v>
      </c>
      <c r="HEC21" s="74" t="s">
        <v>100</v>
      </c>
      <c r="HED21" s="147">
        <f t="shared" ref="HED21" si="2721">HED10*HED17</f>
        <v>0</v>
      </c>
      <c r="HEE21" s="74" t="s">
        <v>100</v>
      </c>
      <c r="HEF21" s="147">
        <f t="shared" ref="HEF21" si="2722">HEF10*HEF17</f>
        <v>0</v>
      </c>
      <c r="HEG21" s="74" t="s">
        <v>100</v>
      </c>
      <c r="HEH21" s="147">
        <f t="shared" ref="HEH21" si="2723">HEH10*HEH17</f>
        <v>0</v>
      </c>
      <c r="HEI21" s="74" t="s">
        <v>100</v>
      </c>
      <c r="HEJ21" s="147">
        <f t="shared" ref="HEJ21" si="2724">HEJ10*HEJ17</f>
        <v>0</v>
      </c>
      <c r="HEK21" s="74" t="s">
        <v>100</v>
      </c>
      <c r="HEL21" s="147">
        <f t="shared" ref="HEL21" si="2725">HEL10*HEL17</f>
        <v>0</v>
      </c>
      <c r="HEM21" s="74" t="s">
        <v>100</v>
      </c>
      <c r="HEN21" s="147">
        <f t="shared" ref="HEN21" si="2726">HEN10*HEN17</f>
        <v>0</v>
      </c>
      <c r="HEO21" s="74" t="s">
        <v>100</v>
      </c>
      <c r="HEP21" s="147">
        <f t="shared" ref="HEP21" si="2727">HEP10*HEP17</f>
        <v>0</v>
      </c>
      <c r="HEQ21" s="74" t="s">
        <v>100</v>
      </c>
      <c r="HER21" s="147">
        <f t="shared" ref="HER21" si="2728">HER10*HER17</f>
        <v>0</v>
      </c>
      <c r="HES21" s="74" t="s">
        <v>100</v>
      </c>
      <c r="HET21" s="147">
        <f t="shared" ref="HET21" si="2729">HET10*HET17</f>
        <v>0</v>
      </c>
      <c r="HEU21" s="74" t="s">
        <v>100</v>
      </c>
      <c r="HEV21" s="147">
        <f t="shared" ref="HEV21" si="2730">HEV10*HEV17</f>
        <v>0</v>
      </c>
      <c r="HEW21" s="74" t="s">
        <v>100</v>
      </c>
      <c r="HEX21" s="147">
        <f t="shared" ref="HEX21" si="2731">HEX10*HEX17</f>
        <v>0</v>
      </c>
      <c r="HEY21" s="74" t="s">
        <v>100</v>
      </c>
      <c r="HEZ21" s="147">
        <f t="shared" ref="HEZ21" si="2732">HEZ10*HEZ17</f>
        <v>0</v>
      </c>
      <c r="HFA21" s="74" t="s">
        <v>100</v>
      </c>
      <c r="HFB21" s="147">
        <f t="shared" ref="HFB21" si="2733">HFB10*HFB17</f>
        <v>0</v>
      </c>
      <c r="HFC21" s="74" t="s">
        <v>100</v>
      </c>
      <c r="HFD21" s="147">
        <f t="shared" ref="HFD21" si="2734">HFD10*HFD17</f>
        <v>0</v>
      </c>
      <c r="HFE21" s="74" t="s">
        <v>100</v>
      </c>
      <c r="HFF21" s="147">
        <f t="shared" ref="HFF21" si="2735">HFF10*HFF17</f>
        <v>0</v>
      </c>
      <c r="HFG21" s="74" t="s">
        <v>100</v>
      </c>
      <c r="HFH21" s="147">
        <f t="shared" ref="HFH21" si="2736">HFH10*HFH17</f>
        <v>0</v>
      </c>
      <c r="HFI21" s="74" t="s">
        <v>100</v>
      </c>
      <c r="HFJ21" s="147">
        <f t="shared" ref="HFJ21" si="2737">HFJ10*HFJ17</f>
        <v>0</v>
      </c>
      <c r="HFK21" s="74" t="s">
        <v>100</v>
      </c>
      <c r="HFL21" s="147">
        <f t="shared" ref="HFL21" si="2738">HFL10*HFL17</f>
        <v>0</v>
      </c>
      <c r="HFM21" s="74" t="s">
        <v>100</v>
      </c>
      <c r="HFN21" s="147">
        <f t="shared" ref="HFN21" si="2739">HFN10*HFN17</f>
        <v>0</v>
      </c>
      <c r="HFO21" s="74" t="s">
        <v>100</v>
      </c>
      <c r="HFP21" s="147">
        <f t="shared" ref="HFP21" si="2740">HFP10*HFP17</f>
        <v>0</v>
      </c>
      <c r="HFQ21" s="74" t="s">
        <v>100</v>
      </c>
      <c r="HFR21" s="147">
        <f t="shared" ref="HFR21" si="2741">HFR10*HFR17</f>
        <v>0</v>
      </c>
      <c r="HFS21" s="74" t="s">
        <v>100</v>
      </c>
      <c r="HFT21" s="147">
        <f t="shared" ref="HFT21" si="2742">HFT10*HFT17</f>
        <v>0</v>
      </c>
      <c r="HFU21" s="74" t="s">
        <v>100</v>
      </c>
      <c r="HFV21" s="147">
        <f t="shared" ref="HFV21" si="2743">HFV10*HFV17</f>
        <v>0</v>
      </c>
      <c r="HFW21" s="74" t="s">
        <v>100</v>
      </c>
      <c r="HFX21" s="147">
        <f t="shared" ref="HFX21" si="2744">HFX10*HFX17</f>
        <v>0</v>
      </c>
      <c r="HFY21" s="74" t="s">
        <v>100</v>
      </c>
      <c r="HFZ21" s="147">
        <f t="shared" ref="HFZ21" si="2745">HFZ10*HFZ17</f>
        <v>0</v>
      </c>
      <c r="HGA21" s="74" t="s">
        <v>100</v>
      </c>
      <c r="HGB21" s="147">
        <f t="shared" ref="HGB21" si="2746">HGB10*HGB17</f>
        <v>0</v>
      </c>
      <c r="HGC21" s="74" t="s">
        <v>100</v>
      </c>
      <c r="HGD21" s="147">
        <f t="shared" ref="HGD21" si="2747">HGD10*HGD17</f>
        <v>0</v>
      </c>
      <c r="HGE21" s="74" t="s">
        <v>100</v>
      </c>
      <c r="HGF21" s="147">
        <f t="shared" ref="HGF21" si="2748">HGF10*HGF17</f>
        <v>0</v>
      </c>
      <c r="HGG21" s="74" t="s">
        <v>100</v>
      </c>
      <c r="HGH21" s="147">
        <f t="shared" ref="HGH21" si="2749">HGH10*HGH17</f>
        <v>0</v>
      </c>
      <c r="HGI21" s="74" t="s">
        <v>100</v>
      </c>
      <c r="HGJ21" s="147">
        <f t="shared" ref="HGJ21" si="2750">HGJ10*HGJ17</f>
        <v>0</v>
      </c>
      <c r="HGK21" s="74" t="s">
        <v>100</v>
      </c>
      <c r="HGL21" s="147">
        <f t="shared" ref="HGL21" si="2751">HGL10*HGL17</f>
        <v>0</v>
      </c>
      <c r="HGM21" s="74" t="s">
        <v>100</v>
      </c>
      <c r="HGN21" s="147">
        <f t="shared" ref="HGN21" si="2752">HGN10*HGN17</f>
        <v>0</v>
      </c>
      <c r="HGO21" s="74" t="s">
        <v>100</v>
      </c>
      <c r="HGP21" s="147">
        <f t="shared" ref="HGP21" si="2753">HGP10*HGP17</f>
        <v>0</v>
      </c>
      <c r="HGQ21" s="74" t="s">
        <v>100</v>
      </c>
      <c r="HGR21" s="147">
        <f t="shared" ref="HGR21" si="2754">HGR10*HGR17</f>
        <v>0</v>
      </c>
      <c r="HGS21" s="74" t="s">
        <v>100</v>
      </c>
      <c r="HGT21" s="147">
        <f t="shared" ref="HGT21" si="2755">HGT10*HGT17</f>
        <v>0</v>
      </c>
      <c r="HGU21" s="74" t="s">
        <v>100</v>
      </c>
      <c r="HGV21" s="147">
        <f t="shared" ref="HGV21" si="2756">HGV10*HGV17</f>
        <v>0</v>
      </c>
      <c r="HGW21" s="74" t="s">
        <v>100</v>
      </c>
      <c r="HGX21" s="147">
        <f t="shared" ref="HGX21" si="2757">HGX10*HGX17</f>
        <v>0</v>
      </c>
      <c r="HGY21" s="74" t="s">
        <v>100</v>
      </c>
      <c r="HGZ21" s="147">
        <f t="shared" ref="HGZ21" si="2758">HGZ10*HGZ17</f>
        <v>0</v>
      </c>
      <c r="HHA21" s="74" t="s">
        <v>100</v>
      </c>
      <c r="HHB21" s="147">
        <f t="shared" ref="HHB21" si="2759">HHB10*HHB17</f>
        <v>0</v>
      </c>
      <c r="HHC21" s="74" t="s">
        <v>100</v>
      </c>
      <c r="HHD21" s="147">
        <f t="shared" ref="HHD21" si="2760">HHD10*HHD17</f>
        <v>0</v>
      </c>
      <c r="HHE21" s="74" t="s">
        <v>100</v>
      </c>
      <c r="HHF21" s="147">
        <f t="shared" ref="HHF21" si="2761">HHF10*HHF17</f>
        <v>0</v>
      </c>
      <c r="HHG21" s="74" t="s">
        <v>100</v>
      </c>
      <c r="HHH21" s="147">
        <f t="shared" ref="HHH21" si="2762">HHH10*HHH17</f>
        <v>0</v>
      </c>
      <c r="HHI21" s="74" t="s">
        <v>100</v>
      </c>
      <c r="HHJ21" s="147">
        <f t="shared" ref="HHJ21" si="2763">HHJ10*HHJ17</f>
        <v>0</v>
      </c>
      <c r="HHK21" s="74" t="s">
        <v>100</v>
      </c>
      <c r="HHL21" s="147">
        <f t="shared" ref="HHL21" si="2764">HHL10*HHL17</f>
        <v>0</v>
      </c>
      <c r="HHM21" s="74" t="s">
        <v>100</v>
      </c>
      <c r="HHN21" s="147">
        <f t="shared" ref="HHN21" si="2765">HHN10*HHN17</f>
        <v>0</v>
      </c>
      <c r="HHO21" s="74" t="s">
        <v>100</v>
      </c>
      <c r="HHP21" s="147">
        <f t="shared" ref="HHP21" si="2766">HHP10*HHP17</f>
        <v>0</v>
      </c>
      <c r="HHQ21" s="74" t="s">
        <v>100</v>
      </c>
      <c r="HHR21" s="147">
        <f t="shared" ref="HHR21" si="2767">HHR10*HHR17</f>
        <v>0</v>
      </c>
      <c r="HHS21" s="74" t="s">
        <v>100</v>
      </c>
      <c r="HHT21" s="147">
        <f t="shared" ref="HHT21" si="2768">HHT10*HHT17</f>
        <v>0</v>
      </c>
      <c r="HHU21" s="74" t="s">
        <v>100</v>
      </c>
      <c r="HHV21" s="147">
        <f t="shared" ref="HHV21" si="2769">HHV10*HHV17</f>
        <v>0</v>
      </c>
      <c r="HHW21" s="74" t="s">
        <v>100</v>
      </c>
      <c r="HHX21" s="147">
        <f t="shared" ref="HHX21" si="2770">HHX10*HHX17</f>
        <v>0</v>
      </c>
      <c r="HHY21" s="74" t="s">
        <v>100</v>
      </c>
      <c r="HHZ21" s="147">
        <f t="shared" ref="HHZ21" si="2771">HHZ10*HHZ17</f>
        <v>0</v>
      </c>
      <c r="HIA21" s="74" t="s">
        <v>100</v>
      </c>
      <c r="HIB21" s="147">
        <f t="shared" ref="HIB21" si="2772">HIB10*HIB17</f>
        <v>0</v>
      </c>
      <c r="HIC21" s="74" t="s">
        <v>100</v>
      </c>
      <c r="HID21" s="147">
        <f t="shared" ref="HID21" si="2773">HID10*HID17</f>
        <v>0</v>
      </c>
      <c r="HIE21" s="74" t="s">
        <v>100</v>
      </c>
      <c r="HIF21" s="147">
        <f t="shared" ref="HIF21" si="2774">HIF10*HIF17</f>
        <v>0</v>
      </c>
      <c r="HIG21" s="74" t="s">
        <v>100</v>
      </c>
      <c r="HIH21" s="147">
        <f t="shared" ref="HIH21" si="2775">HIH10*HIH17</f>
        <v>0</v>
      </c>
      <c r="HII21" s="74" t="s">
        <v>100</v>
      </c>
      <c r="HIJ21" s="147">
        <f t="shared" ref="HIJ21" si="2776">HIJ10*HIJ17</f>
        <v>0</v>
      </c>
      <c r="HIK21" s="74" t="s">
        <v>100</v>
      </c>
      <c r="HIL21" s="147">
        <f t="shared" ref="HIL21" si="2777">HIL10*HIL17</f>
        <v>0</v>
      </c>
      <c r="HIM21" s="74" t="s">
        <v>100</v>
      </c>
      <c r="HIN21" s="147">
        <f t="shared" ref="HIN21" si="2778">HIN10*HIN17</f>
        <v>0</v>
      </c>
      <c r="HIO21" s="74" t="s">
        <v>100</v>
      </c>
      <c r="HIP21" s="147">
        <f t="shared" ref="HIP21" si="2779">HIP10*HIP17</f>
        <v>0</v>
      </c>
      <c r="HIQ21" s="74" t="s">
        <v>100</v>
      </c>
      <c r="HIR21" s="147">
        <f t="shared" ref="HIR21" si="2780">HIR10*HIR17</f>
        <v>0</v>
      </c>
      <c r="HIS21" s="74" t="s">
        <v>100</v>
      </c>
      <c r="HIT21" s="147">
        <f t="shared" ref="HIT21" si="2781">HIT10*HIT17</f>
        <v>0</v>
      </c>
      <c r="HIU21" s="74" t="s">
        <v>100</v>
      </c>
      <c r="HIV21" s="147">
        <f t="shared" ref="HIV21" si="2782">HIV10*HIV17</f>
        <v>0</v>
      </c>
      <c r="HIW21" s="74" t="s">
        <v>100</v>
      </c>
      <c r="HIX21" s="147">
        <f t="shared" ref="HIX21" si="2783">HIX10*HIX17</f>
        <v>0</v>
      </c>
      <c r="HIY21" s="74" t="s">
        <v>100</v>
      </c>
      <c r="HIZ21" s="147">
        <f t="shared" ref="HIZ21" si="2784">HIZ10*HIZ17</f>
        <v>0</v>
      </c>
      <c r="HJA21" s="74" t="s">
        <v>100</v>
      </c>
      <c r="HJB21" s="147">
        <f t="shared" ref="HJB21" si="2785">HJB10*HJB17</f>
        <v>0</v>
      </c>
      <c r="HJC21" s="74" t="s">
        <v>100</v>
      </c>
      <c r="HJD21" s="147">
        <f t="shared" ref="HJD21" si="2786">HJD10*HJD17</f>
        <v>0</v>
      </c>
      <c r="HJE21" s="74" t="s">
        <v>100</v>
      </c>
      <c r="HJF21" s="147">
        <f t="shared" ref="HJF21" si="2787">HJF10*HJF17</f>
        <v>0</v>
      </c>
      <c r="HJG21" s="74" t="s">
        <v>100</v>
      </c>
      <c r="HJH21" s="147">
        <f t="shared" ref="HJH21" si="2788">HJH10*HJH17</f>
        <v>0</v>
      </c>
      <c r="HJI21" s="74" t="s">
        <v>100</v>
      </c>
      <c r="HJJ21" s="147">
        <f t="shared" ref="HJJ21" si="2789">HJJ10*HJJ17</f>
        <v>0</v>
      </c>
      <c r="HJK21" s="74" t="s">
        <v>100</v>
      </c>
      <c r="HJL21" s="147">
        <f t="shared" ref="HJL21" si="2790">HJL10*HJL17</f>
        <v>0</v>
      </c>
      <c r="HJM21" s="74" t="s">
        <v>100</v>
      </c>
      <c r="HJN21" s="147">
        <f t="shared" ref="HJN21" si="2791">HJN10*HJN17</f>
        <v>0</v>
      </c>
      <c r="HJO21" s="74" t="s">
        <v>100</v>
      </c>
      <c r="HJP21" s="147">
        <f t="shared" ref="HJP21" si="2792">HJP10*HJP17</f>
        <v>0</v>
      </c>
      <c r="HJQ21" s="74" t="s">
        <v>100</v>
      </c>
      <c r="HJR21" s="147">
        <f t="shared" ref="HJR21" si="2793">HJR10*HJR17</f>
        <v>0</v>
      </c>
      <c r="HJS21" s="74" t="s">
        <v>100</v>
      </c>
      <c r="HJT21" s="147">
        <f t="shared" ref="HJT21" si="2794">HJT10*HJT17</f>
        <v>0</v>
      </c>
      <c r="HJU21" s="74" t="s">
        <v>100</v>
      </c>
      <c r="HJV21" s="147">
        <f t="shared" ref="HJV21" si="2795">HJV10*HJV17</f>
        <v>0</v>
      </c>
      <c r="HJW21" s="74" t="s">
        <v>100</v>
      </c>
      <c r="HJX21" s="147">
        <f t="shared" ref="HJX21" si="2796">HJX10*HJX17</f>
        <v>0</v>
      </c>
      <c r="HJY21" s="74" t="s">
        <v>100</v>
      </c>
      <c r="HJZ21" s="147">
        <f t="shared" ref="HJZ21" si="2797">HJZ10*HJZ17</f>
        <v>0</v>
      </c>
      <c r="HKA21" s="74" t="s">
        <v>100</v>
      </c>
      <c r="HKB21" s="147">
        <f t="shared" ref="HKB21" si="2798">HKB10*HKB17</f>
        <v>0</v>
      </c>
      <c r="HKC21" s="74" t="s">
        <v>100</v>
      </c>
      <c r="HKD21" s="147">
        <f t="shared" ref="HKD21" si="2799">HKD10*HKD17</f>
        <v>0</v>
      </c>
      <c r="HKE21" s="74" t="s">
        <v>100</v>
      </c>
      <c r="HKF21" s="147">
        <f t="shared" ref="HKF21" si="2800">HKF10*HKF17</f>
        <v>0</v>
      </c>
      <c r="HKG21" s="74" t="s">
        <v>100</v>
      </c>
      <c r="HKH21" s="147">
        <f t="shared" ref="HKH21" si="2801">HKH10*HKH17</f>
        <v>0</v>
      </c>
      <c r="HKI21" s="74" t="s">
        <v>100</v>
      </c>
      <c r="HKJ21" s="147">
        <f t="shared" ref="HKJ21" si="2802">HKJ10*HKJ17</f>
        <v>0</v>
      </c>
      <c r="HKK21" s="74" t="s">
        <v>100</v>
      </c>
      <c r="HKL21" s="147">
        <f t="shared" ref="HKL21" si="2803">HKL10*HKL17</f>
        <v>0</v>
      </c>
      <c r="HKM21" s="74" t="s">
        <v>100</v>
      </c>
      <c r="HKN21" s="147">
        <f t="shared" ref="HKN21" si="2804">HKN10*HKN17</f>
        <v>0</v>
      </c>
      <c r="HKO21" s="74" t="s">
        <v>100</v>
      </c>
      <c r="HKP21" s="147">
        <f t="shared" ref="HKP21" si="2805">HKP10*HKP17</f>
        <v>0</v>
      </c>
      <c r="HKQ21" s="74" t="s">
        <v>100</v>
      </c>
      <c r="HKR21" s="147">
        <f t="shared" ref="HKR21" si="2806">HKR10*HKR17</f>
        <v>0</v>
      </c>
      <c r="HKS21" s="74" t="s">
        <v>100</v>
      </c>
      <c r="HKT21" s="147">
        <f t="shared" ref="HKT21" si="2807">HKT10*HKT17</f>
        <v>0</v>
      </c>
      <c r="HKU21" s="74" t="s">
        <v>100</v>
      </c>
      <c r="HKV21" s="147">
        <f t="shared" ref="HKV21" si="2808">HKV10*HKV17</f>
        <v>0</v>
      </c>
      <c r="HKW21" s="74" t="s">
        <v>100</v>
      </c>
      <c r="HKX21" s="147">
        <f t="shared" ref="HKX21" si="2809">HKX10*HKX17</f>
        <v>0</v>
      </c>
      <c r="HKY21" s="74" t="s">
        <v>100</v>
      </c>
      <c r="HKZ21" s="147">
        <f t="shared" ref="HKZ21" si="2810">HKZ10*HKZ17</f>
        <v>0</v>
      </c>
      <c r="HLA21" s="74" t="s">
        <v>100</v>
      </c>
      <c r="HLB21" s="147">
        <f t="shared" ref="HLB21" si="2811">HLB10*HLB17</f>
        <v>0</v>
      </c>
      <c r="HLC21" s="74" t="s">
        <v>100</v>
      </c>
      <c r="HLD21" s="147">
        <f t="shared" ref="HLD21" si="2812">HLD10*HLD17</f>
        <v>0</v>
      </c>
      <c r="HLE21" s="74" t="s">
        <v>100</v>
      </c>
      <c r="HLF21" s="147">
        <f t="shared" ref="HLF21" si="2813">HLF10*HLF17</f>
        <v>0</v>
      </c>
      <c r="HLG21" s="74" t="s">
        <v>100</v>
      </c>
      <c r="HLH21" s="147">
        <f t="shared" ref="HLH21" si="2814">HLH10*HLH17</f>
        <v>0</v>
      </c>
      <c r="HLI21" s="74" t="s">
        <v>100</v>
      </c>
      <c r="HLJ21" s="147">
        <f t="shared" ref="HLJ21" si="2815">HLJ10*HLJ17</f>
        <v>0</v>
      </c>
      <c r="HLK21" s="74" t="s">
        <v>100</v>
      </c>
      <c r="HLL21" s="147">
        <f t="shared" ref="HLL21" si="2816">HLL10*HLL17</f>
        <v>0</v>
      </c>
      <c r="HLM21" s="74" t="s">
        <v>100</v>
      </c>
      <c r="HLN21" s="147">
        <f t="shared" ref="HLN21" si="2817">HLN10*HLN17</f>
        <v>0</v>
      </c>
      <c r="HLO21" s="74" t="s">
        <v>100</v>
      </c>
      <c r="HLP21" s="147">
        <f t="shared" ref="HLP21" si="2818">HLP10*HLP17</f>
        <v>0</v>
      </c>
      <c r="HLQ21" s="74" t="s">
        <v>100</v>
      </c>
      <c r="HLR21" s="147">
        <f t="shared" ref="HLR21" si="2819">HLR10*HLR17</f>
        <v>0</v>
      </c>
      <c r="HLS21" s="74" t="s">
        <v>100</v>
      </c>
      <c r="HLT21" s="147">
        <f t="shared" ref="HLT21" si="2820">HLT10*HLT17</f>
        <v>0</v>
      </c>
      <c r="HLU21" s="74" t="s">
        <v>100</v>
      </c>
      <c r="HLV21" s="147">
        <f t="shared" ref="HLV21" si="2821">HLV10*HLV17</f>
        <v>0</v>
      </c>
      <c r="HLW21" s="74" t="s">
        <v>100</v>
      </c>
      <c r="HLX21" s="147">
        <f t="shared" ref="HLX21" si="2822">HLX10*HLX17</f>
        <v>0</v>
      </c>
      <c r="HLY21" s="74" t="s">
        <v>100</v>
      </c>
      <c r="HLZ21" s="147">
        <f t="shared" ref="HLZ21" si="2823">HLZ10*HLZ17</f>
        <v>0</v>
      </c>
      <c r="HMA21" s="74" t="s">
        <v>100</v>
      </c>
      <c r="HMB21" s="147">
        <f t="shared" ref="HMB21" si="2824">HMB10*HMB17</f>
        <v>0</v>
      </c>
      <c r="HMC21" s="74" t="s">
        <v>100</v>
      </c>
      <c r="HMD21" s="147">
        <f t="shared" ref="HMD21" si="2825">HMD10*HMD17</f>
        <v>0</v>
      </c>
      <c r="HME21" s="74" t="s">
        <v>100</v>
      </c>
      <c r="HMF21" s="147">
        <f t="shared" ref="HMF21" si="2826">HMF10*HMF17</f>
        <v>0</v>
      </c>
      <c r="HMG21" s="74" t="s">
        <v>100</v>
      </c>
      <c r="HMH21" s="147">
        <f t="shared" ref="HMH21" si="2827">HMH10*HMH17</f>
        <v>0</v>
      </c>
      <c r="HMI21" s="74" t="s">
        <v>100</v>
      </c>
      <c r="HMJ21" s="147">
        <f t="shared" ref="HMJ21" si="2828">HMJ10*HMJ17</f>
        <v>0</v>
      </c>
      <c r="HMK21" s="74" t="s">
        <v>100</v>
      </c>
      <c r="HML21" s="147">
        <f t="shared" ref="HML21" si="2829">HML10*HML17</f>
        <v>0</v>
      </c>
      <c r="HMM21" s="74" t="s">
        <v>100</v>
      </c>
      <c r="HMN21" s="147">
        <f t="shared" ref="HMN21" si="2830">HMN10*HMN17</f>
        <v>0</v>
      </c>
      <c r="HMO21" s="74" t="s">
        <v>100</v>
      </c>
      <c r="HMP21" s="147">
        <f t="shared" ref="HMP21" si="2831">HMP10*HMP17</f>
        <v>0</v>
      </c>
      <c r="HMQ21" s="74" t="s">
        <v>100</v>
      </c>
      <c r="HMR21" s="147">
        <f t="shared" ref="HMR21" si="2832">HMR10*HMR17</f>
        <v>0</v>
      </c>
      <c r="HMS21" s="74" t="s">
        <v>100</v>
      </c>
      <c r="HMT21" s="147">
        <f t="shared" ref="HMT21" si="2833">HMT10*HMT17</f>
        <v>0</v>
      </c>
      <c r="HMU21" s="74" t="s">
        <v>100</v>
      </c>
      <c r="HMV21" s="147">
        <f t="shared" ref="HMV21" si="2834">HMV10*HMV17</f>
        <v>0</v>
      </c>
      <c r="HMW21" s="74" t="s">
        <v>100</v>
      </c>
      <c r="HMX21" s="147">
        <f t="shared" ref="HMX21" si="2835">HMX10*HMX17</f>
        <v>0</v>
      </c>
      <c r="HMY21" s="74" t="s">
        <v>100</v>
      </c>
      <c r="HMZ21" s="147">
        <f t="shared" ref="HMZ21" si="2836">HMZ10*HMZ17</f>
        <v>0</v>
      </c>
      <c r="HNA21" s="74" t="s">
        <v>100</v>
      </c>
      <c r="HNB21" s="147">
        <f t="shared" ref="HNB21" si="2837">HNB10*HNB17</f>
        <v>0</v>
      </c>
      <c r="HNC21" s="74" t="s">
        <v>100</v>
      </c>
      <c r="HND21" s="147">
        <f t="shared" ref="HND21" si="2838">HND10*HND17</f>
        <v>0</v>
      </c>
      <c r="HNE21" s="74" t="s">
        <v>100</v>
      </c>
      <c r="HNF21" s="147">
        <f t="shared" ref="HNF21" si="2839">HNF10*HNF17</f>
        <v>0</v>
      </c>
      <c r="HNG21" s="74" t="s">
        <v>100</v>
      </c>
      <c r="HNH21" s="147">
        <f t="shared" ref="HNH21" si="2840">HNH10*HNH17</f>
        <v>0</v>
      </c>
      <c r="HNI21" s="74" t="s">
        <v>100</v>
      </c>
      <c r="HNJ21" s="147">
        <f t="shared" ref="HNJ21" si="2841">HNJ10*HNJ17</f>
        <v>0</v>
      </c>
      <c r="HNK21" s="74" t="s">
        <v>100</v>
      </c>
      <c r="HNL21" s="147">
        <f t="shared" ref="HNL21" si="2842">HNL10*HNL17</f>
        <v>0</v>
      </c>
      <c r="HNM21" s="74" t="s">
        <v>100</v>
      </c>
      <c r="HNN21" s="147">
        <f t="shared" ref="HNN21" si="2843">HNN10*HNN17</f>
        <v>0</v>
      </c>
      <c r="HNO21" s="74" t="s">
        <v>100</v>
      </c>
      <c r="HNP21" s="147">
        <f t="shared" ref="HNP21" si="2844">HNP10*HNP17</f>
        <v>0</v>
      </c>
      <c r="HNQ21" s="74" t="s">
        <v>100</v>
      </c>
      <c r="HNR21" s="147">
        <f t="shared" ref="HNR21" si="2845">HNR10*HNR17</f>
        <v>0</v>
      </c>
      <c r="HNS21" s="74" t="s">
        <v>100</v>
      </c>
      <c r="HNT21" s="147">
        <f t="shared" ref="HNT21" si="2846">HNT10*HNT17</f>
        <v>0</v>
      </c>
      <c r="HNU21" s="74" t="s">
        <v>100</v>
      </c>
      <c r="HNV21" s="147">
        <f t="shared" ref="HNV21" si="2847">HNV10*HNV17</f>
        <v>0</v>
      </c>
      <c r="HNW21" s="74" t="s">
        <v>100</v>
      </c>
      <c r="HNX21" s="147">
        <f t="shared" ref="HNX21" si="2848">HNX10*HNX17</f>
        <v>0</v>
      </c>
      <c r="HNY21" s="74" t="s">
        <v>100</v>
      </c>
      <c r="HNZ21" s="147">
        <f t="shared" ref="HNZ21" si="2849">HNZ10*HNZ17</f>
        <v>0</v>
      </c>
      <c r="HOA21" s="74" t="s">
        <v>100</v>
      </c>
      <c r="HOB21" s="147">
        <f t="shared" ref="HOB21" si="2850">HOB10*HOB17</f>
        <v>0</v>
      </c>
      <c r="HOC21" s="74" t="s">
        <v>100</v>
      </c>
      <c r="HOD21" s="147">
        <f t="shared" ref="HOD21" si="2851">HOD10*HOD17</f>
        <v>0</v>
      </c>
      <c r="HOE21" s="74" t="s">
        <v>100</v>
      </c>
      <c r="HOF21" s="147">
        <f t="shared" ref="HOF21" si="2852">HOF10*HOF17</f>
        <v>0</v>
      </c>
      <c r="HOG21" s="74" t="s">
        <v>100</v>
      </c>
      <c r="HOH21" s="147">
        <f t="shared" ref="HOH21" si="2853">HOH10*HOH17</f>
        <v>0</v>
      </c>
      <c r="HOI21" s="74" t="s">
        <v>100</v>
      </c>
      <c r="HOJ21" s="147">
        <f t="shared" ref="HOJ21" si="2854">HOJ10*HOJ17</f>
        <v>0</v>
      </c>
      <c r="HOK21" s="74" t="s">
        <v>100</v>
      </c>
      <c r="HOL21" s="147">
        <f t="shared" ref="HOL21" si="2855">HOL10*HOL17</f>
        <v>0</v>
      </c>
      <c r="HOM21" s="74" t="s">
        <v>100</v>
      </c>
      <c r="HON21" s="147">
        <f t="shared" ref="HON21" si="2856">HON10*HON17</f>
        <v>0</v>
      </c>
      <c r="HOO21" s="74" t="s">
        <v>100</v>
      </c>
      <c r="HOP21" s="147">
        <f t="shared" ref="HOP21" si="2857">HOP10*HOP17</f>
        <v>0</v>
      </c>
      <c r="HOQ21" s="74" t="s">
        <v>100</v>
      </c>
      <c r="HOR21" s="147">
        <f t="shared" ref="HOR21" si="2858">HOR10*HOR17</f>
        <v>0</v>
      </c>
      <c r="HOS21" s="74" t="s">
        <v>100</v>
      </c>
      <c r="HOT21" s="147">
        <f t="shared" ref="HOT21" si="2859">HOT10*HOT17</f>
        <v>0</v>
      </c>
      <c r="HOU21" s="74" t="s">
        <v>100</v>
      </c>
      <c r="HOV21" s="147">
        <f t="shared" ref="HOV21" si="2860">HOV10*HOV17</f>
        <v>0</v>
      </c>
      <c r="HOW21" s="74" t="s">
        <v>100</v>
      </c>
      <c r="HOX21" s="147">
        <f t="shared" ref="HOX21" si="2861">HOX10*HOX17</f>
        <v>0</v>
      </c>
      <c r="HOY21" s="74" t="s">
        <v>100</v>
      </c>
      <c r="HOZ21" s="147">
        <f t="shared" ref="HOZ21" si="2862">HOZ10*HOZ17</f>
        <v>0</v>
      </c>
      <c r="HPA21" s="74" t="s">
        <v>100</v>
      </c>
      <c r="HPB21" s="147">
        <f t="shared" ref="HPB21" si="2863">HPB10*HPB17</f>
        <v>0</v>
      </c>
      <c r="HPC21" s="74" t="s">
        <v>100</v>
      </c>
      <c r="HPD21" s="147">
        <f t="shared" ref="HPD21" si="2864">HPD10*HPD17</f>
        <v>0</v>
      </c>
      <c r="HPE21" s="74" t="s">
        <v>100</v>
      </c>
      <c r="HPF21" s="147">
        <f t="shared" ref="HPF21" si="2865">HPF10*HPF17</f>
        <v>0</v>
      </c>
      <c r="HPG21" s="74" t="s">
        <v>100</v>
      </c>
      <c r="HPH21" s="147">
        <f t="shared" ref="HPH21" si="2866">HPH10*HPH17</f>
        <v>0</v>
      </c>
      <c r="HPI21" s="74" t="s">
        <v>100</v>
      </c>
      <c r="HPJ21" s="147">
        <f t="shared" ref="HPJ21" si="2867">HPJ10*HPJ17</f>
        <v>0</v>
      </c>
      <c r="HPK21" s="74" t="s">
        <v>100</v>
      </c>
      <c r="HPL21" s="147">
        <f t="shared" ref="HPL21" si="2868">HPL10*HPL17</f>
        <v>0</v>
      </c>
      <c r="HPM21" s="74" t="s">
        <v>100</v>
      </c>
      <c r="HPN21" s="147">
        <f t="shared" ref="HPN21" si="2869">HPN10*HPN17</f>
        <v>0</v>
      </c>
      <c r="HPO21" s="74" t="s">
        <v>100</v>
      </c>
      <c r="HPP21" s="147">
        <f t="shared" ref="HPP21" si="2870">HPP10*HPP17</f>
        <v>0</v>
      </c>
      <c r="HPQ21" s="74" t="s">
        <v>100</v>
      </c>
      <c r="HPR21" s="147">
        <f t="shared" ref="HPR21" si="2871">HPR10*HPR17</f>
        <v>0</v>
      </c>
      <c r="HPS21" s="74" t="s">
        <v>100</v>
      </c>
      <c r="HPT21" s="147">
        <f t="shared" ref="HPT21" si="2872">HPT10*HPT17</f>
        <v>0</v>
      </c>
      <c r="HPU21" s="74" t="s">
        <v>100</v>
      </c>
      <c r="HPV21" s="147">
        <f t="shared" ref="HPV21" si="2873">HPV10*HPV17</f>
        <v>0</v>
      </c>
      <c r="HPW21" s="74" t="s">
        <v>100</v>
      </c>
      <c r="HPX21" s="147">
        <f t="shared" ref="HPX21" si="2874">HPX10*HPX17</f>
        <v>0</v>
      </c>
      <c r="HPY21" s="74" t="s">
        <v>100</v>
      </c>
      <c r="HPZ21" s="147">
        <f t="shared" ref="HPZ21" si="2875">HPZ10*HPZ17</f>
        <v>0</v>
      </c>
      <c r="HQA21" s="74" t="s">
        <v>100</v>
      </c>
      <c r="HQB21" s="147">
        <f t="shared" ref="HQB21" si="2876">HQB10*HQB17</f>
        <v>0</v>
      </c>
      <c r="HQC21" s="74" t="s">
        <v>100</v>
      </c>
      <c r="HQD21" s="147">
        <f t="shared" ref="HQD21" si="2877">HQD10*HQD17</f>
        <v>0</v>
      </c>
      <c r="HQE21" s="74" t="s">
        <v>100</v>
      </c>
      <c r="HQF21" s="147">
        <f t="shared" ref="HQF21" si="2878">HQF10*HQF17</f>
        <v>0</v>
      </c>
      <c r="HQG21" s="74" t="s">
        <v>100</v>
      </c>
      <c r="HQH21" s="147">
        <f t="shared" ref="HQH21" si="2879">HQH10*HQH17</f>
        <v>0</v>
      </c>
      <c r="HQI21" s="74" t="s">
        <v>100</v>
      </c>
      <c r="HQJ21" s="147">
        <f t="shared" ref="HQJ21" si="2880">HQJ10*HQJ17</f>
        <v>0</v>
      </c>
      <c r="HQK21" s="74" t="s">
        <v>100</v>
      </c>
      <c r="HQL21" s="147">
        <f t="shared" ref="HQL21" si="2881">HQL10*HQL17</f>
        <v>0</v>
      </c>
      <c r="HQM21" s="74" t="s">
        <v>100</v>
      </c>
      <c r="HQN21" s="147">
        <f t="shared" ref="HQN21" si="2882">HQN10*HQN17</f>
        <v>0</v>
      </c>
      <c r="HQO21" s="74" t="s">
        <v>100</v>
      </c>
      <c r="HQP21" s="147">
        <f t="shared" ref="HQP21" si="2883">HQP10*HQP17</f>
        <v>0</v>
      </c>
      <c r="HQQ21" s="74" t="s">
        <v>100</v>
      </c>
      <c r="HQR21" s="147">
        <f t="shared" ref="HQR21" si="2884">HQR10*HQR17</f>
        <v>0</v>
      </c>
      <c r="HQS21" s="74" t="s">
        <v>100</v>
      </c>
      <c r="HQT21" s="147">
        <f t="shared" ref="HQT21" si="2885">HQT10*HQT17</f>
        <v>0</v>
      </c>
      <c r="HQU21" s="74" t="s">
        <v>100</v>
      </c>
      <c r="HQV21" s="147">
        <f t="shared" ref="HQV21" si="2886">HQV10*HQV17</f>
        <v>0</v>
      </c>
      <c r="HQW21" s="74" t="s">
        <v>100</v>
      </c>
      <c r="HQX21" s="147">
        <f t="shared" ref="HQX21" si="2887">HQX10*HQX17</f>
        <v>0</v>
      </c>
      <c r="HQY21" s="74" t="s">
        <v>100</v>
      </c>
      <c r="HQZ21" s="147">
        <f t="shared" ref="HQZ21" si="2888">HQZ10*HQZ17</f>
        <v>0</v>
      </c>
      <c r="HRA21" s="74" t="s">
        <v>100</v>
      </c>
      <c r="HRB21" s="147">
        <f t="shared" ref="HRB21" si="2889">HRB10*HRB17</f>
        <v>0</v>
      </c>
      <c r="HRC21" s="74" t="s">
        <v>100</v>
      </c>
      <c r="HRD21" s="147">
        <f t="shared" ref="HRD21" si="2890">HRD10*HRD17</f>
        <v>0</v>
      </c>
      <c r="HRE21" s="74" t="s">
        <v>100</v>
      </c>
      <c r="HRF21" s="147">
        <f t="shared" ref="HRF21" si="2891">HRF10*HRF17</f>
        <v>0</v>
      </c>
      <c r="HRG21" s="74" t="s">
        <v>100</v>
      </c>
      <c r="HRH21" s="147">
        <f t="shared" ref="HRH21" si="2892">HRH10*HRH17</f>
        <v>0</v>
      </c>
      <c r="HRI21" s="74" t="s">
        <v>100</v>
      </c>
      <c r="HRJ21" s="147">
        <f t="shared" ref="HRJ21" si="2893">HRJ10*HRJ17</f>
        <v>0</v>
      </c>
      <c r="HRK21" s="74" t="s">
        <v>100</v>
      </c>
      <c r="HRL21" s="147">
        <f t="shared" ref="HRL21" si="2894">HRL10*HRL17</f>
        <v>0</v>
      </c>
      <c r="HRM21" s="74" t="s">
        <v>100</v>
      </c>
      <c r="HRN21" s="147">
        <f t="shared" ref="HRN21" si="2895">HRN10*HRN17</f>
        <v>0</v>
      </c>
      <c r="HRO21" s="74" t="s">
        <v>100</v>
      </c>
      <c r="HRP21" s="147">
        <f t="shared" ref="HRP21" si="2896">HRP10*HRP17</f>
        <v>0</v>
      </c>
      <c r="HRQ21" s="74" t="s">
        <v>100</v>
      </c>
      <c r="HRR21" s="147">
        <f t="shared" ref="HRR21" si="2897">HRR10*HRR17</f>
        <v>0</v>
      </c>
      <c r="HRS21" s="74" t="s">
        <v>100</v>
      </c>
      <c r="HRT21" s="147">
        <f t="shared" ref="HRT21" si="2898">HRT10*HRT17</f>
        <v>0</v>
      </c>
      <c r="HRU21" s="74" t="s">
        <v>100</v>
      </c>
      <c r="HRV21" s="147">
        <f t="shared" ref="HRV21" si="2899">HRV10*HRV17</f>
        <v>0</v>
      </c>
      <c r="HRW21" s="74" t="s">
        <v>100</v>
      </c>
      <c r="HRX21" s="147">
        <f t="shared" ref="HRX21" si="2900">HRX10*HRX17</f>
        <v>0</v>
      </c>
      <c r="HRY21" s="74" t="s">
        <v>100</v>
      </c>
      <c r="HRZ21" s="147">
        <f t="shared" ref="HRZ21" si="2901">HRZ10*HRZ17</f>
        <v>0</v>
      </c>
      <c r="HSA21" s="74" t="s">
        <v>100</v>
      </c>
      <c r="HSB21" s="147">
        <f t="shared" ref="HSB21" si="2902">HSB10*HSB17</f>
        <v>0</v>
      </c>
      <c r="HSC21" s="74" t="s">
        <v>100</v>
      </c>
      <c r="HSD21" s="147">
        <f t="shared" ref="HSD21" si="2903">HSD10*HSD17</f>
        <v>0</v>
      </c>
      <c r="HSE21" s="74" t="s">
        <v>100</v>
      </c>
      <c r="HSF21" s="147">
        <f t="shared" ref="HSF21" si="2904">HSF10*HSF17</f>
        <v>0</v>
      </c>
      <c r="HSG21" s="74" t="s">
        <v>100</v>
      </c>
      <c r="HSH21" s="147">
        <f t="shared" ref="HSH21" si="2905">HSH10*HSH17</f>
        <v>0</v>
      </c>
      <c r="HSI21" s="74" t="s">
        <v>100</v>
      </c>
      <c r="HSJ21" s="147">
        <f t="shared" ref="HSJ21" si="2906">HSJ10*HSJ17</f>
        <v>0</v>
      </c>
      <c r="HSK21" s="74" t="s">
        <v>100</v>
      </c>
      <c r="HSL21" s="147">
        <f t="shared" ref="HSL21" si="2907">HSL10*HSL17</f>
        <v>0</v>
      </c>
      <c r="HSM21" s="74" t="s">
        <v>100</v>
      </c>
      <c r="HSN21" s="147">
        <f t="shared" ref="HSN21" si="2908">HSN10*HSN17</f>
        <v>0</v>
      </c>
      <c r="HSO21" s="74" t="s">
        <v>100</v>
      </c>
      <c r="HSP21" s="147">
        <f t="shared" ref="HSP21" si="2909">HSP10*HSP17</f>
        <v>0</v>
      </c>
      <c r="HSQ21" s="74" t="s">
        <v>100</v>
      </c>
      <c r="HSR21" s="147">
        <f t="shared" ref="HSR21" si="2910">HSR10*HSR17</f>
        <v>0</v>
      </c>
      <c r="HSS21" s="74" t="s">
        <v>100</v>
      </c>
      <c r="HST21" s="147">
        <f t="shared" ref="HST21" si="2911">HST10*HST17</f>
        <v>0</v>
      </c>
      <c r="HSU21" s="74" t="s">
        <v>100</v>
      </c>
      <c r="HSV21" s="147">
        <f t="shared" ref="HSV21" si="2912">HSV10*HSV17</f>
        <v>0</v>
      </c>
      <c r="HSW21" s="74" t="s">
        <v>100</v>
      </c>
      <c r="HSX21" s="147">
        <f t="shared" ref="HSX21" si="2913">HSX10*HSX17</f>
        <v>0</v>
      </c>
      <c r="HSY21" s="74" t="s">
        <v>100</v>
      </c>
      <c r="HSZ21" s="147">
        <f t="shared" ref="HSZ21" si="2914">HSZ10*HSZ17</f>
        <v>0</v>
      </c>
      <c r="HTA21" s="74" t="s">
        <v>100</v>
      </c>
      <c r="HTB21" s="147">
        <f t="shared" ref="HTB21" si="2915">HTB10*HTB17</f>
        <v>0</v>
      </c>
      <c r="HTC21" s="74" t="s">
        <v>100</v>
      </c>
      <c r="HTD21" s="147">
        <f t="shared" ref="HTD21" si="2916">HTD10*HTD17</f>
        <v>0</v>
      </c>
      <c r="HTE21" s="74" t="s">
        <v>100</v>
      </c>
      <c r="HTF21" s="147">
        <f t="shared" ref="HTF21" si="2917">HTF10*HTF17</f>
        <v>0</v>
      </c>
      <c r="HTG21" s="74" t="s">
        <v>100</v>
      </c>
      <c r="HTH21" s="147">
        <f t="shared" ref="HTH21" si="2918">HTH10*HTH17</f>
        <v>0</v>
      </c>
      <c r="HTI21" s="74" t="s">
        <v>100</v>
      </c>
      <c r="HTJ21" s="147">
        <f t="shared" ref="HTJ21" si="2919">HTJ10*HTJ17</f>
        <v>0</v>
      </c>
      <c r="HTK21" s="74" t="s">
        <v>100</v>
      </c>
      <c r="HTL21" s="147">
        <f t="shared" ref="HTL21" si="2920">HTL10*HTL17</f>
        <v>0</v>
      </c>
      <c r="HTM21" s="74" t="s">
        <v>100</v>
      </c>
      <c r="HTN21" s="147">
        <f t="shared" ref="HTN21" si="2921">HTN10*HTN17</f>
        <v>0</v>
      </c>
      <c r="HTO21" s="74" t="s">
        <v>100</v>
      </c>
      <c r="HTP21" s="147">
        <f t="shared" ref="HTP21" si="2922">HTP10*HTP17</f>
        <v>0</v>
      </c>
      <c r="HTQ21" s="74" t="s">
        <v>100</v>
      </c>
      <c r="HTR21" s="147">
        <f t="shared" ref="HTR21" si="2923">HTR10*HTR17</f>
        <v>0</v>
      </c>
      <c r="HTS21" s="74" t="s">
        <v>100</v>
      </c>
      <c r="HTT21" s="147">
        <f t="shared" ref="HTT21" si="2924">HTT10*HTT17</f>
        <v>0</v>
      </c>
      <c r="HTU21" s="74" t="s">
        <v>100</v>
      </c>
      <c r="HTV21" s="147">
        <f t="shared" ref="HTV21" si="2925">HTV10*HTV17</f>
        <v>0</v>
      </c>
      <c r="HTW21" s="74" t="s">
        <v>100</v>
      </c>
      <c r="HTX21" s="147">
        <f t="shared" ref="HTX21" si="2926">HTX10*HTX17</f>
        <v>0</v>
      </c>
      <c r="HTY21" s="74" t="s">
        <v>100</v>
      </c>
      <c r="HTZ21" s="147">
        <f t="shared" ref="HTZ21" si="2927">HTZ10*HTZ17</f>
        <v>0</v>
      </c>
      <c r="HUA21" s="74" t="s">
        <v>100</v>
      </c>
      <c r="HUB21" s="147">
        <f t="shared" ref="HUB21" si="2928">HUB10*HUB17</f>
        <v>0</v>
      </c>
      <c r="HUC21" s="74" t="s">
        <v>100</v>
      </c>
      <c r="HUD21" s="147">
        <f t="shared" ref="HUD21" si="2929">HUD10*HUD17</f>
        <v>0</v>
      </c>
      <c r="HUE21" s="74" t="s">
        <v>100</v>
      </c>
      <c r="HUF21" s="147">
        <f t="shared" ref="HUF21" si="2930">HUF10*HUF17</f>
        <v>0</v>
      </c>
      <c r="HUG21" s="74" t="s">
        <v>100</v>
      </c>
      <c r="HUH21" s="147">
        <f t="shared" ref="HUH21" si="2931">HUH10*HUH17</f>
        <v>0</v>
      </c>
      <c r="HUI21" s="74" t="s">
        <v>100</v>
      </c>
      <c r="HUJ21" s="147">
        <f t="shared" ref="HUJ21" si="2932">HUJ10*HUJ17</f>
        <v>0</v>
      </c>
      <c r="HUK21" s="74" t="s">
        <v>100</v>
      </c>
      <c r="HUL21" s="147">
        <f t="shared" ref="HUL21" si="2933">HUL10*HUL17</f>
        <v>0</v>
      </c>
      <c r="HUM21" s="74" t="s">
        <v>100</v>
      </c>
      <c r="HUN21" s="147">
        <f t="shared" ref="HUN21" si="2934">HUN10*HUN17</f>
        <v>0</v>
      </c>
      <c r="HUO21" s="74" t="s">
        <v>100</v>
      </c>
      <c r="HUP21" s="147">
        <f t="shared" ref="HUP21" si="2935">HUP10*HUP17</f>
        <v>0</v>
      </c>
      <c r="HUQ21" s="74" t="s">
        <v>100</v>
      </c>
      <c r="HUR21" s="147">
        <f t="shared" ref="HUR21" si="2936">HUR10*HUR17</f>
        <v>0</v>
      </c>
      <c r="HUS21" s="74" t="s">
        <v>100</v>
      </c>
      <c r="HUT21" s="147">
        <f t="shared" ref="HUT21" si="2937">HUT10*HUT17</f>
        <v>0</v>
      </c>
      <c r="HUU21" s="74" t="s">
        <v>100</v>
      </c>
      <c r="HUV21" s="147">
        <f t="shared" ref="HUV21" si="2938">HUV10*HUV17</f>
        <v>0</v>
      </c>
      <c r="HUW21" s="74" t="s">
        <v>100</v>
      </c>
      <c r="HUX21" s="147">
        <f t="shared" ref="HUX21" si="2939">HUX10*HUX17</f>
        <v>0</v>
      </c>
      <c r="HUY21" s="74" t="s">
        <v>100</v>
      </c>
      <c r="HUZ21" s="147">
        <f t="shared" ref="HUZ21" si="2940">HUZ10*HUZ17</f>
        <v>0</v>
      </c>
      <c r="HVA21" s="74" t="s">
        <v>100</v>
      </c>
      <c r="HVB21" s="147">
        <f t="shared" ref="HVB21" si="2941">HVB10*HVB17</f>
        <v>0</v>
      </c>
      <c r="HVC21" s="74" t="s">
        <v>100</v>
      </c>
      <c r="HVD21" s="147">
        <f t="shared" ref="HVD21" si="2942">HVD10*HVD17</f>
        <v>0</v>
      </c>
      <c r="HVE21" s="74" t="s">
        <v>100</v>
      </c>
      <c r="HVF21" s="147">
        <f t="shared" ref="HVF21" si="2943">HVF10*HVF17</f>
        <v>0</v>
      </c>
      <c r="HVG21" s="74" t="s">
        <v>100</v>
      </c>
      <c r="HVH21" s="147">
        <f t="shared" ref="HVH21" si="2944">HVH10*HVH17</f>
        <v>0</v>
      </c>
      <c r="HVI21" s="74" t="s">
        <v>100</v>
      </c>
      <c r="HVJ21" s="147">
        <f t="shared" ref="HVJ21" si="2945">HVJ10*HVJ17</f>
        <v>0</v>
      </c>
      <c r="HVK21" s="74" t="s">
        <v>100</v>
      </c>
      <c r="HVL21" s="147">
        <f t="shared" ref="HVL21" si="2946">HVL10*HVL17</f>
        <v>0</v>
      </c>
      <c r="HVM21" s="74" t="s">
        <v>100</v>
      </c>
      <c r="HVN21" s="147">
        <f t="shared" ref="HVN21" si="2947">HVN10*HVN17</f>
        <v>0</v>
      </c>
      <c r="HVO21" s="74" t="s">
        <v>100</v>
      </c>
      <c r="HVP21" s="147">
        <f t="shared" ref="HVP21" si="2948">HVP10*HVP17</f>
        <v>0</v>
      </c>
      <c r="HVQ21" s="74" t="s">
        <v>100</v>
      </c>
      <c r="HVR21" s="147">
        <f t="shared" ref="HVR21" si="2949">HVR10*HVR17</f>
        <v>0</v>
      </c>
      <c r="HVS21" s="74" t="s">
        <v>100</v>
      </c>
      <c r="HVT21" s="147">
        <f t="shared" ref="HVT21" si="2950">HVT10*HVT17</f>
        <v>0</v>
      </c>
      <c r="HVU21" s="74" t="s">
        <v>100</v>
      </c>
      <c r="HVV21" s="147">
        <f t="shared" ref="HVV21" si="2951">HVV10*HVV17</f>
        <v>0</v>
      </c>
      <c r="HVW21" s="74" t="s">
        <v>100</v>
      </c>
      <c r="HVX21" s="147">
        <f t="shared" ref="HVX21" si="2952">HVX10*HVX17</f>
        <v>0</v>
      </c>
      <c r="HVY21" s="74" t="s">
        <v>100</v>
      </c>
      <c r="HVZ21" s="147">
        <f t="shared" ref="HVZ21" si="2953">HVZ10*HVZ17</f>
        <v>0</v>
      </c>
      <c r="HWA21" s="74" t="s">
        <v>100</v>
      </c>
      <c r="HWB21" s="147">
        <f t="shared" ref="HWB21" si="2954">HWB10*HWB17</f>
        <v>0</v>
      </c>
      <c r="HWC21" s="74" t="s">
        <v>100</v>
      </c>
      <c r="HWD21" s="147">
        <f t="shared" ref="HWD21" si="2955">HWD10*HWD17</f>
        <v>0</v>
      </c>
      <c r="HWE21" s="74" t="s">
        <v>100</v>
      </c>
      <c r="HWF21" s="147">
        <f t="shared" ref="HWF21" si="2956">HWF10*HWF17</f>
        <v>0</v>
      </c>
      <c r="HWG21" s="74" t="s">
        <v>100</v>
      </c>
      <c r="HWH21" s="147">
        <f t="shared" ref="HWH21" si="2957">HWH10*HWH17</f>
        <v>0</v>
      </c>
      <c r="HWI21" s="74" t="s">
        <v>100</v>
      </c>
      <c r="HWJ21" s="147">
        <f t="shared" ref="HWJ21" si="2958">HWJ10*HWJ17</f>
        <v>0</v>
      </c>
      <c r="HWK21" s="74" t="s">
        <v>100</v>
      </c>
      <c r="HWL21" s="147">
        <f t="shared" ref="HWL21" si="2959">HWL10*HWL17</f>
        <v>0</v>
      </c>
      <c r="HWM21" s="74" t="s">
        <v>100</v>
      </c>
      <c r="HWN21" s="147">
        <f t="shared" ref="HWN21" si="2960">HWN10*HWN17</f>
        <v>0</v>
      </c>
      <c r="HWO21" s="74" t="s">
        <v>100</v>
      </c>
      <c r="HWP21" s="147">
        <f t="shared" ref="HWP21" si="2961">HWP10*HWP17</f>
        <v>0</v>
      </c>
      <c r="HWQ21" s="74" t="s">
        <v>100</v>
      </c>
      <c r="HWR21" s="147">
        <f t="shared" ref="HWR21" si="2962">HWR10*HWR17</f>
        <v>0</v>
      </c>
      <c r="HWS21" s="74" t="s">
        <v>100</v>
      </c>
      <c r="HWT21" s="147">
        <f t="shared" ref="HWT21" si="2963">HWT10*HWT17</f>
        <v>0</v>
      </c>
      <c r="HWU21" s="74" t="s">
        <v>100</v>
      </c>
      <c r="HWV21" s="147">
        <f t="shared" ref="HWV21" si="2964">HWV10*HWV17</f>
        <v>0</v>
      </c>
      <c r="HWW21" s="74" t="s">
        <v>100</v>
      </c>
      <c r="HWX21" s="147">
        <f t="shared" ref="HWX21" si="2965">HWX10*HWX17</f>
        <v>0</v>
      </c>
      <c r="HWY21" s="74" t="s">
        <v>100</v>
      </c>
      <c r="HWZ21" s="147">
        <f t="shared" ref="HWZ21" si="2966">HWZ10*HWZ17</f>
        <v>0</v>
      </c>
      <c r="HXA21" s="74" t="s">
        <v>100</v>
      </c>
      <c r="HXB21" s="147">
        <f t="shared" ref="HXB21" si="2967">HXB10*HXB17</f>
        <v>0</v>
      </c>
      <c r="HXC21" s="74" t="s">
        <v>100</v>
      </c>
      <c r="HXD21" s="147">
        <f t="shared" ref="HXD21" si="2968">HXD10*HXD17</f>
        <v>0</v>
      </c>
      <c r="HXE21" s="74" t="s">
        <v>100</v>
      </c>
      <c r="HXF21" s="147">
        <f t="shared" ref="HXF21" si="2969">HXF10*HXF17</f>
        <v>0</v>
      </c>
      <c r="HXG21" s="74" t="s">
        <v>100</v>
      </c>
      <c r="HXH21" s="147">
        <f t="shared" ref="HXH21" si="2970">HXH10*HXH17</f>
        <v>0</v>
      </c>
      <c r="HXI21" s="74" t="s">
        <v>100</v>
      </c>
      <c r="HXJ21" s="147">
        <f t="shared" ref="HXJ21" si="2971">HXJ10*HXJ17</f>
        <v>0</v>
      </c>
      <c r="HXK21" s="74" t="s">
        <v>100</v>
      </c>
      <c r="HXL21" s="147">
        <f t="shared" ref="HXL21" si="2972">HXL10*HXL17</f>
        <v>0</v>
      </c>
      <c r="HXM21" s="74" t="s">
        <v>100</v>
      </c>
      <c r="HXN21" s="147">
        <f t="shared" ref="HXN21" si="2973">HXN10*HXN17</f>
        <v>0</v>
      </c>
      <c r="HXO21" s="74" t="s">
        <v>100</v>
      </c>
      <c r="HXP21" s="147">
        <f t="shared" ref="HXP21" si="2974">HXP10*HXP17</f>
        <v>0</v>
      </c>
      <c r="HXQ21" s="74" t="s">
        <v>100</v>
      </c>
      <c r="HXR21" s="147">
        <f t="shared" ref="HXR21" si="2975">HXR10*HXR17</f>
        <v>0</v>
      </c>
      <c r="HXS21" s="74" t="s">
        <v>100</v>
      </c>
      <c r="HXT21" s="147">
        <f t="shared" ref="HXT21" si="2976">HXT10*HXT17</f>
        <v>0</v>
      </c>
      <c r="HXU21" s="74" t="s">
        <v>100</v>
      </c>
      <c r="HXV21" s="147">
        <f t="shared" ref="HXV21" si="2977">HXV10*HXV17</f>
        <v>0</v>
      </c>
      <c r="HXW21" s="74" t="s">
        <v>100</v>
      </c>
      <c r="HXX21" s="147">
        <f t="shared" ref="HXX21" si="2978">HXX10*HXX17</f>
        <v>0</v>
      </c>
      <c r="HXY21" s="74" t="s">
        <v>100</v>
      </c>
      <c r="HXZ21" s="147">
        <f t="shared" ref="HXZ21" si="2979">HXZ10*HXZ17</f>
        <v>0</v>
      </c>
      <c r="HYA21" s="74" t="s">
        <v>100</v>
      </c>
      <c r="HYB21" s="147">
        <f t="shared" ref="HYB21" si="2980">HYB10*HYB17</f>
        <v>0</v>
      </c>
      <c r="HYC21" s="74" t="s">
        <v>100</v>
      </c>
      <c r="HYD21" s="147">
        <f t="shared" ref="HYD21" si="2981">HYD10*HYD17</f>
        <v>0</v>
      </c>
      <c r="HYE21" s="74" t="s">
        <v>100</v>
      </c>
      <c r="HYF21" s="147">
        <f t="shared" ref="HYF21" si="2982">HYF10*HYF17</f>
        <v>0</v>
      </c>
      <c r="HYG21" s="74" t="s">
        <v>100</v>
      </c>
      <c r="HYH21" s="147">
        <f t="shared" ref="HYH21" si="2983">HYH10*HYH17</f>
        <v>0</v>
      </c>
      <c r="HYI21" s="74" t="s">
        <v>100</v>
      </c>
      <c r="HYJ21" s="147">
        <f t="shared" ref="HYJ21" si="2984">HYJ10*HYJ17</f>
        <v>0</v>
      </c>
      <c r="HYK21" s="74" t="s">
        <v>100</v>
      </c>
      <c r="HYL21" s="147">
        <f t="shared" ref="HYL21" si="2985">HYL10*HYL17</f>
        <v>0</v>
      </c>
      <c r="HYM21" s="74" t="s">
        <v>100</v>
      </c>
      <c r="HYN21" s="147">
        <f t="shared" ref="HYN21" si="2986">HYN10*HYN17</f>
        <v>0</v>
      </c>
      <c r="HYO21" s="74" t="s">
        <v>100</v>
      </c>
      <c r="HYP21" s="147">
        <f t="shared" ref="HYP21" si="2987">HYP10*HYP17</f>
        <v>0</v>
      </c>
      <c r="HYQ21" s="74" t="s">
        <v>100</v>
      </c>
      <c r="HYR21" s="147">
        <f t="shared" ref="HYR21" si="2988">HYR10*HYR17</f>
        <v>0</v>
      </c>
      <c r="HYS21" s="74" t="s">
        <v>100</v>
      </c>
      <c r="HYT21" s="147">
        <f t="shared" ref="HYT21" si="2989">HYT10*HYT17</f>
        <v>0</v>
      </c>
      <c r="HYU21" s="74" t="s">
        <v>100</v>
      </c>
      <c r="HYV21" s="147">
        <f t="shared" ref="HYV21" si="2990">HYV10*HYV17</f>
        <v>0</v>
      </c>
      <c r="HYW21" s="74" t="s">
        <v>100</v>
      </c>
      <c r="HYX21" s="147">
        <f t="shared" ref="HYX21" si="2991">HYX10*HYX17</f>
        <v>0</v>
      </c>
      <c r="HYY21" s="74" t="s">
        <v>100</v>
      </c>
      <c r="HYZ21" s="147">
        <f t="shared" ref="HYZ21" si="2992">HYZ10*HYZ17</f>
        <v>0</v>
      </c>
      <c r="HZA21" s="74" t="s">
        <v>100</v>
      </c>
      <c r="HZB21" s="147">
        <f t="shared" ref="HZB21" si="2993">HZB10*HZB17</f>
        <v>0</v>
      </c>
      <c r="HZC21" s="74" t="s">
        <v>100</v>
      </c>
      <c r="HZD21" s="147">
        <f t="shared" ref="HZD21" si="2994">HZD10*HZD17</f>
        <v>0</v>
      </c>
      <c r="HZE21" s="74" t="s">
        <v>100</v>
      </c>
      <c r="HZF21" s="147">
        <f t="shared" ref="HZF21" si="2995">HZF10*HZF17</f>
        <v>0</v>
      </c>
      <c r="HZG21" s="74" t="s">
        <v>100</v>
      </c>
      <c r="HZH21" s="147">
        <f t="shared" ref="HZH21" si="2996">HZH10*HZH17</f>
        <v>0</v>
      </c>
      <c r="HZI21" s="74" t="s">
        <v>100</v>
      </c>
      <c r="HZJ21" s="147">
        <f t="shared" ref="HZJ21" si="2997">HZJ10*HZJ17</f>
        <v>0</v>
      </c>
      <c r="HZK21" s="74" t="s">
        <v>100</v>
      </c>
      <c r="HZL21" s="147">
        <f t="shared" ref="HZL21" si="2998">HZL10*HZL17</f>
        <v>0</v>
      </c>
      <c r="HZM21" s="74" t="s">
        <v>100</v>
      </c>
      <c r="HZN21" s="147">
        <f t="shared" ref="HZN21" si="2999">HZN10*HZN17</f>
        <v>0</v>
      </c>
      <c r="HZO21" s="74" t="s">
        <v>100</v>
      </c>
      <c r="HZP21" s="147">
        <f t="shared" ref="HZP21" si="3000">HZP10*HZP17</f>
        <v>0</v>
      </c>
      <c r="HZQ21" s="74" t="s">
        <v>100</v>
      </c>
      <c r="HZR21" s="147">
        <f t="shared" ref="HZR21" si="3001">HZR10*HZR17</f>
        <v>0</v>
      </c>
      <c r="HZS21" s="74" t="s">
        <v>100</v>
      </c>
      <c r="HZT21" s="147">
        <f t="shared" ref="HZT21" si="3002">HZT10*HZT17</f>
        <v>0</v>
      </c>
      <c r="HZU21" s="74" t="s">
        <v>100</v>
      </c>
      <c r="HZV21" s="147">
        <f t="shared" ref="HZV21" si="3003">HZV10*HZV17</f>
        <v>0</v>
      </c>
      <c r="HZW21" s="74" t="s">
        <v>100</v>
      </c>
      <c r="HZX21" s="147">
        <f t="shared" ref="HZX21" si="3004">HZX10*HZX17</f>
        <v>0</v>
      </c>
      <c r="HZY21" s="74" t="s">
        <v>100</v>
      </c>
      <c r="HZZ21" s="147">
        <f t="shared" ref="HZZ21" si="3005">HZZ10*HZZ17</f>
        <v>0</v>
      </c>
      <c r="IAA21" s="74" t="s">
        <v>100</v>
      </c>
      <c r="IAB21" s="147">
        <f t="shared" ref="IAB21" si="3006">IAB10*IAB17</f>
        <v>0</v>
      </c>
      <c r="IAC21" s="74" t="s">
        <v>100</v>
      </c>
      <c r="IAD21" s="147">
        <f t="shared" ref="IAD21" si="3007">IAD10*IAD17</f>
        <v>0</v>
      </c>
      <c r="IAE21" s="74" t="s">
        <v>100</v>
      </c>
      <c r="IAF21" s="147">
        <f t="shared" ref="IAF21" si="3008">IAF10*IAF17</f>
        <v>0</v>
      </c>
      <c r="IAG21" s="74" t="s">
        <v>100</v>
      </c>
      <c r="IAH21" s="147">
        <f t="shared" ref="IAH21" si="3009">IAH10*IAH17</f>
        <v>0</v>
      </c>
      <c r="IAI21" s="74" t="s">
        <v>100</v>
      </c>
      <c r="IAJ21" s="147">
        <f t="shared" ref="IAJ21" si="3010">IAJ10*IAJ17</f>
        <v>0</v>
      </c>
      <c r="IAK21" s="74" t="s">
        <v>100</v>
      </c>
      <c r="IAL21" s="147">
        <f t="shared" ref="IAL21" si="3011">IAL10*IAL17</f>
        <v>0</v>
      </c>
      <c r="IAM21" s="74" t="s">
        <v>100</v>
      </c>
      <c r="IAN21" s="147">
        <f t="shared" ref="IAN21" si="3012">IAN10*IAN17</f>
        <v>0</v>
      </c>
      <c r="IAO21" s="74" t="s">
        <v>100</v>
      </c>
      <c r="IAP21" s="147">
        <f t="shared" ref="IAP21" si="3013">IAP10*IAP17</f>
        <v>0</v>
      </c>
      <c r="IAQ21" s="74" t="s">
        <v>100</v>
      </c>
      <c r="IAR21" s="147">
        <f t="shared" ref="IAR21" si="3014">IAR10*IAR17</f>
        <v>0</v>
      </c>
      <c r="IAS21" s="74" t="s">
        <v>100</v>
      </c>
      <c r="IAT21" s="147">
        <f t="shared" ref="IAT21" si="3015">IAT10*IAT17</f>
        <v>0</v>
      </c>
      <c r="IAU21" s="74" t="s">
        <v>100</v>
      </c>
      <c r="IAV21" s="147">
        <f t="shared" ref="IAV21" si="3016">IAV10*IAV17</f>
        <v>0</v>
      </c>
      <c r="IAW21" s="74" t="s">
        <v>100</v>
      </c>
      <c r="IAX21" s="147">
        <f t="shared" ref="IAX21" si="3017">IAX10*IAX17</f>
        <v>0</v>
      </c>
      <c r="IAY21" s="74" t="s">
        <v>100</v>
      </c>
      <c r="IAZ21" s="147">
        <f t="shared" ref="IAZ21" si="3018">IAZ10*IAZ17</f>
        <v>0</v>
      </c>
      <c r="IBA21" s="74" t="s">
        <v>100</v>
      </c>
      <c r="IBB21" s="147">
        <f t="shared" ref="IBB21" si="3019">IBB10*IBB17</f>
        <v>0</v>
      </c>
      <c r="IBC21" s="74" t="s">
        <v>100</v>
      </c>
      <c r="IBD21" s="147">
        <f t="shared" ref="IBD21" si="3020">IBD10*IBD17</f>
        <v>0</v>
      </c>
      <c r="IBE21" s="74" t="s">
        <v>100</v>
      </c>
      <c r="IBF21" s="147">
        <f t="shared" ref="IBF21" si="3021">IBF10*IBF17</f>
        <v>0</v>
      </c>
      <c r="IBG21" s="74" t="s">
        <v>100</v>
      </c>
      <c r="IBH21" s="147">
        <f t="shared" ref="IBH21" si="3022">IBH10*IBH17</f>
        <v>0</v>
      </c>
      <c r="IBI21" s="74" t="s">
        <v>100</v>
      </c>
      <c r="IBJ21" s="147">
        <f t="shared" ref="IBJ21" si="3023">IBJ10*IBJ17</f>
        <v>0</v>
      </c>
      <c r="IBK21" s="74" t="s">
        <v>100</v>
      </c>
      <c r="IBL21" s="147">
        <f t="shared" ref="IBL21" si="3024">IBL10*IBL17</f>
        <v>0</v>
      </c>
      <c r="IBM21" s="74" t="s">
        <v>100</v>
      </c>
      <c r="IBN21" s="147">
        <f t="shared" ref="IBN21" si="3025">IBN10*IBN17</f>
        <v>0</v>
      </c>
      <c r="IBO21" s="74" t="s">
        <v>100</v>
      </c>
      <c r="IBP21" s="147">
        <f t="shared" ref="IBP21" si="3026">IBP10*IBP17</f>
        <v>0</v>
      </c>
      <c r="IBQ21" s="74" t="s">
        <v>100</v>
      </c>
      <c r="IBR21" s="147">
        <f t="shared" ref="IBR21" si="3027">IBR10*IBR17</f>
        <v>0</v>
      </c>
      <c r="IBS21" s="74" t="s">
        <v>100</v>
      </c>
      <c r="IBT21" s="147">
        <f t="shared" ref="IBT21" si="3028">IBT10*IBT17</f>
        <v>0</v>
      </c>
      <c r="IBU21" s="74" t="s">
        <v>100</v>
      </c>
      <c r="IBV21" s="147">
        <f t="shared" ref="IBV21" si="3029">IBV10*IBV17</f>
        <v>0</v>
      </c>
      <c r="IBW21" s="74" t="s">
        <v>100</v>
      </c>
      <c r="IBX21" s="147">
        <f t="shared" ref="IBX21" si="3030">IBX10*IBX17</f>
        <v>0</v>
      </c>
      <c r="IBY21" s="74" t="s">
        <v>100</v>
      </c>
      <c r="IBZ21" s="147">
        <f t="shared" ref="IBZ21" si="3031">IBZ10*IBZ17</f>
        <v>0</v>
      </c>
      <c r="ICA21" s="74" t="s">
        <v>100</v>
      </c>
      <c r="ICB21" s="147">
        <f t="shared" ref="ICB21" si="3032">ICB10*ICB17</f>
        <v>0</v>
      </c>
      <c r="ICC21" s="74" t="s">
        <v>100</v>
      </c>
      <c r="ICD21" s="147">
        <f t="shared" ref="ICD21" si="3033">ICD10*ICD17</f>
        <v>0</v>
      </c>
      <c r="ICE21" s="74" t="s">
        <v>100</v>
      </c>
      <c r="ICF21" s="147">
        <f t="shared" ref="ICF21" si="3034">ICF10*ICF17</f>
        <v>0</v>
      </c>
      <c r="ICG21" s="74" t="s">
        <v>100</v>
      </c>
      <c r="ICH21" s="147">
        <f t="shared" ref="ICH21" si="3035">ICH10*ICH17</f>
        <v>0</v>
      </c>
      <c r="ICI21" s="74" t="s">
        <v>100</v>
      </c>
      <c r="ICJ21" s="147">
        <f t="shared" ref="ICJ21" si="3036">ICJ10*ICJ17</f>
        <v>0</v>
      </c>
      <c r="ICK21" s="74" t="s">
        <v>100</v>
      </c>
      <c r="ICL21" s="147">
        <f t="shared" ref="ICL21" si="3037">ICL10*ICL17</f>
        <v>0</v>
      </c>
      <c r="ICM21" s="74" t="s">
        <v>100</v>
      </c>
      <c r="ICN21" s="147">
        <f t="shared" ref="ICN21" si="3038">ICN10*ICN17</f>
        <v>0</v>
      </c>
      <c r="ICO21" s="74" t="s">
        <v>100</v>
      </c>
      <c r="ICP21" s="147">
        <f t="shared" ref="ICP21" si="3039">ICP10*ICP17</f>
        <v>0</v>
      </c>
      <c r="ICQ21" s="74" t="s">
        <v>100</v>
      </c>
      <c r="ICR21" s="147">
        <f t="shared" ref="ICR21" si="3040">ICR10*ICR17</f>
        <v>0</v>
      </c>
      <c r="ICS21" s="74" t="s">
        <v>100</v>
      </c>
      <c r="ICT21" s="147">
        <f t="shared" ref="ICT21" si="3041">ICT10*ICT17</f>
        <v>0</v>
      </c>
      <c r="ICU21" s="74" t="s">
        <v>100</v>
      </c>
      <c r="ICV21" s="147">
        <f t="shared" ref="ICV21" si="3042">ICV10*ICV17</f>
        <v>0</v>
      </c>
      <c r="ICW21" s="74" t="s">
        <v>100</v>
      </c>
      <c r="ICX21" s="147">
        <f t="shared" ref="ICX21" si="3043">ICX10*ICX17</f>
        <v>0</v>
      </c>
      <c r="ICY21" s="74" t="s">
        <v>100</v>
      </c>
      <c r="ICZ21" s="147">
        <f t="shared" ref="ICZ21" si="3044">ICZ10*ICZ17</f>
        <v>0</v>
      </c>
      <c r="IDA21" s="74" t="s">
        <v>100</v>
      </c>
      <c r="IDB21" s="147">
        <f t="shared" ref="IDB21" si="3045">IDB10*IDB17</f>
        <v>0</v>
      </c>
      <c r="IDC21" s="74" t="s">
        <v>100</v>
      </c>
      <c r="IDD21" s="147">
        <f t="shared" ref="IDD21" si="3046">IDD10*IDD17</f>
        <v>0</v>
      </c>
      <c r="IDE21" s="74" t="s">
        <v>100</v>
      </c>
      <c r="IDF21" s="147">
        <f t="shared" ref="IDF21" si="3047">IDF10*IDF17</f>
        <v>0</v>
      </c>
      <c r="IDG21" s="74" t="s">
        <v>100</v>
      </c>
      <c r="IDH21" s="147">
        <f t="shared" ref="IDH21" si="3048">IDH10*IDH17</f>
        <v>0</v>
      </c>
      <c r="IDI21" s="74" t="s">
        <v>100</v>
      </c>
      <c r="IDJ21" s="147">
        <f t="shared" ref="IDJ21" si="3049">IDJ10*IDJ17</f>
        <v>0</v>
      </c>
      <c r="IDK21" s="74" t="s">
        <v>100</v>
      </c>
      <c r="IDL21" s="147">
        <f t="shared" ref="IDL21" si="3050">IDL10*IDL17</f>
        <v>0</v>
      </c>
      <c r="IDM21" s="74" t="s">
        <v>100</v>
      </c>
      <c r="IDN21" s="147">
        <f t="shared" ref="IDN21" si="3051">IDN10*IDN17</f>
        <v>0</v>
      </c>
      <c r="IDO21" s="74" t="s">
        <v>100</v>
      </c>
      <c r="IDP21" s="147">
        <f t="shared" ref="IDP21" si="3052">IDP10*IDP17</f>
        <v>0</v>
      </c>
      <c r="IDQ21" s="74" t="s">
        <v>100</v>
      </c>
      <c r="IDR21" s="147">
        <f t="shared" ref="IDR21" si="3053">IDR10*IDR17</f>
        <v>0</v>
      </c>
      <c r="IDS21" s="74" t="s">
        <v>100</v>
      </c>
      <c r="IDT21" s="147">
        <f t="shared" ref="IDT21" si="3054">IDT10*IDT17</f>
        <v>0</v>
      </c>
      <c r="IDU21" s="74" t="s">
        <v>100</v>
      </c>
      <c r="IDV21" s="147">
        <f t="shared" ref="IDV21" si="3055">IDV10*IDV17</f>
        <v>0</v>
      </c>
      <c r="IDW21" s="74" t="s">
        <v>100</v>
      </c>
      <c r="IDX21" s="147">
        <f t="shared" ref="IDX21" si="3056">IDX10*IDX17</f>
        <v>0</v>
      </c>
      <c r="IDY21" s="74" t="s">
        <v>100</v>
      </c>
      <c r="IDZ21" s="147">
        <f t="shared" ref="IDZ21" si="3057">IDZ10*IDZ17</f>
        <v>0</v>
      </c>
      <c r="IEA21" s="74" t="s">
        <v>100</v>
      </c>
      <c r="IEB21" s="147">
        <f t="shared" ref="IEB21" si="3058">IEB10*IEB17</f>
        <v>0</v>
      </c>
      <c r="IEC21" s="74" t="s">
        <v>100</v>
      </c>
      <c r="IED21" s="147">
        <f t="shared" ref="IED21" si="3059">IED10*IED17</f>
        <v>0</v>
      </c>
      <c r="IEE21" s="74" t="s">
        <v>100</v>
      </c>
      <c r="IEF21" s="147">
        <f t="shared" ref="IEF21" si="3060">IEF10*IEF17</f>
        <v>0</v>
      </c>
      <c r="IEG21" s="74" t="s">
        <v>100</v>
      </c>
      <c r="IEH21" s="147">
        <f t="shared" ref="IEH21" si="3061">IEH10*IEH17</f>
        <v>0</v>
      </c>
      <c r="IEI21" s="74" t="s">
        <v>100</v>
      </c>
      <c r="IEJ21" s="147">
        <f t="shared" ref="IEJ21" si="3062">IEJ10*IEJ17</f>
        <v>0</v>
      </c>
      <c r="IEK21" s="74" t="s">
        <v>100</v>
      </c>
      <c r="IEL21" s="147">
        <f t="shared" ref="IEL21" si="3063">IEL10*IEL17</f>
        <v>0</v>
      </c>
      <c r="IEM21" s="74" t="s">
        <v>100</v>
      </c>
      <c r="IEN21" s="147">
        <f t="shared" ref="IEN21" si="3064">IEN10*IEN17</f>
        <v>0</v>
      </c>
      <c r="IEO21" s="74" t="s">
        <v>100</v>
      </c>
      <c r="IEP21" s="147">
        <f t="shared" ref="IEP21" si="3065">IEP10*IEP17</f>
        <v>0</v>
      </c>
      <c r="IEQ21" s="74" t="s">
        <v>100</v>
      </c>
      <c r="IER21" s="147">
        <f t="shared" ref="IER21" si="3066">IER10*IER17</f>
        <v>0</v>
      </c>
      <c r="IES21" s="74" t="s">
        <v>100</v>
      </c>
      <c r="IET21" s="147">
        <f t="shared" ref="IET21" si="3067">IET10*IET17</f>
        <v>0</v>
      </c>
      <c r="IEU21" s="74" t="s">
        <v>100</v>
      </c>
      <c r="IEV21" s="147">
        <f t="shared" ref="IEV21" si="3068">IEV10*IEV17</f>
        <v>0</v>
      </c>
      <c r="IEW21" s="74" t="s">
        <v>100</v>
      </c>
      <c r="IEX21" s="147">
        <f t="shared" ref="IEX21" si="3069">IEX10*IEX17</f>
        <v>0</v>
      </c>
      <c r="IEY21" s="74" t="s">
        <v>100</v>
      </c>
      <c r="IEZ21" s="147">
        <f t="shared" ref="IEZ21" si="3070">IEZ10*IEZ17</f>
        <v>0</v>
      </c>
      <c r="IFA21" s="74" t="s">
        <v>100</v>
      </c>
      <c r="IFB21" s="147">
        <f t="shared" ref="IFB21" si="3071">IFB10*IFB17</f>
        <v>0</v>
      </c>
      <c r="IFC21" s="74" t="s">
        <v>100</v>
      </c>
      <c r="IFD21" s="147">
        <f t="shared" ref="IFD21" si="3072">IFD10*IFD17</f>
        <v>0</v>
      </c>
      <c r="IFE21" s="74" t="s">
        <v>100</v>
      </c>
      <c r="IFF21" s="147">
        <f t="shared" ref="IFF21" si="3073">IFF10*IFF17</f>
        <v>0</v>
      </c>
      <c r="IFG21" s="74" t="s">
        <v>100</v>
      </c>
      <c r="IFH21" s="147">
        <f t="shared" ref="IFH21" si="3074">IFH10*IFH17</f>
        <v>0</v>
      </c>
      <c r="IFI21" s="74" t="s">
        <v>100</v>
      </c>
      <c r="IFJ21" s="147">
        <f t="shared" ref="IFJ21" si="3075">IFJ10*IFJ17</f>
        <v>0</v>
      </c>
      <c r="IFK21" s="74" t="s">
        <v>100</v>
      </c>
      <c r="IFL21" s="147">
        <f t="shared" ref="IFL21" si="3076">IFL10*IFL17</f>
        <v>0</v>
      </c>
      <c r="IFM21" s="74" t="s">
        <v>100</v>
      </c>
      <c r="IFN21" s="147">
        <f t="shared" ref="IFN21" si="3077">IFN10*IFN17</f>
        <v>0</v>
      </c>
      <c r="IFO21" s="74" t="s">
        <v>100</v>
      </c>
      <c r="IFP21" s="147">
        <f t="shared" ref="IFP21" si="3078">IFP10*IFP17</f>
        <v>0</v>
      </c>
      <c r="IFQ21" s="74" t="s">
        <v>100</v>
      </c>
      <c r="IFR21" s="147">
        <f t="shared" ref="IFR21" si="3079">IFR10*IFR17</f>
        <v>0</v>
      </c>
      <c r="IFS21" s="74" t="s">
        <v>100</v>
      </c>
      <c r="IFT21" s="147">
        <f t="shared" ref="IFT21" si="3080">IFT10*IFT17</f>
        <v>0</v>
      </c>
      <c r="IFU21" s="74" t="s">
        <v>100</v>
      </c>
      <c r="IFV21" s="147">
        <f t="shared" ref="IFV21" si="3081">IFV10*IFV17</f>
        <v>0</v>
      </c>
      <c r="IFW21" s="74" t="s">
        <v>100</v>
      </c>
      <c r="IFX21" s="147">
        <f t="shared" ref="IFX21" si="3082">IFX10*IFX17</f>
        <v>0</v>
      </c>
      <c r="IFY21" s="74" t="s">
        <v>100</v>
      </c>
      <c r="IFZ21" s="147">
        <f t="shared" ref="IFZ21" si="3083">IFZ10*IFZ17</f>
        <v>0</v>
      </c>
      <c r="IGA21" s="74" t="s">
        <v>100</v>
      </c>
      <c r="IGB21" s="147">
        <f t="shared" ref="IGB21" si="3084">IGB10*IGB17</f>
        <v>0</v>
      </c>
      <c r="IGC21" s="74" t="s">
        <v>100</v>
      </c>
      <c r="IGD21" s="147">
        <f t="shared" ref="IGD21" si="3085">IGD10*IGD17</f>
        <v>0</v>
      </c>
      <c r="IGE21" s="74" t="s">
        <v>100</v>
      </c>
      <c r="IGF21" s="147">
        <f t="shared" ref="IGF21" si="3086">IGF10*IGF17</f>
        <v>0</v>
      </c>
      <c r="IGG21" s="74" t="s">
        <v>100</v>
      </c>
      <c r="IGH21" s="147">
        <f t="shared" ref="IGH21" si="3087">IGH10*IGH17</f>
        <v>0</v>
      </c>
      <c r="IGI21" s="74" t="s">
        <v>100</v>
      </c>
      <c r="IGJ21" s="147">
        <f t="shared" ref="IGJ21" si="3088">IGJ10*IGJ17</f>
        <v>0</v>
      </c>
      <c r="IGK21" s="74" t="s">
        <v>100</v>
      </c>
      <c r="IGL21" s="147">
        <f t="shared" ref="IGL21" si="3089">IGL10*IGL17</f>
        <v>0</v>
      </c>
      <c r="IGM21" s="74" t="s">
        <v>100</v>
      </c>
      <c r="IGN21" s="147">
        <f t="shared" ref="IGN21" si="3090">IGN10*IGN17</f>
        <v>0</v>
      </c>
      <c r="IGO21" s="74" t="s">
        <v>100</v>
      </c>
      <c r="IGP21" s="147">
        <f t="shared" ref="IGP21" si="3091">IGP10*IGP17</f>
        <v>0</v>
      </c>
      <c r="IGQ21" s="74" t="s">
        <v>100</v>
      </c>
      <c r="IGR21" s="147">
        <f t="shared" ref="IGR21" si="3092">IGR10*IGR17</f>
        <v>0</v>
      </c>
      <c r="IGS21" s="74" t="s">
        <v>100</v>
      </c>
      <c r="IGT21" s="147">
        <f t="shared" ref="IGT21" si="3093">IGT10*IGT17</f>
        <v>0</v>
      </c>
      <c r="IGU21" s="74" t="s">
        <v>100</v>
      </c>
      <c r="IGV21" s="147">
        <f t="shared" ref="IGV21" si="3094">IGV10*IGV17</f>
        <v>0</v>
      </c>
      <c r="IGW21" s="74" t="s">
        <v>100</v>
      </c>
      <c r="IGX21" s="147">
        <f t="shared" ref="IGX21" si="3095">IGX10*IGX17</f>
        <v>0</v>
      </c>
      <c r="IGY21" s="74" t="s">
        <v>100</v>
      </c>
      <c r="IGZ21" s="147">
        <f t="shared" ref="IGZ21" si="3096">IGZ10*IGZ17</f>
        <v>0</v>
      </c>
      <c r="IHA21" s="74" t="s">
        <v>100</v>
      </c>
      <c r="IHB21" s="147">
        <f t="shared" ref="IHB21" si="3097">IHB10*IHB17</f>
        <v>0</v>
      </c>
      <c r="IHC21" s="74" t="s">
        <v>100</v>
      </c>
      <c r="IHD21" s="147">
        <f t="shared" ref="IHD21" si="3098">IHD10*IHD17</f>
        <v>0</v>
      </c>
      <c r="IHE21" s="74" t="s">
        <v>100</v>
      </c>
      <c r="IHF21" s="147">
        <f t="shared" ref="IHF21" si="3099">IHF10*IHF17</f>
        <v>0</v>
      </c>
      <c r="IHG21" s="74" t="s">
        <v>100</v>
      </c>
      <c r="IHH21" s="147">
        <f t="shared" ref="IHH21" si="3100">IHH10*IHH17</f>
        <v>0</v>
      </c>
      <c r="IHI21" s="74" t="s">
        <v>100</v>
      </c>
      <c r="IHJ21" s="147">
        <f t="shared" ref="IHJ21" si="3101">IHJ10*IHJ17</f>
        <v>0</v>
      </c>
      <c r="IHK21" s="74" t="s">
        <v>100</v>
      </c>
      <c r="IHL21" s="147">
        <f t="shared" ref="IHL21" si="3102">IHL10*IHL17</f>
        <v>0</v>
      </c>
      <c r="IHM21" s="74" t="s">
        <v>100</v>
      </c>
      <c r="IHN21" s="147">
        <f t="shared" ref="IHN21" si="3103">IHN10*IHN17</f>
        <v>0</v>
      </c>
      <c r="IHO21" s="74" t="s">
        <v>100</v>
      </c>
      <c r="IHP21" s="147">
        <f t="shared" ref="IHP21" si="3104">IHP10*IHP17</f>
        <v>0</v>
      </c>
      <c r="IHQ21" s="74" t="s">
        <v>100</v>
      </c>
      <c r="IHR21" s="147">
        <f t="shared" ref="IHR21" si="3105">IHR10*IHR17</f>
        <v>0</v>
      </c>
      <c r="IHS21" s="74" t="s">
        <v>100</v>
      </c>
      <c r="IHT21" s="147">
        <f t="shared" ref="IHT21" si="3106">IHT10*IHT17</f>
        <v>0</v>
      </c>
      <c r="IHU21" s="74" t="s">
        <v>100</v>
      </c>
      <c r="IHV21" s="147">
        <f t="shared" ref="IHV21" si="3107">IHV10*IHV17</f>
        <v>0</v>
      </c>
      <c r="IHW21" s="74" t="s">
        <v>100</v>
      </c>
      <c r="IHX21" s="147">
        <f t="shared" ref="IHX21" si="3108">IHX10*IHX17</f>
        <v>0</v>
      </c>
      <c r="IHY21" s="74" t="s">
        <v>100</v>
      </c>
      <c r="IHZ21" s="147">
        <f t="shared" ref="IHZ21" si="3109">IHZ10*IHZ17</f>
        <v>0</v>
      </c>
      <c r="IIA21" s="74" t="s">
        <v>100</v>
      </c>
      <c r="IIB21" s="147">
        <f t="shared" ref="IIB21" si="3110">IIB10*IIB17</f>
        <v>0</v>
      </c>
      <c r="IIC21" s="74" t="s">
        <v>100</v>
      </c>
      <c r="IID21" s="147">
        <f t="shared" ref="IID21" si="3111">IID10*IID17</f>
        <v>0</v>
      </c>
      <c r="IIE21" s="74" t="s">
        <v>100</v>
      </c>
      <c r="IIF21" s="147">
        <f t="shared" ref="IIF21" si="3112">IIF10*IIF17</f>
        <v>0</v>
      </c>
      <c r="IIG21" s="74" t="s">
        <v>100</v>
      </c>
      <c r="IIH21" s="147">
        <f t="shared" ref="IIH21" si="3113">IIH10*IIH17</f>
        <v>0</v>
      </c>
      <c r="III21" s="74" t="s">
        <v>100</v>
      </c>
      <c r="IIJ21" s="147">
        <f t="shared" ref="IIJ21" si="3114">IIJ10*IIJ17</f>
        <v>0</v>
      </c>
      <c r="IIK21" s="74" t="s">
        <v>100</v>
      </c>
      <c r="IIL21" s="147">
        <f t="shared" ref="IIL21" si="3115">IIL10*IIL17</f>
        <v>0</v>
      </c>
      <c r="IIM21" s="74" t="s">
        <v>100</v>
      </c>
      <c r="IIN21" s="147">
        <f t="shared" ref="IIN21" si="3116">IIN10*IIN17</f>
        <v>0</v>
      </c>
      <c r="IIO21" s="74" t="s">
        <v>100</v>
      </c>
      <c r="IIP21" s="147">
        <f t="shared" ref="IIP21" si="3117">IIP10*IIP17</f>
        <v>0</v>
      </c>
      <c r="IIQ21" s="74" t="s">
        <v>100</v>
      </c>
      <c r="IIR21" s="147">
        <f t="shared" ref="IIR21" si="3118">IIR10*IIR17</f>
        <v>0</v>
      </c>
      <c r="IIS21" s="74" t="s">
        <v>100</v>
      </c>
      <c r="IIT21" s="147">
        <f t="shared" ref="IIT21" si="3119">IIT10*IIT17</f>
        <v>0</v>
      </c>
      <c r="IIU21" s="74" t="s">
        <v>100</v>
      </c>
      <c r="IIV21" s="147">
        <f t="shared" ref="IIV21" si="3120">IIV10*IIV17</f>
        <v>0</v>
      </c>
      <c r="IIW21" s="74" t="s">
        <v>100</v>
      </c>
      <c r="IIX21" s="147">
        <f t="shared" ref="IIX21" si="3121">IIX10*IIX17</f>
        <v>0</v>
      </c>
      <c r="IIY21" s="74" t="s">
        <v>100</v>
      </c>
      <c r="IIZ21" s="147">
        <f t="shared" ref="IIZ21" si="3122">IIZ10*IIZ17</f>
        <v>0</v>
      </c>
      <c r="IJA21" s="74" t="s">
        <v>100</v>
      </c>
      <c r="IJB21" s="147">
        <f t="shared" ref="IJB21" si="3123">IJB10*IJB17</f>
        <v>0</v>
      </c>
      <c r="IJC21" s="74" t="s">
        <v>100</v>
      </c>
      <c r="IJD21" s="147">
        <f t="shared" ref="IJD21" si="3124">IJD10*IJD17</f>
        <v>0</v>
      </c>
      <c r="IJE21" s="74" t="s">
        <v>100</v>
      </c>
      <c r="IJF21" s="147">
        <f t="shared" ref="IJF21" si="3125">IJF10*IJF17</f>
        <v>0</v>
      </c>
      <c r="IJG21" s="74" t="s">
        <v>100</v>
      </c>
      <c r="IJH21" s="147">
        <f t="shared" ref="IJH21" si="3126">IJH10*IJH17</f>
        <v>0</v>
      </c>
      <c r="IJI21" s="74" t="s">
        <v>100</v>
      </c>
      <c r="IJJ21" s="147">
        <f t="shared" ref="IJJ21" si="3127">IJJ10*IJJ17</f>
        <v>0</v>
      </c>
      <c r="IJK21" s="74" t="s">
        <v>100</v>
      </c>
      <c r="IJL21" s="147">
        <f t="shared" ref="IJL21" si="3128">IJL10*IJL17</f>
        <v>0</v>
      </c>
      <c r="IJM21" s="74" t="s">
        <v>100</v>
      </c>
      <c r="IJN21" s="147">
        <f t="shared" ref="IJN21" si="3129">IJN10*IJN17</f>
        <v>0</v>
      </c>
      <c r="IJO21" s="74" t="s">
        <v>100</v>
      </c>
      <c r="IJP21" s="147">
        <f t="shared" ref="IJP21" si="3130">IJP10*IJP17</f>
        <v>0</v>
      </c>
      <c r="IJQ21" s="74" t="s">
        <v>100</v>
      </c>
      <c r="IJR21" s="147">
        <f t="shared" ref="IJR21" si="3131">IJR10*IJR17</f>
        <v>0</v>
      </c>
      <c r="IJS21" s="74" t="s">
        <v>100</v>
      </c>
      <c r="IJT21" s="147">
        <f t="shared" ref="IJT21" si="3132">IJT10*IJT17</f>
        <v>0</v>
      </c>
      <c r="IJU21" s="74" t="s">
        <v>100</v>
      </c>
      <c r="IJV21" s="147">
        <f t="shared" ref="IJV21" si="3133">IJV10*IJV17</f>
        <v>0</v>
      </c>
      <c r="IJW21" s="74" t="s">
        <v>100</v>
      </c>
      <c r="IJX21" s="147">
        <f t="shared" ref="IJX21" si="3134">IJX10*IJX17</f>
        <v>0</v>
      </c>
      <c r="IJY21" s="74" t="s">
        <v>100</v>
      </c>
      <c r="IJZ21" s="147">
        <f t="shared" ref="IJZ21" si="3135">IJZ10*IJZ17</f>
        <v>0</v>
      </c>
      <c r="IKA21" s="74" t="s">
        <v>100</v>
      </c>
      <c r="IKB21" s="147">
        <f t="shared" ref="IKB21" si="3136">IKB10*IKB17</f>
        <v>0</v>
      </c>
      <c r="IKC21" s="74" t="s">
        <v>100</v>
      </c>
      <c r="IKD21" s="147">
        <f t="shared" ref="IKD21" si="3137">IKD10*IKD17</f>
        <v>0</v>
      </c>
      <c r="IKE21" s="74" t="s">
        <v>100</v>
      </c>
      <c r="IKF21" s="147">
        <f t="shared" ref="IKF21" si="3138">IKF10*IKF17</f>
        <v>0</v>
      </c>
      <c r="IKG21" s="74" t="s">
        <v>100</v>
      </c>
      <c r="IKH21" s="147">
        <f t="shared" ref="IKH21" si="3139">IKH10*IKH17</f>
        <v>0</v>
      </c>
      <c r="IKI21" s="74" t="s">
        <v>100</v>
      </c>
      <c r="IKJ21" s="147">
        <f t="shared" ref="IKJ21" si="3140">IKJ10*IKJ17</f>
        <v>0</v>
      </c>
      <c r="IKK21" s="74" t="s">
        <v>100</v>
      </c>
      <c r="IKL21" s="147">
        <f t="shared" ref="IKL21" si="3141">IKL10*IKL17</f>
        <v>0</v>
      </c>
      <c r="IKM21" s="74" t="s">
        <v>100</v>
      </c>
      <c r="IKN21" s="147">
        <f t="shared" ref="IKN21" si="3142">IKN10*IKN17</f>
        <v>0</v>
      </c>
      <c r="IKO21" s="74" t="s">
        <v>100</v>
      </c>
      <c r="IKP21" s="147">
        <f t="shared" ref="IKP21" si="3143">IKP10*IKP17</f>
        <v>0</v>
      </c>
      <c r="IKQ21" s="74" t="s">
        <v>100</v>
      </c>
      <c r="IKR21" s="147">
        <f t="shared" ref="IKR21" si="3144">IKR10*IKR17</f>
        <v>0</v>
      </c>
      <c r="IKS21" s="74" t="s">
        <v>100</v>
      </c>
      <c r="IKT21" s="147">
        <f t="shared" ref="IKT21" si="3145">IKT10*IKT17</f>
        <v>0</v>
      </c>
      <c r="IKU21" s="74" t="s">
        <v>100</v>
      </c>
      <c r="IKV21" s="147">
        <f t="shared" ref="IKV21" si="3146">IKV10*IKV17</f>
        <v>0</v>
      </c>
      <c r="IKW21" s="74" t="s">
        <v>100</v>
      </c>
      <c r="IKX21" s="147">
        <f t="shared" ref="IKX21" si="3147">IKX10*IKX17</f>
        <v>0</v>
      </c>
      <c r="IKY21" s="74" t="s">
        <v>100</v>
      </c>
      <c r="IKZ21" s="147">
        <f t="shared" ref="IKZ21" si="3148">IKZ10*IKZ17</f>
        <v>0</v>
      </c>
      <c r="ILA21" s="74" t="s">
        <v>100</v>
      </c>
      <c r="ILB21" s="147">
        <f t="shared" ref="ILB21" si="3149">ILB10*ILB17</f>
        <v>0</v>
      </c>
      <c r="ILC21" s="74" t="s">
        <v>100</v>
      </c>
      <c r="ILD21" s="147">
        <f t="shared" ref="ILD21" si="3150">ILD10*ILD17</f>
        <v>0</v>
      </c>
      <c r="ILE21" s="74" t="s">
        <v>100</v>
      </c>
      <c r="ILF21" s="147">
        <f t="shared" ref="ILF21" si="3151">ILF10*ILF17</f>
        <v>0</v>
      </c>
      <c r="ILG21" s="74" t="s">
        <v>100</v>
      </c>
      <c r="ILH21" s="147">
        <f t="shared" ref="ILH21" si="3152">ILH10*ILH17</f>
        <v>0</v>
      </c>
      <c r="ILI21" s="74" t="s">
        <v>100</v>
      </c>
      <c r="ILJ21" s="147">
        <f t="shared" ref="ILJ21" si="3153">ILJ10*ILJ17</f>
        <v>0</v>
      </c>
      <c r="ILK21" s="74" t="s">
        <v>100</v>
      </c>
      <c r="ILL21" s="147">
        <f t="shared" ref="ILL21" si="3154">ILL10*ILL17</f>
        <v>0</v>
      </c>
      <c r="ILM21" s="74" t="s">
        <v>100</v>
      </c>
      <c r="ILN21" s="147">
        <f t="shared" ref="ILN21" si="3155">ILN10*ILN17</f>
        <v>0</v>
      </c>
      <c r="ILO21" s="74" t="s">
        <v>100</v>
      </c>
      <c r="ILP21" s="147">
        <f t="shared" ref="ILP21" si="3156">ILP10*ILP17</f>
        <v>0</v>
      </c>
      <c r="ILQ21" s="74" t="s">
        <v>100</v>
      </c>
      <c r="ILR21" s="147">
        <f t="shared" ref="ILR21" si="3157">ILR10*ILR17</f>
        <v>0</v>
      </c>
      <c r="ILS21" s="74" t="s">
        <v>100</v>
      </c>
      <c r="ILT21" s="147">
        <f t="shared" ref="ILT21" si="3158">ILT10*ILT17</f>
        <v>0</v>
      </c>
      <c r="ILU21" s="74" t="s">
        <v>100</v>
      </c>
      <c r="ILV21" s="147">
        <f t="shared" ref="ILV21" si="3159">ILV10*ILV17</f>
        <v>0</v>
      </c>
      <c r="ILW21" s="74" t="s">
        <v>100</v>
      </c>
      <c r="ILX21" s="147">
        <f t="shared" ref="ILX21" si="3160">ILX10*ILX17</f>
        <v>0</v>
      </c>
      <c r="ILY21" s="74" t="s">
        <v>100</v>
      </c>
      <c r="ILZ21" s="147">
        <f t="shared" ref="ILZ21" si="3161">ILZ10*ILZ17</f>
        <v>0</v>
      </c>
      <c r="IMA21" s="74" t="s">
        <v>100</v>
      </c>
      <c r="IMB21" s="147">
        <f t="shared" ref="IMB21" si="3162">IMB10*IMB17</f>
        <v>0</v>
      </c>
      <c r="IMC21" s="74" t="s">
        <v>100</v>
      </c>
      <c r="IMD21" s="147">
        <f t="shared" ref="IMD21" si="3163">IMD10*IMD17</f>
        <v>0</v>
      </c>
      <c r="IME21" s="74" t="s">
        <v>100</v>
      </c>
      <c r="IMF21" s="147">
        <f t="shared" ref="IMF21" si="3164">IMF10*IMF17</f>
        <v>0</v>
      </c>
      <c r="IMG21" s="74" t="s">
        <v>100</v>
      </c>
      <c r="IMH21" s="147">
        <f t="shared" ref="IMH21" si="3165">IMH10*IMH17</f>
        <v>0</v>
      </c>
      <c r="IMI21" s="74" t="s">
        <v>100</v>
      </c>
      <c r="IMJ21" s="147">
        <f t="shared" ref="IMJ21" si="3166">IMJ10*IMJ17</f>
        <v>0</v>
      </c>
      <c r="IMK21" s="74" t="s">
        <v>100</v>
      </c>
      <c r="IML21" s="147">
        <f t="shared" ref="IML21" si="3167">IML10*IML17</f>
        <v>0</v>
      </c>
      <c r="IMM21" s="74" t="s">
        <v>100</v>
      </c>
      <c r="IMN21" s="147">
        <f t="shared" ref="IMN21" si="3168">IMN10*IMN17</f>
        <v>0</v>
      </c>
      <c r="IMO21" s="74" t="s">
        <v>100</v>
      </c>
      <c r="IMP21" s="147">
        <f t="shared" ref="IMP21" si="3169">IMP10*IMP17</f>
        <v>0</v>
      </c>
      <c r="IMQ21" s="74" t="s">
        <v>100</v>
      </c>
      <c r="IMR21" s="147">
        <f t="shared" ref="IMR21" si="3170">IMR10*IMR17</f>
        <v>0</v>
      </c>
      <c r="IMS21" s="74" t="s">
        <v>100</v>
      </c>
      <c r="IMT21" s="147">
        <f t="shared" ref="IMT21" si="3171">IMT10*IMT17</f>
        <v>0</v>
      </c>
      <c r="IMU21" s="74" t="s">
        <v>100</v>
      </c>
      <c r="IMV21" s="147">
        <f t="shared" ref="IMV21" si="3172">IMV10*IMV17</f>
        <v>0</v>
      </c>
      <c r="IMW21" s="74" t="s">
        <v>100</v>
      </c>
      <c r="IMX21" s="147">
        <f t="shared" ref="IMX21" si="3173">IMX10*IMX17</f>
        <v>0</v>
      </c>
      <c r="IMY21" s="74" t="s">
        <v>100</v>
      </c>
      <c r="IMZ21" s="147">
        <f t="shared" ref="IMZ21" si="3174">IMZ10*IMZ17</f>
        <v>0</v>
      </c>
      <c r="INA21" s="74" t="s">
        <v>100</v>
      </c>
      <c r="INB21" s="147">
        <f t="shared" ref="INB21" si="3175">INB10*INB17</f>
        <v>0</v>
      </c>
      <c r="INC21" s="74" t="s">
        <v>100</v>
      </c>
      <c r="IND21" s="147">
        <f t="shared" ref="IND21" si="3176">IND10*IND17</f>
        <v>0</v>
      </c>
      <c r="INE21" s="74" t="s">
        <v>100</v>
      </c>
      <c r="INF21" s="147">
        <f t="shared" ref="INF21" si="3177">INF10*INF17</f>
        <v>0</v>
      </c>
      <c r="ING21" s="74" t="s">
        <v>100</v>
      </c>
      <c r="INH21" s="147">
        <f t="shared" ref="INH21" si="3178">INH10*INH17</f>
        <v>0</v>
      </c>
      <c r="INI21" s="74" t="s">
        <v>100</v>
      </c>
      <c r="INJ21" s="147">
        <f t="shared" ref="INJ21" si="3179">INJ10*INJ17</f>
        <v>0</v>
      </c>
      <c r="INK21" s="74" t="s">
        <v>100</v>
      </c>
      <c r="INL21" s="147">
        <f t="shared" ref="INL21" si="3180">INL10*INL17</f>
        <v>0</v>
      </c>
      <c r="INM21" s="74" t="s">
        <v>100</v>
      </c>
      <c r="INN21" s="147">
        <f t="shared" ref="INN21" si="3181">INN10*INN17</f>
        <v>0</v>
      </c>
      <c r="INO21" s="74" t="s">
        <v>100</v>
      </c>
      <c r="INP21" s="147">
        <f t="shared" ref="INP21" si="3182">INP10*INP17</f>
        <v>0</v>
      </c>
      <c r="INQ21" s="74" t="s">
        <v>100</v>
      </c>
      <c r="INR21" s="147">
        <f t="shared" ref="INR21" si="3183">INR10*INR17</f>
        <v>0</v>
      </c>
      <c r="INS21" s="74" t="s">
        <v>100</v>
      </c>
      <c r="INT21" s="147">
        <f t="shared" ref="INT21" si="3184">INT10*INT17</f>
        <v>0</v>
      </c>
      <c r="INU21" s="74" t="s">
        <v>100</v>
      </c>
      <c r="INV21" s="147">
        <f t="shared" ref="INV21" si="3185">INV10*INV17</f>
        <v>0</v>
      </c>
      <c r="INW21" s="74" t="s">
        <v>100</v>
      </c>
      <c r="INX21" s="147">
        <f t="shared" ref="INX21" si="3186">INX10*INX17</f>
        <v>0</v>
      </c>
      <c r="INY21" s="74" t="s">
        <v>100</v>
      </c>
      <c r="INZ21" s="147">
        <f t="shared" ref="INZ21" si="3187">INZ10*INZ17</f>
        <v>0</v>
      </c>
      <c r="IOA21" s="74" t="s">
        <v>100</v>
      </c>
      <c r="IOB21" s="147">
        <f t="shared" ref="IOB21" si="3188">IOB10*IOB17</f>
        <v>0</v>
      </c>
      <c r="IOC21" s="74" t="s">
        <v>100</v>
      </c>
      <c r="IOD21" s="147">
        <f t="shared" ref="IOD21" si="3189">IOD10*IOD17</f>
        <v>0</v>
      </c>
      <c r="IOE21" s="74" t="s">
        <v>100</v>
      </c>
      <c r="IOF21" s="147">
        <f t="shared" ref="IOF21" si="3190">IOF10*IOF17</f>
        <v>0</v>
      </c>
      <c r="IOG21" s="74" t="s">
        <v>100</v>
      </c>
      <c r="IOH21" s="147">
        <f t="shared" ref="IOH21" si="3191">IOH10*IOH17</f>
        <v>0</v>
      </c>
      <c r="IOI21" s="74" t="s">
        <v>100</v>
      </c>
      <c r="IOJ21" s="147">
        <f t="shared" ref="IOJ21" si="3192">IOJ10*IOJ17</f>
        <v>0</v>
      </c>
      <c r="IOK21" s="74" t="s">
        <v>100</v>
      </c>
      <c r="IOL21" s="147">
        <f t="shared" ref="IOL21" si="3193">IOL10*IOL17</f>
        <v>0</v>
      </c>
      <c r="IOM21" s="74" t="s">
        <v>100</v>
      </c>
      <c r="ION21" s="147">
        <f t="shared" ref="ION21" si="3194">ION10*ION17</f>
        <v>0</v>
      </c>
      <c r="IOO21" s="74" t="s">
        <v>100</v>
      </c>
      <c r="IOP21" s="147">
        <f t="shared" ref="IOP21" si="3195">IOP10*IOP17</f>
        <v>0</v>
      </c>
      <c r="IOQ21" s="74" t="s">
        <v>100</v>
      </c>
      <c r="IOR21" s="147">
        <f t="shared" ref="IOR21" si="3196">IOR10*IOR17</f>
        <v>0</v>
      </c>
      <c r="IOS21" s="74" t="s">
        <v>100</v>
      </c>
      <c r="IOT21" s="147">
        <f t="shared" ref="IOT21" si="3197">IOT10*IOT17</f>
        <v>0</v>
      </c>
      <c r="IOU21" s="74" t="s">
        <v>100</v>
      </c>
      <c r="IOV21" s="147">
        <f t="shared" ref="IOV21" si="3198">IOV10*IOV17</f>
        <v>0</v>
      </c>
      <c r="IOW21" s="74" t="s">
        <v>100</v>
      </c>
      <c r="IOX21" s="147">
        <f t="shared" ref="IOX21" si="3199">IOX10*IOX17</f>
        <v>0</v>
      </c>
      <c r="IOY21" s="74" t="s">
        <v>100</v>
      </c>
      <c r="IOZ21" s="147">
        <f t="shared" ref="IOZ21" si="3200">IOZ10*IOZ17</f>
        <v>0</v>
      </c>
      <c r="IPA21" s="74" t="s">
        <v>100</v>
      </c>
      <c r="IPB21" s="147">
        <f t="shared" ref="IPB21" si="3201">IPB10*IPB17</f>
        <v>0</v>
      </c>
      <c r="IPC21" s="74" t="s">
        <v>100</v>
      </c>
      <c r="IPD21" s="147">
        <f t="shared" ref="IPD21" si="3202">IPD10*IPD17</f>
        <v>0</v>
      </c>
      <c r="IPE21" s="74" t="s">
        <v>100</v>
      </c>
      <c r="IPF21" s="147">
        <f t="shared" ref="IPF21" si="3203">IPF10*IPF17</f>
        <v>0</v>
      </c>
      <c r="IPG21" s="74" t="s">
        <v>100</v>
      </c>
      <c r="IPH21" s="147">
        <f t="shared" ref="IPH21" si="3204">IPH10*IPH17</f>
        <v>0</v>
      </c>
      <c r="IPI21" s="74" t="s">
        <v>100</v>
      </c>
      <c r="IPJ21" s="147">
        <f t="shared" ref="IPJ21" si="3205">IPJ10*IPJ17</f>
        <v>0</v>
      </c>
      <c r="IPK21" s="74" t="s">
        <v>100</v>
      </c>
      <c r="IPL21" s="147">
        <f t="shared" ref="IPL21" si="3206">IPL10*IPL17</f>
        <v>0</v>
      </c>
      <c r="IPM21" s="74" t="s">
        <v>100</v>
      </c>
      <c r="IPN21" s="147">
        <f t="shared" ref="IPN21" si="3207">IPN10*IPN17</f>
        <v>0</v>
      </c>
      <c r="IPO21" s="74" t="s">
        <v>100</v>
      </c>
      <c r="IPP21" s="147">
        <f t="shared" ref="IPP21" si="3208">IPP10*IPP17</f>
        <v>0</v>
      </c>
      <c r="IPQ21" s="74" t="s">
        <v>100</v>
      </c>
      <c r="IPR21" s="147">
        <f t="shared" ref="IPR21" si="3209">IPR10*IPR17</f>
        <v>0</v>
      </c>
      <c r="IPS21" s="74" t="s">
        <v>100</v>
      </c>
      <c r="IPT21" s="147">
        <f t="shared" ref="IPT21" si="3210">IPT10*IPT17</f>
        <v>0</v>
      </c>
      <c r="IPU21" s="74" t="s">
        <v>100</v>
      </c>
      <c r="IPV21" s="147">
        <f t="shared" ref="IPV21" si="3211">IPV10*IPV17</f>
        <v>0</v>
      </c>
      <c r="IPW21" s="74" t="s">
        <v>100</v>
      </c>
      <c r="IPX21" s="147">
        <f t="shared" ref="IPX21" si="3212">IPX10*IPX17</f>
        <v>0</v>
      </c>
      <c r="IPY21" s="74" t="s">
        <v>100</v>
      </c>
      <c r="IPZ21" s="147">
        <f t="shared" ref="IPZ21" si="3213">IPZ10*IPZ17</f>
        <v>0</v>
      </c>
      <c r="IQA21" s="74" t="s">
        <v>100</v>
      </c>
      <c r="IQB21" s="147">
        <f t="shared" ref="IQB21" si="3214">IQB10*IQB17</f>
        <v>0</v>
      </c>
      <c r="IQC21" s="74" t="s">
        <v>100</v>
      </c>
      <c r="IQD21" s="147">
        <f t="shared" ref="IQD21" si="3215">IQD10*IQD17</f>
        <v>0</v>
      </c>
      <c r="IQE21" s="74" t="s">
        <v>100</v>
      </c>
      <c r="IQF21" s="147">
        <f t="shared" ref="IQF21" si="3216">IQF10*IQF17</f>
        <v>0</v>
      </c>
      <c r="IQG21" s="74" t="s">
        <v>100</v>
      </c>
      <c r="IQH21" s="147">
        <f t="shared" ref="IQH21" si="3217">IQH10*IQH17</f>
        <v>0</v>
      </c>
      <c r="IQI21" s="74" t="s">
        <v>100</v>
      </c>
      <c r="IQJ21" s="147">
        <f t="shared" ref="IQJ21" si="3218">IQJ10*IQJ17</f>
        <v>0</v>
      </c>
      <c r="IQK21" s="74" t="s">
        <v>100</v>
      </c>
      <c r="IQL21" s="147">
        <f t="shared" ref="IQL21" si="3219">IQL10*IQL17</f>
        <v>0</v>
      </c>
      <c r="IQM21" s="74" t="s">
        <v>100</v>
      </c>
      <c r="IQN21" s="147">
        <f t="shared" ref="IQN21" si="3220">IQN10*IQN17</f>
        <v>0</v>
      </c>
      <c r="IQO21" s="74" t="s">
        <v>100</v>
      </c>
      <c r="IQP21" s="147">
        <f t="shared" ref="IQP21" si="3221">IQP10*IQP17</f>
        <v>0</v>
      </c>
      <c r="IQQ21" s="74" t="s">
        <v>100</v>
      </c>
      <c r="IQR21" s="147">
        <f t="shared" ref="IQR21" si="3222">IQR10*IQR17</f>
        <v>0</v>
      </c>
      <c r="IQS21" s="74" t="s">
        <v>100</v>
      </c>
      <c r="IQT21" s="147">
        <f t="shared" ref="IQT21" si="3223">IQT10*IQT17</f>
        <v>0</v>
      </c>
      <c r="IQU21" s="74" t="s">
        <v>100</v>
      </c>
      <c r="IQV21" s="147">
        <f t="shared" ref="IQV21" si="3224">IQV10*IQV17</f>
        <v>0</v>
      </c>
      <c r="IQW21" s="74" t="s">
        <v>100</v>
      </c>
      <c r="IQX21" s="147">
        <f t="shared" ref="IQX21" si="3225">IQX10*IQX17</f>
        <v>0</v>
      </c>
      <c r="IQY21" s="74" t="s">
        <v>100</v>
      </c>
      <c r="IQZ21" s="147">
        <f t="shared" ref="IQZ21" si="3226">IQZ10*IQZ17</f>
        <v>0</v>
      </c>
      <c r="IRA21" s="74" t="s">
        <v>100</v>
      </c>
      <c r="IRB21" s="147">
        <f t="shared" ref="IRB21" si="3227">IRB10*IRB17</f>
        <v>0</v>
      </c>
      <c r="IRC21" s="74" t="s">
        <v>100</v>
      </c>
      <c r="IRD21" s="147">
        <f t="shared" ref="IRD21" si="3228">IRD10*IRD17</f>
        <v>0</v>
      </c>
      <c r="IRE21" s="74" t="s">
        <v>100</v>
      </c>
      <c r="IRF21" s="147">
        <f t="shared" ref="IRF21" si="3229">IRF10*IRF17</f>
        <v>0</v>
      </c>
      <c r="IRG21" s="74" t="s">
        <v>100</v>
      </c>
      <c r="IRH21" s="147">
        <f t="shared" ref="IRH21" si="3230">IRH10*IRH17</f>
        <v>0</v>
      </c>
      <c r="IRI21" s="74" t="s">
        <v>100</v>
      </c>
      <c r="IRJ21" s="147">
        <f t="shared" ref="IRJ21" si="3231">IRJ10*IRJ17</f>
        <v>0</v>
      </c>
      <c r="IRK21" s="74" t="s">
        <v>100</v>
      </c>
      <c r="IRL21" s="147">
        <f t="shared" ref="IRL21" si="3232">IRL10*IRL17</f>
        <v>0</v>
      </c>
      <c r="IRM21" s="74" t="s">
        <v>100</v>
      </c>
      <c r="IRN21" s="147">
        <f t="shared" ref="IRN21" si="3233">IRN10*IRN17</f>
        <v>0</v>
      </c>
      <c r="IRO21" s="74" t="s">
        <v>100</v>
      </c>
      <c r="IRP21" s="147">
        <f t="shared" ref="IRP21" si="3234">IRP10*IRP17</f>
        <v>0</v>
      </c>
      <c r="IRQ21" s="74" t="s">
        <v>100</v>
      </c>
      <c r="IRR21" s="147">
        <f t="shared" ref="IRR21" si="3235">IRR10*IRR17</f>
        <v>0</v>
      </c>
      <c r="IRS21" s="74" t="s">
        <v>100</v>
      </c>
      <c r="IRT21" s="147">
        <f t="shared" ref="IRT21" si="3236">IRT10*IRT17</f>
        <v>0</v>
      </c>
      <c r="IRU21" s="74" t="s">
        <v>100</v>
      </c>
      <c r="IRV21" s="147">
        <f t="shared" ref="IRV21" si="3237">IRV10*IRV17</f>
        <v>0</v>
      </c>
      <c r="IRW21" s="74" t="s">
        <v>100</v>
      </c>
      <c r="IRX21" s="147">
        <f t="shared" ref="IRX21" si="3238">IRX10*IRX17</f>
        <v>0</v>
      </c>
      <c r="IRY21" s="74" t="s">
        <v>100</v>
      </c>
      <c r="IRZ21" s="147">
        <f t="shared" ref="IRZ21" si="3239">IRZ10*IRZ17</f>
        <v>0</v>
      </c>
      <c r="ISA21" s="74" t="s">
        <v>100</v>
      </c>
      <c r="ISB21" s="147">
        <f t="shared" ref="ISB21" si="3240">ISB10*ISB17</f>
        <v>0</v>
      </c>
      <c r="ISC21" s="74" t="s">
        <v>100</v>
      </c>
      <c r="ISD21" s="147">
        <f t="shared" ref="ISD21" si="3241">ISD10*ISD17</f>
        <v>0</v>
      </c>
      <c r="ISE21" s="74" t="s">
        <v>100</v>
      </c>
      <c r="ISF21" s="147">
        <f t="shared" ref="ISF21" si="3242">ISF10*ISF17</f>
        <v>0</v>
      </c>
      <c r="ISG21" s="74" t="s">
        <v>100</v>
      </c>
      <c r="ISH21" s="147">
        <f t="shared" ref="ISH21" si="3243">ISH10*ISH17</f>
        <v>0</v>
      </c>
      <c r="ISI21" s="74" t="s">
        <v>100</v>
      </c>
      <c r="ISJ21" s="147">
        <f t="shared" ref="ISJ21" si="3244">ISJ10*ISJ17</f>
        <v>0</v>
      </c>
      <c r="ISK21" s="74" t="s">
        <v>100</v>
      </c>
      <c r="ISL21" s="147">
        <f t="shared" ref="ISL21" si="3245">ISL10*ISL17</f>
        <v>0</v>
      </c>
      <c r="ISM21" s="74" t="s">
        <v>100</v>
      </c>
      <c r="ISN21" s="147">
        <f t="shared" ref="ISN21" si="3246">ISN10*ISN17</f>
        <v>0</v>
      </c>
      <c r="ISO21" s="74" t="s">
        <v>100</v>
      </c>
      <c r="ISP21" s="147">
        <f t="shared" ref="ISP21" si="3247">ISP10*ISP17</f>
        <v>0</v>
      </c>
      <c r="ISQ21" s="74" t="s">
        <v>100</v>
      </c>
      <c r="ISR21" s="147">
        <f t="shared" ref="ISR21" si="3248">ISR10*ISR17</f>
        <v>0</v>
      </c>
      <c r="ISS21" s="74" t="s">
        <v>100</v>
      </c>
      <c r="IST21" s="147">
        <f t="shared" ref="IST21" si="3249">IST10*IST17</f>
        <v>0</v>
      </c>
      <c r="ISU21" s="74" t="s">
        <v>100</v>
      </c>
      <c r="ISV21" s="147">
        <f t="shared" ref="ISV21" si="3250">ISV10*ISV17</f>
        <v>0</v>
      </c>
      <c r="ISW21" s="74" t="s">
        <v>100</v>
      </c>
      <c r="ISX21" s="147">
        <f t="shared" ref="ISX21" si="3251">ISX10*ISX17</f>
        <v>0</v>
      </c>
      <c r="ISY21" s="74" t="s">
        <v>100</v>
      </c>
      <c r="ISZ21" s="147">
        <f t="shared" ref="ISZ21" si="3252">ISZ10*ISZ17</f>
        <v>0</v>
      </c>
      <c r="ITA21" s="74" t="s">
        <v>100</v>
      </c>
      <c r="ITB21" s="147">
        <f t="shared" ref="ITB21" si="3253">ITB10*ITB17</f>
        <v>0</v>
      </c>
      <c r="ITC21" s="74" t="s">
        <v>100</v>
      </c>
      <c r="ITD21" s="147">
        <f t="shared" ref="ITD21" si="3254">ITD10*ITD17</f>
        <v>0</v>
      </c>
      <c r="ITE21" s="74" t="s">
        <v>100</v>
      </c>
      <c r="ITF21" s="147">
        <f t="shared" ref="ITF21" si="3255">ITF10*ITF17</f>
        <v>0</v>
      </c>
      <c r="ITG21" s="74" t="s">
        <v>100</v>
      </c>
      <c r="ITH21" s="147">
        <f t="shared" ref="ITH21" si="3256">ITH10*ITH17</f>
        <v>0</v>
      </c>
      <c r="ITI21" s="74" t="s">
        <v>100</v>
      </c>
      <c r="ITJ21" s="147">
        <f t="shared" ref="ITJ21" si="3257">ITJ10*ITJ17</f>
        <v>0</v>
      </c>
      <c r="ITK21" s="74" t="s">
        <v>100</v>
      </c>
      <c r="ITL21" s="147">
        <f t="shared" ref="ITL21" si="3258">ITL10*ITL17</f>
        <v>0</v>
      </c>
      <c r="ITM21" s="74" t="s">
        <v>100</v>
      </c>
      <c r="ITN21" s="147">
        <f t="shared" ref="ITN21" si="3259">ITN10*ITN17</f>
        <v>0</v>
      </c>
      <c r="ITO21" s="74" t="s">
        <v>100</v>
      </c>
      <c r="ITP21" s="147">
        <f t="shared" ref="ITP21" si="3260">ITP10*ITP17</f>
        <v>0</v>
      </c>
      <c r="ITQ21" s="74" t="s">
        <v>100</v>
      </c>
      <c r="ITR21" s="147">
        <f t="shared" ref="ITR21" si="3261">ITR10*ITR17</f>
        <v>0</v>
      </c>
      <c r="ITS21" s="74" t="s">
        <v>100</v>
      </c>
      <c r="ITT21" s="147">
        <f t="shared" ref="ITT21" si="3262">ITT10*ITT17</f>
        <v>0</v>
      </c>
      <c r="ITU21" s="74" t="s">
        <v>100</v>
      </c>
      <c r="ITV21" s="147">
        <f t="shared" ref="ITV21" si="3263">ITV10*ITV17</f>
        <v>0</v>
      </c>
      <c r="ITW21" s="74" t="s">
        <v>100</v>
      </c>
      <c r="ITX21" s="147">
        <f t="shared" ref="ITX21" si="3264">ITX10*ITX17</f>
        <v>0</v>
      </c>
      <c r="ITY21" s="74" t="s">
        <v>100</v>
      </c>
      <c r="ITZ21" s="147">
        <f t="shared" ref="ITZ21" si="3265">ITZ10*ITZ17</f>
        <v>0</v>
      </c>
      <c r="IUA21" s="74" t="s">
        <v>100</v>
      </c>
      <c r="IUB21" s="147">
        <f t="shared" ref="IUB21" si="3266">IUB10*IUB17</f>
        <v>0</v>
      </c>
      <c r="IUC21" s="74" t="s">
        <v>100</v>
      </c>
      <c r="IUD21" s="147">
        <f t="shared" ref="IUD21" si="3267">IUD10*IUD17</f>
        <v>0</v>
      </c>
      <c r="IUE21" s="74" t="s">
        <v>100</v>
      </c>
      <c r="IUF21" s="147">
        <f t="shared" ref="IUF21" si="3268">IUF10*IUF17</f>
        <v>0</v>
      </c>
      <c r="IUG21" s="74" t="s">
        <v>100</v>
      </c>
      <c r="IUH21" s="147">
        <f t="shared" ref="IUH21" si="3269">IUH10*IUH17</f>
        <v>0</v>
      </c>
      <c r="IUI21" s="74" t="s">
        <v>100</v>
      </c>
      <c r="IUJ21" s="147">
        <f t="shared" ref="IUJ21" si="3270">IUJ10*IUJ17</f>
        <v>0</v>
      </c>
      <c r="IUK21" s="74" t="s">
        <v>100</v>
      </c>
      <c r="IUL21" s="147">
        <f t="shared" ref="IUL21" si="3271">IUL10*IUL17</f>
        <v>0</v>
      </c>
      <c r="IUM21" s="74" t="s">
        <v>100</v>
      </c>
      <c r="IUN21" s="147">
        <f t="shared" ref="IUN21" si="3272">IUN10*IUN17</f>
        <v>0</v>
      </c>
      <c r="IUO21" s="74" t="s">
        <v>100</v>
      </c>
      <c r="IUP21" s="147">
        <f t="shared" ref="IUP21" si="3273">IUP10*IUP17</f>
        <v>0</v>
      </c>
      <c r="IUQ21" s="74" t="s">
        <v>100</v>
      </c>
      <c r="IUR21" s="147">
        <f t="shared" ref="IUR21" si="3274">IUR10*IUR17</f>
        <v>0</v>
      </c>
      <c r="IUS21" s="74" t="s">
        <v>100</v>
      </c>
      <c r="IUT21" s="147">
        <f t="shared" ref="IUT21" si="3275">IUT10*IUT17</f>
        <v>0</v>
      </c>
      <c r="IUU21" s="74" t="s">
        <v>100</v>
      </c>
      <c r="IUV21" s="147">
        <f t="shared" ref="IUV21" si="3276">IUV10*IUV17</f>
        <v>0</v>
      </c>
      <c r="IUW21" s="74" t="s">
        <v>100</v>
      </c>
      <c r="IUX21" s="147">
        <f t="shared" ref="IUX21" si="3277">IUX10*IUX17</f>
        <v>0</v>
      </c>
      <c r="IUY21" s="74" t="s">
        <v>100</v>
      </c>
      <c r="IUZ21" s="147">
        <f t="shared" ref="IUZ21" si="3278">IUZ10*IUZ17</f>
        <v>0</v>
      </c>
      <c r="IVA21" s="74" t="s">
        <v>100</v>
      </c>
      <c r="IVB21" s="147">
        <f t="shared" ref="IVB21" si="3279">IVB10*IVB17</f>
        <v>0</v>
      </c>
      <c r="IVC21" s="74" t="s">
        <v>100</v>
      </c>
      <c r="IVD21" s="147">
        <f t="shared" ref="IVD21" si="3280">IVD10*IVD17</f>
        <v>0</v>
      </c>
      <c r="IVE21" s="74" t="s">
        <v>100</v>
      </c>
      <c r="IVF21" s="147">
        <f t="shared" ref="IVF21" si="3281">IVF10*IVF17</f>
        <v>0</v>
      </c>
      <c r="IVG21" s="74" t="s">
        <v>100</v>
      </c>
      <c r="IVH21" s="147">
        <f t="shared" ref="IVH21" si="3282">IVH10*IVH17</f>
        <v>0</v>
      </c>
      <c r="IVI21" s="74" t="s">
        <v>100</v>
      </c>
      <c r="IVJ21" s="147">
        <f t="shared" ref="IVJ21" si="3283">IVJ10*IVJ17</f>
        <v>0</v>
      </c>
      <c r="IVK21" s="74" t="s">
        <v>100</v>
      </c>
      <c r="IVL21" s="147">
        <f t="shared" ref="IVL21" si="3284">IVL10*IVL17</f>
        <v>0</v>
      </c>
      <c r="IVM21" s="74" t="s">
        <v>100</v>
      </c>
      <c r="IVN21" s="147">
        <f t="shared" ref="IVN21" si="3285">IVN10*IVN17</f>
        <v>0</v>
      </c>
      <c r="IVO21" s="74" t="s">
        <v>100</v>
      </c>
      <c r="IVP21" s="147">
        <f t="shared" ref="IVP21" si="3286">IVP10*IVP17</f>
        <v>0</v>
      </c>
      <c r="IVQ21" s="74" t="s">
        <v>100</v>
      </c>
      <c r="IVR21" s="147">
        <f t="shared" ref="IVR21" si="3287">IVR10*IVR17</f>
        <v>0</v>
      </c>
      <c r="IVS21" s="74" t="s">
        <v>100</v>
      </c>
      <c r="IVT21" s="147">
        <f t="shared" ref="IVT21" si="3288">IVT10*IVT17</f>
        <v>0</v>
      </c>
      <c r="IVU21" s="74" t="s">
        <v>100</v>
      </c>
      <c r="IVV21" s="147">
        <f t="shared" ref="IVV21" si="3289">IVV10*IVV17</f>
        <v>0</v>
      </c>
      <c r="IVW21" s="74" t="s">
        <v>100</v>
      </c>
      <c r="IVX21" s="147">
        <f t="shared" ref="IVX21" si="3290">IVX10*IVX17</f>
        <v>0</v>
      </c>
      <c r="IVY21" s="74" t="s">
        <v>100</v>
      </c>
      <c r="IVZ21" s="147">
        <f t="shared" ref="IVZ21" si="3291">IVZ10*IVZ17</f>
        <v>0</v>
      </c>
      <c r="IWA21" s="74" t="s">
        <v>100</v>
      </c>
      <c r="IWB21" s="147">
        <f t="shared" ref="IWB21" si="3292">IWB10*IWB17</f>
        <v>0</v>
      </c>
      <c r="IWC21" s="74" t="s">
        <v>100</v>
      </c>
      <c r="IWD21" s="147">
        <f t="shared" ref="IWD21" si="3293">IWD10*IWD17</f>
        <v>0</v>
      </c>
      <c r="IWE21" s="74" t="s">
        <v>100</v>
      </c>
      <c r="IWF21" s="147">
        <f t="shared" ref="IWF21" si="3294">IWF10*IWF17</f>
        <v>0</v>
      </c>
      <c r="IWG21" s="74" t="s">
        <v>100</v>
      </c>
      <c r="IWH21" s="147">
        <f t="shared" ref="IWH21" si="3295">IWH10*IWH17</f>
        <v>0</v>
      </c>
      <c r="IWI21" s="74" t="s">
        <v>100</v>
      </c>
      <c r="IWJ21" s="147">
        <f t="shared" ref="IWJ21" si="3296">IWJ10*IWJ17</f>
        <v>0</v>
      </c>
      <c r="IWK21" s="74" t="s">
        <v>100</v>
      </c>
      <c r="IWL21" s="147">
        <f t="shared" ref="IWL21" si="3297">IWL10*IWL17</f>
        <v>0</v>
      </c>
      <c r="IWM21" s="74" t="s">
        <v>100</v>
      </c>
      <c r="IWN21" s="147">
        <f t="shared" ref="IWN21" si="3298">IWN10*IWN17</f>
        <v>0</v>
      </c>
      <c r="IWO21" s="74" t="s">
        <v>100</v>
      </c>
      <c r="IWP21" s="147">
        <f t="shared" ref="IWP21" si="3299">IWP10*IWP17</f>
        <v>0</v>
      </c>
      <c r="IWQ21" s="74" t="s">
        <v>100</v>
      </c>
      <c r="IWR21" s="147">
        <f t="shared" ref="IWR21" si="3300">IWR10*IWR17</f>
        <v>0</v>
      </c>
      <c r="IWS21" s="74" t="s">
        <v>100</v>
      </c>
      <c r="IWT21" s="147">
        <f t="shared" ref="IWT21" si="3301">IWT10*IWT17</f>
        <v>0</v>
      </c>
      <c r="IWU21" s="74" t="s">
        <v>100</v>
      </c>
      <c r="IWV21" s="147">
        <f t="shared" ref="IWV21" si="3302">IWV10*IWV17</f>
        <v>0</v>
      </c>
      <c r="IWW21" s="74" t="s">
        <v>100</v>
      </c>
      <c r="IWX21" s="147">
        <f t="shared" ref="IWX21" si="3303">IWX10*IWX17</f>
        <v>0</v>
      </c>
      <c r="IWY21" s="74" t="s">
        <v>100</v>
      </c>
      <c r="IWZ21" s="147">
        <f t="shared" ref="IWZ21" si="3304">IWZ10*IWZ17</f>
        <v>0</v>
      </c>
      <c r="IXA21" s="74" t="s">
        <v>100</v>
      </c>
      <c r="IXB21" s="147">
        <f t="shared" ref="IXB21" si="3305">IXB10*IXB17</f>
        <v>0</v>
      </c>
      <c r="IXC21" s="74" t="s">
        <v>100</v>
      </c>
      <c r="IXD21" s="147">
        <f t="shared" ref="IXD21" si="3306">IXD10*IXD17</f>
        <v>0</v>
      </c>
      <c r="IXE21" s="74" t="s">
        <v>100</v>
      </c>
      <c r="IXF21" s="147">
        <f t="shared" ref="IXF21" si="3307">IXF10*IXF17</f>
        <v>0</v>
      </c>
      <c r="IXG21" s="74" t="s">
        <v>100</v>
      </c>
      <c r="IXH21" s="147">
        <f t="shared" ref="IXH21" si="3308">IXH10*IXH17</f>
        <v>0</v>
      </c>
      <c r="IXI21" s="74" t="s">
        <v>100</v>
      </c>
      <c r="IXJ21" s="147">
        <f t="shared" ref="IXJ21" si="3309">IXJ10*IXJ17</f>
        <v>0</v>
      </c>
      <c r="IXK21" s="74" t="s">
        <v>100</v>
      </c>
      <c r="IXL21" s="147">
        <f t="shared" ref="IXL21" si="3310">IXL10*IXL17</f>
        <v>0</v>
      </c>
      <c r="IXM21" s="74" t="s">
        <v>100</v>
      </c>
      <c r="IXN21" s="147">
        <f t="shared" ref="IXN21" si="3311">IXN10*IXN17</f>
        <v>0</v>
      </c>
      <c r="IXO21" s="74" t="s">
        <v>100</v>
      </c>
      <c r="IXP21" s="147">
        <f t="shared" ref="IXP21" si="3312">IXP10*IXP17</f>
        <v>0</v>
      </c>
      <c r="IXQ21" s="74" t="s">
        <v>100</v>
      </c>
      <c r="IXR21" s="147">
        <f t="shared" ref="IXR21" si="3313">IXR10*IXR17</f>
        <v>0</v>
      </c>
      <c r="IXS21" s="74" t="s">
        <v>100</v>
      </c>
      <c r="IXT21" s="147">
        <f t="shared" ref="IXT21" si="3314">IXT10*IXT17</f>
        <v>0</v>
      </c>
      <c r="IXU21" s="74" t="s">
        <v>100</v>
      </c>
      <c r="IXV21" s="147">
        <f t="shared" ref="IXV21" si="3315">IXV10*IXV17</f>
        <v>0</v>
      </c>
      <c r="IXW21" s="74" t="s">
        <v>100</v>
      </c>
      <c r="IXX21" s="147">
        <f t="shared" ref="IXX21" si="3316">IXX10*IXX17</f>
        <v>0</v>
      </c>
      <c r="IXY21" s="74" t="s">
        <v>100</v>
      </c>
      <c r="IXZ21" s="147">
        <f t="shared" ref="IXZ21" si="3317">IXZ10*IXZ17</f>
        <v>0</v>
      </c>
      <c r="IYA21" s="74" t="s">
        <v>100</v>
      </c>
      <c r="IYB21" s="147">
        <f t="shared" ref="IYB21" si="3318">IYB10*IYB17</f>
        <v>0</v>
      </c>
      <c r="IYC21" s="74" t="s">
        <v>100</v>
      </c>
      <c r="IYD21" s="147">
        <f t="shared" ref="IYD21" si="3319">IYD10*IYD17</f>
        <v>0</v>
      </c>
      <c r="IYE21" s="74" t="s">
        <v>100</v>
      </c>
      <c r="IYF21" s="147">
        <f t="shared" ref="IYF21" si="3320">IYF10*IYF17</f>
        <v>0</v>
      </c>
      <c r="IYG21" s="74" t="s">
        <v>100</v>
      </c>
      <c r="IYH21" s="147">
        <f t="shared" ref="IYH21" si="3321">IYH10*IYH17</f>
        <v>0</v>
      </c>
      <c r="IYI21" s="74" t="s">
        <v>100</v>
      </c>
      <c r="IYJ21" s="147">
        <f t="shared" ref="IYJ21" si="3322">IYJ10*IYJ17</f>
        <v>0</v>
      </c>
      <c r="IYK21" s="74" t="s">
        <v>100</v>
      </c>
      <c r="IYL21" s="147">
        <f t="shared" ref="IYL21" si="3323">IYL10*IYL17</f>
        <v>0</v>
      </c>
      <c r="IYM21" s="74" t="s">
        <v>100</v>
      </c>
      <c r="IYN21" s="147">
        <f t="shared" ref="IYN21" si="3324">IYN10*IYN17</f>
        <v>0</v>
      </c>
      <c r="IYO21" s="74" t="s">
        <v>100</v>
      </c>
      <c r="IYP21" s="147">
        <f t="shared" ref="IYP21" si="3325">IYP10*IYP17</f>
        <v>0</v>
      </c>
      <c r="IYQ21" s="74" t="s">
        <v>100</v>
      </c>
      <c r="IYR21" s="147">
        <f t="shared" ref="IYR21" si="3326">IYR10*IYR17</f>
        <v>0</v>
      </c>
      <c r="IYS21" s="74" t="s">
        <v>100</v>
      </c>
      <c r="IYT21" s="147">
        <f t="shared" ref="IYT21" si="3327">IYT10*IYT17</f>
        <v>0</v>
      </c>
      <c r="IYU21" s="74" t="s">
        <v>100</v>
      </c>
      <c r="IYV21" s="147">
        <f t="shared" ref="IYV21" si="3328">IYV10*IYV17</f>
        <v>0</v>
      </c>
      <c r="IYW21" s="74" t="s">
        <v>100</v>
      </c>
      <c r="IYX21" s="147">
        <f t="shared" ref="IYX21" si="3329">IYX10*IYX17</f>
        <v>0</v>
      </c>
      <c r="IYY21" s="74" t="s">
        <v>100</v>
      </c>
      <c r="IYZ21" s="147">
        <f t="shared" ref="IYZ21" si="3330">IYZ10*IYZ17</f>
        <v>0</v>
      </c>
      <c r="IZA21" s="74" t="s">
        <v>100</v>
      </c>
      <c r="IZB21" s="147">
        <f t="shared" ref="IZB21" si="3331">IZB10*IZB17</f>
        <v>0</v>
      </c>
      <c r="IZC21" s="74" t="s">
        <v>100</v>
      </c>
      <c r="IZD21" s="147">
        <f t="shared" ref="IZD21" si="3332">IZD10*IZD17</f>
        <v>0</v>
      </c>
      <c r="IZE21" s="74" t="s">
        <v>100</v>
      </c>
      <c r="IZF21" s="147">
        <f t="shared" ref="IZF21" si="3333">IZF10*IZF17</f>
        <v>0</v>
      </c>
      <c r="IZG21" s="74" t="s">
        <v>100</v>
      </c>
      <c r="IZH21" s="147">
        <f t="shared" ref="IZH21" si="3334">IZH10*IZH17</f>
        <v>0</v>
      </c>
      <c r="IZI21" s="74" t="s">
        <v>100</v>
      </c>
      <c r="IZJ21" s="147">
        <f t="shared" ref="IZJ21" si="3335">IZJ10*IZJ17</f>
        <v>0</v>
      </c>
      <c r="IZK21" s="74" t="s">
        <v>100</v>
      </c>
      <c r="IZL21" s="147">
        <f t="shared" ref="IZL21" si="3336">IZL10*IZL17</f>
        <v>0</v>
      </c>
      <c r="IZM21" s="74" t="s">
        <v>100</v>
      </c>
      <c r="IZN21" s="147">
        <f t="shared" ref="IZN21" si="3337">IZN10*IZN17</f>
        <v>0</v>
      </c>
      <c r="IZO21" s="74" t="s">
        <v>100</v>
      </c>
      <c r="IZP21" s="147">
        <f t="shared" ref="IZP21" si="3338">IZP10*IZP17</f>
        <v>0</v>
      </c>
      <c r="IZQ21" s="74" t="s">
        <v>100</v>
      </c>
      <c r="IZR21" s="147">
        <f t="shared" ref="IZR21" si="3339">IZR10*IZR17</f>
        <v>0</v>
      </c>
      <c r="IZS21" s="74" t="s">
        <v>100</v>
      </c>
      <c r="IZT21" s="147">
        <f t="shared" ref="IZT21" si="3340">IZT10*IZT17</f>
        <v>0</v>
      </c>
      <c r="IZU21" s="74" t="s">
        <v>100</v>
      </c>
      <c r="IZV21" s="147">
        <f t="shared" ref="IZV21" si="3341">IZV10*IZV17</f>
        <v>0</v>
      </c>
      <c r="IZW21" s="74" t="s">
        <v>100</v>
      </c>
      <c r="IZX21" s="147">
        <f t="shared" ref="IZX21" si="3342">IZX10*IZX17</f>
        <v>0</v>
      </c>
      <c r="IZY21" s="74" t="s">
        <v>100</v>
      </c>
      <c r="IZZ21" s="147">
        <f t="shared" ref="IZZ21" si="3343">IZZ10*IZZ17</f>
        <v>0</v>
      </c>
      <c r="JAA21" s="74" t="s">
        <v>100</v>
      </c>
      <c r="JAB21" s="147">
        <f t="shared" ref="JAB21" si="3344">JAB10*JAB17</f>
        <v>0</v>
      </c>
      <c r="JAC21" s="74" t="s">
        <v>100</v>
      </c>
      <c r="JAD21" s="147">
        <f t="shared" ref="JAD21" si="3345">JAD10*JAD17</f>
        <v>0</v>
      </c>
      <c r="JAE21" s="74" t="s">
        <v>100</v>
      </c>
      <c r="JAF21" s="147">
        <f t="shared" ref="JAF21" si="3346">JAF10*JAF17</f>
        <v>0</v>
      </c>
      <c r="JAG21" s="74" t="s">
        <v>100</v>
      </c>
      <c r="JAH21" s="147">
        <f t="shared" ref="JAH21" si="3347">JAH10*JAH17</f>
        <v>0</v>
      </c>
      <c r="JAI21" s="74" t="s">
        <v>100</v>
      </c>
      <c r="JAJ21" s="147">
        <f t="shared" ref="JAJ21" si="3348">JAJ10*JAJ17</f>
        <v>0</v>
      </c>
      <c r="JAK21" s="74" t="s">
        <v>100</v>
      </c>
      <c r="JAL21" s="147">
        <f t="shared" ref="JAL21" si="3349">JAL10*JAL17</f>
        <v>0</v>
      </c>
      <c r="JAM21" s="74" t="s">
        <v>100</v>
      </c>
      <c r="JAN21" s="147">
        <f t="shared" ref="JAN21" si="3350">JAN10*JAN17</f>
        <v>0</v>
      </c>
      <c r="JAO21" s="74" t="s">
        <v>100</v>
      </c>
      <c r="JAP21" s="147">
        <f t="shared" ref="JAP21" si="3351">JAP10*JAP17</f>
        <v>0</v>
      </c>
      <c r="JAQ21" s="74" t="s">
        <v>100</v>
      </c>
      <c r="JAR21" s="147">
        <f t="shared" ref="JAR21" si="3352">JAR10*JAR17</f>
        <v>0</v>
      </c>
      <c r="JAS21" s="74" t="s">
        <v>100</v>
      </c>
      <c r="JAT21" s="147">
        <f t="shared" ref="JAT21" si="3353">JAT10*JAT17</f>
        <v>0</v>
      </c>
      <c r="JAU21" s="74" t="s">
        <v>100</v>
      </c>
      <c r="JAV21" s="147">
        <f t="shared" ref="JAV21" si="3354">JAV10*JAV17</f>
        <v>0</v>
      </c>
      <c r="JAW21" s="74" t="s">
        <v>100</v>
      </c>
      <c r="JAX21" s="147">
        <f t="shared" ref="JAX21" si="3355">JAX10*JAX17</f>
        <v>0</v>
      </c>
      <c r="JAY21" s="74" t="s">
        <v>100</v>
      </c>
      <c r="JAZ21" s="147">
        <f t="shared" ref="JAZ21" si="3356">JAZ10*JAZ17</f>
        <v>0</v>
      </c>
      <c r="JBA21" s="74" t="s">
        <v>100</v>
      </c>
      <c r="JBB21" s="147">
        <f t="shared" ref="JBB21" si="3357">JBB10*JBB17</f>
        <v>0</v>
      </c>
      <c r="JBC21" s="74" t="s">
        <v>100</v>
      </c>
      <c r="JBD21" s="147">
        <f t="shared" ref="JBD21" si="3358">JBD10*JBD17</f>
        <v>0</v>
      </c>
      <c r="JBE21" s="74" t="s">
        <v>100</v>
      </c>
      <c r="JBF21" s="147">
        <f t="shared" ref="JBF21" si="3359">JBF10*JBF17</f>
        <v>0</v>
      </c>
      <c r="JBG21" s="74" t="s">
        <v>100</v>
      </c>
      <c r="JBH21" s="147">
        <f t="shared" ref="JBH21" si="3360">JBH10*JBH17</f>
        <v>0</v>
      </c>
      <c r="JBI21" s="74" t="s">
        <v>100</v>
      </c>
      <c r="JBJ21" s="147">
        <f t="shared" ref="JBJ21" si="3361">JBJ10*JBJ17</f>
        <v>0</v>
      </c>
      <c r="JBK21" s="74" t="s">
        <v>100</v>
      </c>
      <c r="JBL21" s="147">
        <f t="shared" ref="JBL21" si="3362">JBL10*JBL17</f>
        <v>0</v>
      </c>
      <c r="JBM21" s="74" t="s">
        <v>100</v>
      </c>
      <c r="JBN21" s="147">
        <f t="shared" ref="JBN21" si="3363">JBN10*JBN17</f>
        <v>0</v>
      </c>
      <c r="JBO21" s="74" t="s">
        <v>100</v>
      </c>
      <c r="JBP21" s="147">
        <f t="shared" ref="JBP21" si="3364">JBP10*JBP17</f>
        <v>0</v>
      </c>
      <c r="JBQ21" s="74" t="s">
        <v>100</v>
      </c>
      <c r="JBR21" s="147">
        <f t="shared" ref="JBR21" si="3365">JBR10*JBR17</f>
        <v>0</v>
      </c>
      <c r="JBS21" s="74" t="s">
        <v>100</v>
      </c>
      <c r="JBT21" s="147">
        <f t="shared" ref="JBT21" si="3366">JBT10*JBT17</f>
        <v>0</v>
      </c>
      <c r="JBU21" s="74" t="s">
        <v>100</v>
      </c>
      <c r="JBV21" s="147">
        <f t="shared" ref="JBV21" si="3367">JBV10*JBV17</f>
        <v>0</v>
      </c>
      <c r="JBW21" s="74" t="s">
        <v>100</v>
      </c>
      <c r="JBX21" s="147">
        <f t="shared" ref="JBX21" si="3368">JBX10*JBX17</f>
        <v>0</v>
      </c>
      <c r="JBY21" s="74" t="s">
        <v>100</v>
      </c>
      <c r="JBZ21" s="147">
        <f t="shared" ref="JBZ21" si="3369">JBZ10*JBZ17</f>
        <v>0</v>
      </c>
      <c r="JCA21" s="74" t="s">
        <v>100</v>
      </c>
      <c r="JCB21" s="147">
        <f t="shared" ref="JCB21" si="3370">JCB10*JCB17</f>
        <v>0</v>
      </c>
      <c r="JCC21" s="74" t="s">
        <v>100</v>
      </c>
      <c r="JCD21" s="147">
        <f t="shared" ref="JCD21" si="3371">JCD10*JCD17</f>
        <v>0</v>
      </c>
      <c r="JCE21" s="74" t="s">
        <v>100</v>
      </c>
      <c r="JCF21" s="147">
        <f t="shared" ref="JCF21" si="3372">JCF10*JCF17</f>
        <v>0</v>
      </c>
      <c r="JCG21" s="74" t="s">
        <v>100</v>
      </c>
      <c r="JCH21" s="147">
        <f t="shared" ref="JCH21" si="3373">JCH10*JCH17</f>
        <v>0</v>
      </c>
      <c r="JCI21" s="74" t="s">
        <v>100</v>
      </c>
      <c r="JCJ21" s="147">
        <f t="shared" ref="JCJ21" si="3374">JCJ10*JCJ17</f>
        <v>0</v>
      </c>
      <c r="JCK21" s="74" t="s">
        <v>100</v>
      </c>
      <c r="JCL21" s="147">
        <f t="shared" ref="JCL21" si="3375">JCL10*JCL17</f>
        <v>0</v>
      </c>
      <c r="JCM21" s="74" t="s">
        <v>100</v>
      </c>
      <c r="JCN21" s="147">
        <f t="shared" ref="JCN21" si="3376">JCN10*JCN17</f>
        <v>0</v>
      </c>
      <c r="JCO21" s="74" t="s">
        <v>100</v>
      </c>
      <c r="JCP21" s="147">
        <f t="shared" ref="JCP21" si="3377">JCP10*JCP17</f>
        <v>0</v>
      </c>
      <c r="JCQ21" s="74" t="s">
        <v>100</v>
      </c>
      <c r="JCR21" s="147">
        <f t="shared" ref="JCR21" si="3378">JCR10*JCR17</f>
        <v>0</v>
      </c>
      <c r="JCS21" s="74" t="s">
        <v>100</v>
      </c>
      <c r="JCT21" s="147">
        <f t="shared" ref="JCT21" si="3379">JCT10*JCT17</f>
        <v>0</v>
      </c>
      <c r="JCU21" s="74" t="s">
        <v>100</v>
      </c>
      <c r="JCV21" s="147">
        <f t="shared" ref="JCV21" si="3380">JCV10*JCV17</f>
        <v>0</v>
      </c>
      <c r="JCW21" s="74" t="s">
        <v>100</v>
      </c>
      <c r="JCX21" s="147">
        <f t="shared" ref="JCX21" si="3381">JCX10*JCX17</f>
        <v>0</v>
      </c>
      <c r="JCY21" s="74" t="s">
        <v>100</v>
      </c>
      <c r="JCZ21" s="147">
        <f t="shared" ref="JCZ21" si="3382">JCZ10*JCZ17</f>
        <v>0</v>
      </c>
      <c r="JDA21" s="74" t="s">
        <v>100</v>
      </c>
      <c r="JDB21" s="147">
        <f t="shared" ref="JDB21" si="3383">JDB10*JDB17</f>
        <v>0</v>
      </c>
      <c r="JDC21" s="74" t="s">
        <v>100</v>
      </c>
      <c r="JDD21" s="147">
        <f t="shared" ref="JDD21" si="3384">JDD10*JDD17</f>
        <v>0</v>
      </c>
      <c r="JDE21" s="74" t="s">
        <v>100</v>
      </c>
      <c r="JDF21" s="147">
        <f t="shared" ref="JDF21" si="3385">JDF10*JDF17</f>
        <v>0</v>
      </c>
      <c r="JDG21" s="74" t="s">
        <v>100</v>
      </c>
      <c r="JDH21" s="147">
        <f t="shared" ref="JDH21" si="3386">JDH10*JDH17</f>
        <v>0</v>
      </c>
      <c r="JDI21" s="74" t="s">
        <v>100</v>
      </c>
      <c r="JDJ21" s="147">
        <f t="shared" ref="JDJ21" si="3387">JDJ10*JDJ17</f>
        <v>0</v>
      </c>
      <c r="JDK21" s="74" t="s">
        <v>100</v>
      </c>
      <c r="JDL21" s="147">
        <f t="shared" ref="JDL21" si="3388">JDL10*JDL17</f>
        <v>0</v>
      </c>
      <c r="JDM21" s="74" t="s">
        <v>100</v>
      </c>
      <c r="JDN21" s="147">
        <f t="shared" ref="JDN21" si="3389">JDN10*JDN17</f>
        <v>0</v>
      </c>
      <c r="JDO21" s="74" t="s">
        <v>100</v>
      </c>
      <c r="JDP21" s="147">
        <f t="shared" ref="JDP21" si="3390">JDP10*JDP17</f>
        <v>0</v>
      </c>
      <c r="JDQ21" s="74" t="s">
        <v>100</v>
      </c>
      <c r="JDR21" s="147">
        <f t="shared" ref="JDR21" si="3391">JDR10*JDR17</f>
        <v>0</v>
      </c>
      <c r="JDS21" s="74" t="s">
        <v>100</v>
      </c>
      <c r="JDT21" s="147">
        <f t="shared" ref="JDT21" si="3392">JDT10*JDT17</f>
        <v>0</v>
      </c>
      <c r="JDU21" s="74" t="s">
        <v>100</v>
      </c>
      <c r="JDV21" s="147">
        <f t="shared" ref="JDV21" si="3393">JDV10*JDV17</f>
        <v>0</v>
      </c>
      <c r="JDW21" s="74" t="s">
        <v>100</v>
      </c>
      <c r="JDX21" s="147">
        <f t="shared" ref="JDX21" si="3394">JDX10*JDX17</f>
        <v>0</v>
      </c>
      <c r="JDY21" s="74" t="s">
        <v>100</v>
      </c>
      <c r="JDZ21" s="147">
        <f t="shared" ref="JDZ21" si="3395">JDZ10*JDZ17</f>
        <v>0</v>
      </c>
      <c r="JEA21" s="74" t="s">
        <v>100</v>
      </c>
      <c r="JEB21" s="147">
        <f t="shared" ref="JEB21" si="3396">JEB10*JEB17</f>
        <v>0</v>
      </c>
      <c r="JEC21" s="74" t="s">
        <v>100</v>
      </c>
      <c r="JED21" s="147">
        <f t="shared" ref="JED21" si="3397">JED10*JED17</f>
        <v>0</v>
      </c>
      <c r="JEE21" s="74" t="s">
        <v>100</v>
      </c>
      <c r="JEF21" s="147">
        <f t="shared" ref="JEF21" si="3398">JEF10*JEF17</f>
        <v>0</v>
      </c>
      <c r="JEG21" s="74" t="s">
        <v>100</v>
      </c>
      <c r="JEH21" s="147">
        <f t="shared" ref="JEH21" si="3399">JEH10*JEH17</f>
        <v>0</v>
      </c>
      <c r="JEI21" s="74" t="s">
        <v>100</v>
      </c>
      <c r="JEJ21" s="147">
        <f t="shared" ref="JEJ21" si="3400">JEJ10*JEJ17</f>
        <v>0</v>
      </c>
      <c r="JEK21" s="74" t="s">
        <v>100</v>
      </c>
      <c r="JEL21" s="147">
        <f t="shared" ref="JEL21" si="3401">JEL10*JEL17</f>
        <v>0</v>
      </c>
      <c r="JEM21" s="74" t="s">
        <v>100</v>
      </c>
      <c r="JEN21" s="147">
        <f t="shared" ref="JEN21" si="3402">JEN10*JEN17</f>
        <v>0</v>
      </c>
      <c r="JEO21" s="74" t="s">
        <v>100</v>
      </c>
      <c r="JEP21" s="147">
        <f t="shared" ref="JEP21" si="3403">JEP10*JEP17</f>
        <v>0</v>
      </c>
      <c r="JEQ21" s="74" t="s">
        <v>100</v>
      </c>
      <c r="JER21" s="147">
        <f t="shared" ref="JER21" si="3404">JER10*JER17</f>
        <v>0</v>
      </c>
      <c r="JES21" s="74" t="s">
        <v>100</v>
      </c>
      <c r="JET21" s="147">
        <f t="shared" ref="JET21" si="3405">JET10*JET17</f>
        <v>0</v>
      </c>
      <c r="JEU21" s="74" t="s">
        <v>100</v>
      </c>
      <c r="JEV21" s="147">
        <f t="shared" ref="JEV21" si="3406">JEV10*JEV17</f>
        <v>0</v>
      </c>
      <c r="JEW21" s="74" t="s">
        <v>100</v>
      </c>
      <c r="JEX21" s="147">
        <f t="shared" ref="JEX21" si="3407">JEX10*JEX17</f>
        <v>0</v>
      </c>
      <c r="JEY21" s="74" t="s">
        <v>100</v>
      </c>
      <c r="JEZ21" s="147">
        <f t="shared" ref="JEZ21" si="3408">JEZ10*JEZ17</f>
        <v>0</v>
      </c>
      <c r="JFA21" s="74" t="s">
        <v>100</v>
      </c>
      <c r="JFB21" s="147">
        <f t="shared" ref="JFB21" si="3409">JFB10*JFB17</f>
        <v>0</v>
      </c>
      <c r="JFC21" s="74" t="s">
        <v>100</v>
      </c>
      <c r="JFD21" s="147">
        <f t="shared" ref="JFD21" si="3410">JFD10*JFD17</f>
        <v>0</v>
      </c>
      <c r="JFE21" s="74" t="s">
        <v>100</v>
      </c>
      <c r="JFF21" s="147">
        <f t="shared" ref="JFF21" si="3411">JFF10*JFF17</f>
        <v>0</v>
      </c>
      <c r="JFG21" s="74" t="s">
        <v>100</v>
      </c>
      <c r="JFH21" s="147">
        <f t="shared" ref="JFH21" si="3412">JFH10*JFH17</f>
        <v>0</v>
      </c>
      <c r="JFI21" s="74" t="s">
        <v>100</v>
      </c>
      <c r="JFJ21" s="147">
        <f t="shared" ref="JFJ21" si="3413">JFJ10*JFJ17</f>
        <v>0</v>
      </c>
      <c r="JFK21" s="74" t="s">
        <v>100</v>
      </c>
      <c r="JFL21" s="147">
        <f t="shared" ref="JFL21" si="3414">JFL10*JFL17</f>
        <v>0</v>
      </c>
      <c r="JFM21" s="74" t="s">
        <v>100</v>
      </c>
      <c r="JFN21" s="147">
        <f t="shared" ref="JFN21" si="3415">JFN10*JFN17</f>
        <v>0</v>
      </c>
      <c r="JFO21" s="74" t="s">
        <v>100</v>
      </c>
      <c r="JFP21" s="147">
        <f t="shared" ref="JFP21" si="3416">JFP10*JFP17</f>
        <v>0</v>
      </c>
      <c r="JFQ21" s="74" t="s">
        <v>100</v>
      </c>
      <c r="JFR21" s="147">
        <f t="shared" ref="JFR21" si="3417">JFR10*JFR17</f>
        <v>0</v>
      </c>
      <c r="JFS21" s="74" t="s">
        <v>100</v>
      </c>
      <c r="JFT21" s="147">
        <f t="shared" ref="JFT21" si="3418">JFT10*JFT17</f>
        <v>0</v>
      </c>
      <c r="JFU21" s="74" t="s">
        <v>100</v>
      </c>
      <c r="JFV21" s="147">
        <f t="shared" ref="JFV21" si="3419">JFV10*JFV17</f>
        <v>0</v>
      </c>
      <c r="JFW21" s="74" t="s">
        <v>100</v>
      </c>
      <c r="JFX21" s="147">
        <f t="shared" ref="JFX21" si="3420">JFX10*JFX17</f>
        <v>0</v>
      </c>
      <c r="JFY21" s="74" t="s">
        <v>100</v>
      </c>
      <c r="JFZ21" s="147">
        <f t="shared" ref="JFZ21" si="3421">JFZ10*JFZ17</f>
        <v>0</v>
      </c>
      <c r="JGA21" s="74" t="s">
        <v>100</v>
      </c>
      <c r="JGB21" s="147">
        <f t="shared" ref="JGB21" si="3422">JGB10*JGB17</f>
        <v>0</v>
      </c>
      <c r="JGC21" s="74" t="s">
        <v>100</v>
      </c>
      <c r="JGD21" s="147">
        <f t="shared" ref="JGD21" si="3423">JGD10*JGD17</f>
        <v>0</v>
      </c>
      <c r="JGE21" s="74" t="s">
        <v>100</v>
      </c>
      <c r="JGF21" s="147">
        <f t="shared" ref="JGF21" si="3424">JGF10*JGF17</f>
        <v>0</v>
      </c>
      <c r="JGG21" s="74" t="s">
        <v>100</v>
      </c>
      <c r="JGH21" s="147">
        <f t="shared" ref="JGH21" si="3425">JGH10*JGH17</f>
        <v>0</v>
      </c>
      <c r="JGI21" s="74" t="s">
        <v>100</v>
      </c>
      <c r="JGJ21" s="147">
        <f t="shared" ref="JGJ21" si="3426">JGJ10*JGJ17</f>
        <v>0</v>
      </c>
      <c r="JGK21" s="74" t="s">
        <v>100</v>
      </c>
      <c r="JGL21" s="147">
        <f t="shared" ref="JGL21" si="3427">JGL10*JGL17</f>
        <v>0</v>
      </c>
      <c r="JGM21" s="74" t="s">
        <v>100</v>
      </c>
      <c r="JGN21" s="147">
        <f t="shared" ref="JGN21" si="3428">JGN10*JGN17</f>
        <v>0</v>
      </c>
      <c r="JGO21" s="74" t="s">
        <v>100</v>
      </c>
      <c r="JGP21" s="147">
        <f t="shared" ref="JGP21" si="3429">JGP10*JGP17</f>
        <v>0</v>
      </c>
      <c r="JGQ21" s="74" t="s">
        <v>100</v>
      </c>
      <c r="JGR21" s="147">
        <f t="shared" ref="JGR21" si="3430">JGR10*JGR17</f>
        <v>0</v>
      </c>
      <c r="JGS21" s="74" t="s">
        <v>100</v>
      </c>
      <c r="JGT21" s="147">
        <f t="shared" ref="JGT21" si="3431">JGT10*JGT17</f>
        <v>0</v>
      </c>
      <c r="JGU21" s="74" t="s">
        <v>100</v>
      </c>
      <c r="JGV21" s="147">
        <f t="shared" ref="JGV21" si="3432">JGV10*JGV17</f>
        <v>0</v>
      </c>
      <c r="JGW21" s="74" t="s">
        <v>100</v>
      </c>
      <c r="JGX21" s="147">
        <f t="shared" ref="JGX21" si="3433">JGX10*JGX17</f>
        <v>0</v>
      </c>
      <c r="JGY21" s="74" t="s">
        <v>100</v>
      </c>
      <c r="JGZ21" s="147">
        <f t="shared" ref="JGZ21" si="3434">JGZ10*JGZ17</f>
        <v>0</v>
      </c>
      <c r="JHA21" s="74" t="s">
        <v>100</v>
      </c>
      <c r="JHB21" s="147">
        <f t="shared" ref="JHB21" si="3435">JHB10*JHB17</f>
        <v>0</v>
      </c>
      <c r="JHC21" s="74" t="s">
        <v>100</v>
      </c>
      <c r="JHD21" s="147">
        <f t="shared" ref="JHD21" si="3436">JHD10*JHD17</f>
        <v>0</v>
      </c>
      <c r="JHE21" s="74" t="s">
        <v>100</v>
      </c>
      <c r="JHF21" s="147">
        <f t="shared" ref="JHF21" si="3437">JHF10*JHF17</f>
        <v>0</v>
      </c>
      <c r="JHG21" s="74" t="s">
        <v>100</v>
      </c>
      <c r="JHH21" s="147">
        <f t="shared" ref="JHH21" si="3438">JHH10*JHH17</f>
        <v>0</v>
      </c>
      <c r="JHI21" s="74" t="s">
        <v>100</v>
      </c>
      <c r="JHJ21" s="147">
        <f t="shared" ref="JHJ21" si="3439">JHJ10*JHJ17</f>
        <v>0</v>
      </c>
      <c r="JHK21" s="74" t="s">
        <v>100</v>
      </c>
      <c r="JHL21" s="147">
        <f t="shared" ref="JHL21" si="3440">JHL10*JHL17</f>
        <v>0</v>
      </c>
      <c r="JHM21" s="74" t="s">
        <v>100</v>
      </c>
      <c r="JHN21" s="147">
        <f t="shared" ref="JHN21" si="3441">JHN10*JHN17</f>
        <v>0</v>
      </c>
      <c r="JHO21" s="74" t="s">
        <v>100</v>
      </c>
      <c r="JHP21" s="147">
        <f t="shared" ref="JHP21" si="3442">JHP10*JHP17</f>
        <v>0</v>
      </c>
      <c r="JHQ21" s="74" t="s">
        <v>100</v>
      </c>
      <c r="JHR21" s="147">
        <f t="shared" ref="JHR21" si="3443">JHR10*JHR17</f>
        <v>0</v>
      </c>
      <c r="JHS21" s="74" t="s">
        <v>100</v>
      </c>
      <c r="JHT21" s="147">
        <f t="shared" ref="JHT21" si="3444">JHT10*JHT17</f>
        <v>0</v>
      </c>
      <c r="JHU21" s="74" t="s">
        <v>100</v>
      </c>
      <c r="JHV21" s="147">
        <f t="shared" ref="JHV21" si="3445">JHV10*JHV17</f>
        <v>0</v>
      </c>
      <c r="JHW21" s="74" t="s">
        <v>100</v>
      </c>
      <c r="JHX21" s="147">
        <f t="shared" ref="JHX21" si="3446">JHX10*JHX17</f>
        <v>0</v>
      </c>
      <c r="JHY21" s="74" t="s">
        <v>100</v>
      </c>
      <c r="JHZ21" s="147">
        <f t="shared" ref="JHZ21" si="3447">JHZ10*JHZ17</f>
        <v>0</v>
      </c>
      <c r="JIA21" s="74" t="s">
        <v>100</v>
      </c>
      <c r="JIB21" s="147">
        <f t="shared" ref="JIB21" si="3448">JIB10*JIB17</f>
        <v>0</v>
      </c>
      <c r="JIC21" s="74" t="s">
        <v>100</v>
      </c>
      <c r="JID21" s="147">
        <f t="shared" ref="JID21" si="3449">JID10*JID17</f>
        <v>0</v>
      </c>
      <c r="JIE21" s="74" t="s">
        <v>100</v>
      </c>
      <c r="JIF21" s="147">
        <f t="shared" ref="JIF21" si="3450">JIF10*JIF17</f>
        <v>0</v>
      </c>
      <c r="JIG21" s="74" t="s">
        <v>100</v>
      </c>
      <c r="JIH21" s="147">
        <f t="shared" ref="JIH21" si="3451">JIH10*JIH17</f>
        <v>0</v>
      </c>
      <c r="JII21" s="74" t="s">
        <v>100</v>
      </c>
      <c r="JIJ21" s="147">
        <f t="shared" ref="JIJ21" si="3452">JIJ10*JIJ17</f>
        <v>0</v>
      </c>
      <c r="JIK21" s="74" t="s">
        <v>100</v>
      </c>
      <c r="JIL21" s="147">
        <f t="shared" ref="JIL21" si="3453">JIL10*JIL17</f>
        <v>0</v>
      </c>
      <c r="JIM21" s="74" t="s">
        <v>100</v>
      </c>
      <c r="JIN21" s="147">
        <f t="shared" ref="JIN21" si="3454">JIN10*JIN17</f>
        <v>0</v>
      </c>
      <c r="JIO21" s="74" t="s">
        <v>100</v>
      </c>
      <c r="JIP21" s="147">
        <f t="shared" ref="JIP21" si="3455">JIP10*JIP17</f>
        <v>0</v>
      </c>
      <c r="JIQ21" s="74" t="s">
        <v>100</v>
      </c>
      <c r="JIR21" s="147">
        <f t="shared" ref="JIR21" si="3456">JIR10*JIR17</f>
        <v>0</v>
      </c>
      <c r="JIS21" s="74" t="s">
        <v>100</v>
      </c>
      <c r="JIT21" s="147">
        <f t="shared" ref="JIT21" si="3457">JIT10*JIT17</f>
        <v>0</v>
      </c>
      <c r="JIU21" s="74" t="s">
        <v>100</v>
      </c>
      <c r="JIV21" s="147">
        <f t="shared" ref="JIV21" si="3458">JIV10*JIV17</f>
        <v>0</v>
      </c>
      <c r="JIW21" s="74" t="s">
        <v>100</v>
      </c>
      <c r="JIX21" s="147">
        <f t="shared" ref="JIX21" si="3459">JIX10*JIX17</f>
        <v>0</v>
      </c>
      <c r="JIY21" s="74" t="s">
        <v>100</v>
      </c>
      <c r="JIZ21" s="147">
        <f t="shared" ref="JIZ21" si="3460">JIZ10*JIZ17</f>
        <v>0</v>
      </c>
      <c r="JJA21" s="74" t="s">
        <v>100</v>
      </c>
      <c r="JJB21" s="147">
        <f t="shared" ref="JJB21" si="3461">JJB10*JJB17</f>
        <v>0</v>
      </c>
      <c r="JJC21" s="74" t="s">
        <v>100</v>
      </c>
      <c r="JJD21" s="147">
        <f t="shared" ref="JJD21" si="3462">JJD10*JJD17</f>
        <v>0</v>
      </c>
      <c r="JJE21" s="74" t="s">
        <v>100</v>
      </c>
      <c r="JJF21" s="147">
        <f t="shared" ref="JJF21" si="3463">JJF10*JJF17</f>
        <v>0</v>
      </c>
      <c r="JJG21" s="74" t="s">
        <v>100</v>
      </c>
      <c r="JJH21" s="147">
        <f t="shared" ref="JJH21" si="3464">JJH10*JJH17</f>
        <v>0</v>
      </c>
      <c r="JJI21" s="74" t="s">
        <v>100</v>
      </c>
      <c r="JJJ21" s="147">
        <f t="shared" ref="JJJ21" si="3465">JJJ10*JJJ17</f>
        <v>0</v>
      </c>
      <c r="JJK21" s="74" t="s">
        <v>100</v>
      </c>
      <c r="JJL21" s="147">
        <f t="shared" ref="JJL21" si="3466">JJL10*JJL17</f>
        <v>0</v>
      </c>
      <c r="JJM21" s="74" t="s">
        <v>100</v>
      </c>
      <c r="JJN21" s="147">
        <f t="shared" ref="JJN21" si="3467">JJN10*JJN17</f>
        <v>0</v>
      </c>
      <c r="JJO21" s="74" t="s">
        <v>100</v>
      </c>
      <c r="JJP21" s="147">
        <f t="shared" ref="JJP21" si="3468">JJP10*JJP17</f>
        <v>0</v>
      </c>
      <c r="JJQ21" s="74" t="s">
        <v>100</v>
      </c>
      <c r="JJR21" s="147">
        <f t="shared" ref="JJR21" si="3469">JJR10*JJR17</f>
        <v>0</v>
      </c>
      <c r="JJS21" s="74" t="s">
        <v>100</v>
      </c>
      <c r="JJT21" s="147">
        <f t="shared" ref="JJT21" si="3470">JJT10*JJT17</f>
        <v>0</v>
      </c>
      <c r="JJU21" s="74" t="s">
        <v>100</v>
      </c>
      <c r="JJV21" s="147">
        <f t="shared" ref="JJV21" si="3471">JJV10*JJV17</f>
        <v>0</v>
      </c>
      <c r="JJW21" s="74" t="s">
        <v>100</v>
      </c>
      <c r="JJX21" s="147">
        <f t="shared" ref="JJX21" si="3472">JJX10*JJX17</f>
        <v>0</v>
      </c>
      <c r="JJY21" s="74" t="s">
        <v>100</v>
      </c>
      <c r="JJZ21" s="147">
        <f t="shared" ref="JJZ21" si="3473">JJZ10*JJZ17</f>
        <v>0</v>
      </c>
      <c r="JKA21" s="74" t="s">
        <v>100</v>
      </c>
      <c r="JKB21" s="147">
        <f t="shared" ref="JKB21" si="3474">JKB10*JKB17</f>
        <v>0</v>
      </c>
      <c r="JKC21" s="74" t="s">
        <v>100</v>
      </c>
      <c r="JKD21" s="147">
        <f t="shared" ref="JKD21" si="3475">JKD10*JKD17</f>
        <v>0</v>
      </c>
      <c r="JKE21" s="74" t="s">
        <v>100</v>
      </c>
      <c r="JKF21" s="147">
        <f t="shared" ref="JKF21" si="3476">JKF10*JKF17</f>
        <v>0</v>
      </c>
      <c r="JKG21" s="74" t="s">
        <v>100</v>
      </c>
      <c r="JKH21" s="147">
        <f t="shared" ref="JKH21" si="3477">JKH10*JKH17</f>
        <v>0</v>
      </c>
      <c r="JKI21" s="74" t="s">
        <v>100</v>
      </c>
      <c r="JKJ21" s="147">
        <f t="shared" ref="JKJ21" si="3478">JKJ10*JKJ17</f>
        <v>0</v>
      </c>
      <c r="JKK21" s="74" t="s">
        <v>100</v>
      </c>
      <c r="JKL21" s="147">
        <f t="shared" ref="JKL21" si="3479">JKL10*JKL17</f>
        <v>0</v>
      </c>
      <c r="JKM21" s="74" t="s">
        <v>100</v>
      </c>
      <c r="JKN21" s="147">
        <f t="shared" ref="JKN21" si="3480">JKN10*JKN17</f>
        <v>0</v>
      </c>
      <c r="JKO21" s="74" t="s">
        <v>100</v>
      </c>
      <c r="JKP21" s="147">
        <f t="shared" ref="JKP21" si="3481">JKP10*JKP17</f>
        <v>0</v>
      </c>
      <c r="JKQ21" s="74" t="s">
        <v>100</v>
      </c>
      <c r="JKR21" s="147">
        <f t="shared" ref="JKR21" si="3482">JKR10*JKR17</f>
        <v>0</v>
      </c>
      <c r="JKS21" s="74" t="s">
        <v>100</v>
      </c>
      <c r="JKT21" s="147">
        <f t="shared" ref="JKT21" si="3483">JKT10*JKT17</f>
        <v>0</v>
      </c>
      <c r="JKU21" s="74" t="s">
        <v>100</v>
      </c>
      <c r="JKV21" s="147">
        <f t="shared" ref="JKV21" si="3484">JKV10*JKV17</f>
        <v>0</v>
      </c>
      <c r="JKW21" s="74" t="s">
        <v>100</v>
      </c>
      <c r="JKX21" s="147">
        <f t="shared" ref="JKX21" si="3485">JKX10*JKX17</f>
        <v>0</v>
      </c>
      <c r="JKY21" s="74" t="s">
        <v>100</v>
      </c>
      <c r="JKZ21" s="147">
        <f t="shared" ref="JKZ21" si="3486">JKZ10*JKZ17</f>
        <v>0</v>
      </c>
      <c r="JLA21" s="74" t="s">
        <v>100</v>
      </c>
      <c r="JLB21" s="147">
        <f t="shared" ref="JLB21" si="3487">JLB10*JLB17</f>
        <v>0</v>
      </c>
      <c r="JLC21" s="74" t="s">
        <v>100</v>
      </c>
      <c r="JLD21" s="147">
        <f t="shared" ref="JLD21" si="3488">JLD10*JLD17</f>
        <v>0</v>
      </c>
      <c r="JLE21" s="74" t="s">
        <v>100</v>
      </c>
      <c r="JLF21" s="147">
        <f t="shared" ref="JLF21" si="3489">JLF10*JLF17</f>
        <v>0</v>
      </c>
      <c r="JLG21" s="74" t="s">
        <v>100</v>
      </c>
      <c r="JLH21" s="147">
        <f t="shared" ref="JLH21" si="3490">JLH10*JLH17</f>
        <v>0</v>
      </c>
      <c r="JLI21" s="74" t="s">
        <v>100</v>
      </c>
      <c r="JLJ21" s="147">
        <f t="shared" ref="JLJ21" si="3491">JLJ10*JLJ17</f>
        <v>0</v>
      </c>
      <c r="JLK21" s="74" t="s">
        <v>100</v>
      </c>
      <c r="JLL21" s="147">
        <f t="shared" ref="JLL21" si="3492">JLL10*JLL17</f>
        <v>0</v>
      </c>
      <c r="JLM21" s="74" t="s">
        <v>100</v>
      </c>
      <c r="JLN21" s="147">
        <f t="shared" ref="JLN21" si="3493">JLN10*JLN17</f>
        <v>0</v>
      </c>
      <c r="JLO21" s="74" t="s">
        <v>100</v>
      </c>
      <c r="JLP21" s="147">
        <f t="shared" ref="JLP21" si="3494">JLP10*JLP17</f>
        <v>0</v>
      </c>
      <c r="JLQ21" s="74" t="s">
        <v>100</v>
      </c>
      <c r="JLR21" s="147">
        <f t="shared" ref="JLR21" si="3495">JLR10*JLR17</f>
        <v>0</v>
      </c>
      <c r="JLS21" s="74" t="s">
        <v>100</v>
      </c>
      <c r="JLT21" s="147">
        <f t="shared" ref="JLT21" si="3496">JLT10*JLT17</f>
        <v>0</v>
      </c>
      <c r="JLU21" s="74" t="s">
        <v>100</v>
      </c>
      <c r="JLV21" s="147">
        <f t="shared" ref="JLV21" si="3497">JLV10*JLV17</f>
        <v>0</v>
      </c>
      <c r="JLW21" s="74" t="s">
        <v>100</v>
      </c>
      <c r="JLX21" s="147">
        <f t="shared" ref="JLX21" si="3498">JLX10*JLX17</f>
        <v>0</v>
      </c>
      <c r="JLY21" s="74" t="s">
        <v>100</v>
      </c>
      <c r="JLZ21" s="147">
        <f t="shared" ref="JLZ21" si="3499">JLZ10*JLZ17</f>
        <v>0</v>
      </c>
      <c r="JMA21" s="74" t="s">
        <v>100</v>
      </c>
      <c r="JMB21" s="147">
        <f t="shared" ref="JMB21" si="3500">JMB10*JMB17</f>
        <v>0</v>
      </c>
      <c r="JMC21" s="74" t="s">
        <v>100</v>
      </c>
      <c r="JMD21" s="147">
        <f t="shared" ref="JMD21" si="3501">JMD10*JMD17</f>
        <v>0</v>
      </c>
      <c r="JME21" s="74" t="s">
        <v>100</v>
      </c>
      <c r="JMF21" s="147">
        <f t="shared" ref="JMF21" si="3502">JMF10*JMF17</f>
        <v>0</v>
      </c>
      <c r="JMG21" s="74" t="s">
        <v>100</v>
      </c>
      <c r="JMH21" s="147">
        <f t="shared" ref="JMH21" si="3503">JMH10*JMH17</f>
        <v>0</v>
      </c>
      <c r="JMI21" s="74" t="s">
        <v>100</v>
      </c>
      <c r="JMJ21" s="147">
        <f t="shared" ref="JMJ21" si="3504">JMJ10*JMJ17</f>
        <v>0</v>
      </c>
      <c r="JMK21" s="74" t="s">
        <v>100</v>
      </c>
      <c r="JML21" s="147">
        <f t="shared" ref="JML21" si="3505">JML10*JML17</f>
        <v>0</v>
      </c>
      <c r="JMM21" s="74" t="s">
        <v>100</v>
      </c>
      <c r="JMN21" s="147">
        <f t="shared" ref="JMN21" si="3506">JMN10*JMN17</f>
        <v>0</v>
      </c>
      <c r="JMO21" s="74" t="s">
        <v>100</v>
      </c>
      <c r="JMP21" s="147">
        <f t="shared" ref="JMP21" si="3507">JMP10*JMP17</f>
        <v>0</v>
      </c>
      <c r="JMQ21" s="74" t="s">
        <v>100</v>
      </c>
      <c r="JMR21" s="147">
        <f t="shared" ref="JMR21" si="3508">JMR10*JMR17</f>
        <v>0</v>
      </c>
      <c r="JMS21" s="74" t="s">
        <v>100</v>
      </c>
      <c r="JMT21" s="147">
        <f t="shared" ref="JMT21" si="3509">JMT10*JMT17</f>
        <v>0</v>
      </c>
      <c r="JMU21" s="74" t="s">
        <v>100</v>
      </c>
      <c r="JMV21" s="147">
        <f t="shared" ref="JMV21" si="3510">JMV10*JMV17</f>
        <v>0</v>
      </c>
      <c r="JMW21" s="74" t="s">
        <v>100</v>
      </c>
      <c r="JMX21" s="147">
        <f t="shared" ref="JMX21" si="3511">JMX10*JMX17</f>
        <v>0</v>
      </c>
      <c r="JMY21" s="74" t="s">
        <v>100</v>
      </c>
      <c r="JMZ21" s="147">
        <f t="shared" ref="JMZ21" si="3512">JMZ10*JMZ17</f>
        <v>0</v>
      </c>
      <c r="JNA21" s="74" t="s">
        <v>100</v>
      </c>
      <c r="JNB21" s="147">
        <f t="shared" ref="JNB21" si="3513">JNB10*JNB17</f>
        <v>0</v>
      </c>
      <c r="JNC21" s="74" t="s">
        <v>100</v>
      </c>
      <c r="JND21" s="147">
        <f t="shared" ref="JND21" si="3514">JND10*JND17</f>
        <v>0</v>
      </c>
      <c r="JNE21" s="74" t="s">
        <v>100</v>
      </c>
      <c r="JNF21" s="147">
        <f t="shared" ref="JNF21" si="3515">JNF10*JNF17</f>
        <v>0</v>
      </c>
      <c r="JNG21" s="74" t="s">
        <v>100</v>
      </c>
      <c r="JNH21" s="147">
        <f t="shared" ref="JNH21" si="3516">JNH10*JNH17</f>
        <v>0</v>
      </c>
      <c r="JNI21" s="74" t="s">
        <v>100</v>
      </c>
      <c r="JNJ21" s="147">
        <f t="shared" ref="JNJ21" si="3517">JNJ10*JNJ17</f>
        <v>0</v>
      </c>
      <c r="JNK21" s="74" t="s">
        <v>100</v>
      </c>
      <c r="JNL21" s="147">
        <f t="shared" ref="JNL21" si="3518">JNL10*JNL17</f>
        <v>0</v>
      </c>
      <c r="JNM21" s="74" t="s">
        <v>100</v>
      </c>
      <c r="JNN21" s="147">
        <f t="shared" ref="JNN21" si="3519">JNN10*JNN17</f>
        <v>0</v>
      </c>
      <c r="JNO21" s="74" t="s">
        <v>100</v>
      </c>
      <c r="JNP21" s="147">
        <f t="shared" ref="JNP21" si="3520">JNP10*JNP17</f>
        <v>0</v>
      </c>
      <c r="JNQ21" s="74" t="s">
        <v>100</v>
      </c>
      <c r="JNR21" s="147">
        <f t="shared" ref="JNR21" si="3521">JNR10*JNR17</f>
        <v>0</v>
      </c>
      <c r="JNS21" s="74" t="s">
        <v>100</v>
      </c>
      <c r="JNT21" s="147">
        <f t="shared" ref="JNT21" si="3522">JNT10*JNT17</f>
        <v>0</v>
      </c>
      <c r="JNU21" s="74" t="s">
        <v>100</v>
      </c>
      <c r="JNV21" s="147">
        <f t="shared" ref="JNV21" si="3523">JNV10*JNV17</f>
        <v>0</v>
      </c>
      <c r="JNW21" s="74" t="s">
        <v>100</v>
      </c>
      <c r="JNX21" s="147">
        <f t="shared" ref="JNX21" si="3524">JNX10*JNX17</f>
        <v>0</v>
      </c>
      <c r="JNY21" s="74" t="s">
        <v>100</v>
      </c>
      <c r="JNZ21" s="147">
        <f t="shared" ref="JNZ21" si="3525">JNZ10*JNZ17</f>
        <v>0</v>
      </c>
      <c r="JOA21" s="74" t="s">
        <v>100</v>
      </c>
      <c r="JOB21" s="147">
        <f t="shared" ref="JOB21" si="3526">JOB10*JOB17</f>
        <v>0</v>
      </c>
      <c r="JOC21" s="74" t="s">
        <v>100</v>
      </c>
      <c r="JOD21" s="147">
        <f t="shared" ref="JOD21" si="3527">JOD10*JOD17</f>
        <v>0</v>
      </c>
      <c r="JOE21" s="74" t="s">
        <v>100</v>
      </c>
      <c r="JOF21" s="147">
        <f t="shared" ref="JOF21" si="3528">JOF10*JOF17</f>
        <v>0</v>
      </c>
      <c r="JOG21" s="74" t="s">
        <v>100</v>
      </c>
      <c r="JOH21" s="147">
        <f t="shared" ref="JOH21" si="3529">JOH10*JOH17</f>
        <v>0</v>
      </c>
      <c r="JOI21" s="74" t="s">
        <v>100</v>
      </c>
      <c r="JOJ21" s="147">
        <f t="shared" ref="JOJ21" si="3530">JOJ10*JOJ17</f>
        <v>0</v>
      </c>
      <c r="JOK21" s="74" t="s">
        <v>100</v>
      </c>
      <c r="JOL21" s="147">
        <f t="shared" ref="JOL21" si="3531">JOL10*JOL17</f>
        <v>0</v>
      </c>
      <c r="JOM21" s="74" t="s">
        <v>100</v>
      </c>
      <c r="JON21" s="147">
        <f t="shared" ref="JON21" si="3532">JON10*JON17</f>
        <v>0</v>
      </c>
      <c r="JOO21" s="74" t="s">
        <v>100</v>
      </c>
      <c r="JOP21" s="147">
        <f t="shared" ref="JOP21" si="3533">JOP10*JOP17</f>
        <v>0</v>
      </c>
      <c r="JOQ21" s="74" t="s">
        <v>100</v>
      </c>
      <c r="JOR21" s="147">
        <f t="shared" ref="JOR21" si="3534">JOR10*JOR17</f>
        <v>0</v>
      </c>
      <c r="JOS21" s="74" t="s">
        <v>100</v>
      </c>
      <c r="JOT21" s="147">
        <f t="shared" ref="JOT21" si="3535">JOT10*JOT17</f>
        <v>0</v>
      </c>
      <c r="JOU21" s="74" t="s">
        <v>100</v>
      </c>
      <c r="JOV21" s="147">
        <f t="shared" ref="JOV21" si="3536">JOV10*JOV17</f>
        <v>0</v>
      </c>
      <c r="JOW21" s="74" t="s">
        <v>100</v>
      </c>
      <c r="JOX21" s="147">
        <f t="shared" ref="JOX21" si="3537">JOX10*JOX17</f>
        <v>0</v>
      </c>
      <c r="JOY21" s="74" t="s">
        <v>100</v>
      </c>
      <c r="JOZ21" s="147">
        <f t="shared" ref="JOZ21" si="3538">JOZ10*JOZ17</f>
        <v>0</v>
      </c>
      <c r="JPA21" s="74" t="s">
        <v>100</v>
      </c>
      <c r="JPB21" s="147">
        <f t="shared" ref="JPB21" si="3539">JPB10*JPB17</f>
        <v>0</v>
      </c>
      <c r="JPC21" s="74" t="s">
        <v>100</v>
      </c>
      <c r="JPD21" s="147">
        <f t="shared" ref="JPD21" si="3540">JPD10*JPD17</f>
        <v>0</v>
      </c>
      <c r="JPE21" s="74" t="s">
        <v>100</v>
      </c>
      <c r="JPF21" s="147">
        <f t="shared" ref="JPF21" si="3541">JPF10*JPF17</f>
        <v>0</v>
      </c>
      <c r="JPG21" s="74" t="s">
        <v>100</v>
      </c>
      <c r="JPH21" s="147">
        <f t="shared" ref="JPH21" si="3542">JPH10*JPH17</f>
        <v>0</v>
      </c>
      <c r="JPI21" s="74" t="s">
        <v>100</v>
      </c>
      <c r="JPJ21" s="147">
        <f t="shared" ref="JPJ21" si="3543">JPJ10*JPJ17</f>
        <v>0</v>
      </c>
      <c r="JPK21" s="74" t="s">
        <v>100</v>
      </c>
      <c r="JPL21" s="147">
        <f t="shared" ref="JPL21" si="3544">JPL10*JPL17</f>
        <v>0</v>
      </c>
      <c r="JPM21" s="74" t="s">
        <v>100</v>
      </c>
      <c r="JPN21" s="147">
        <f t="shared" ref="JPN21" si="3545">JPN10*JPN17</f>
        <v>0</v>
      </c>
      <c r="JPO21" s="74" t="s">
        <v>100</v>
      </c>
      <c r="JPP21" s="147">
        <f t="shared" ref="JPP21" si="3546">JPP10*JPP17</f>
        <v>0</v>
      </c>
      <c r="JPQ21" s="74" t="s">
        <v>100</v>
      </c>
      <c r="JPR21" s="147">
        <f t="shared" ref="JPR21" si="3547">JPR10*JPR17</f>
        <v>0</v>
      </c>
      <c r="JPS21" s="74" t="s">
        <v>100</v>
      </c>
      <c r="JPT21" s="147">
        <f t="shared" ref="JPT21" si="3548">JPT10*JPT17</f>
        <v>0</v>
      </c>
      <c r="JPU21" s="74" t="s">
        <v>100</v>
      </c>
      <c r="JPV21" s="147">
        <f t="shared" ref="JPV21" si="3549">JPV10*JPV17</f>
        <v>0</v>
      </c>
      <c r="JPW21" s="74" t="s">
        <v>100</v>
      </c>
      <c r="JPX21" s="147">
        <f t="shared" ref="JPX21" si="3550">JPX10*JPX17</f>
        <v>0</v>
      </c>
      <c r="JPY21" s="74" t="s">
        <v>100</v>
      </c>
      <c r="JPZ21" s="147">
        <f t="shared" ref="JPZ21" si="3551">JPZ10*JPZ17</f>
        <v>0</v>
      </c>
      <c r="JQA21" s="74" t="s">
        <v>100</v>
      </c>
      <c r="JQB21" s="147">
        <f t="shared" ref="JQB21" si="3552">JQB10*JQB17</f>
        <v>0</v>
      </c>
      <c r="JQC21" s="74" t="s">
        <v>100</v>
      </c>
      <c r="JQD21" s="147">
        <f t="shared" ref="JQD21" si="3553">JQD10*JQD17</f>
        <v>0</v>
      </c>
      <c r="JQE21" s="74" t="s">
        <v>100</v>
      </c>
      <c r="JQF21" s="147">
        <f t="shared" ref="JQF21" si="3554">JQF10*JQF17</f>
        <v>0</v>
      </c>
      <c r="JQG21" s="74" t="s">
        <v>100</v>
      </c>
      <c r="JQH21" s="147">
        <f t="shared" ref="JQH21" si="3555">JQH10*JQH17</f>
        <v>0</v>
      </c>
      <c r="JQI21" s="74" t="s">
        <v>100</v>
      </c>
      <c r="JQJ21" s="147">
        <f t="shared" ref="JQJ21" si="3556">JQJ10*JQJ17</f>
        <v>0</v>
      </c>
      <c r="JQK21" s="74" t="s">
        <v>100</v>
      </c>
      <c r="JQL21" s="147">
        <f t="shared" ref="JQL21" si="3557">JQL10*JQL17</f>
        <v>0</v>
      </c>
      <c r="JQM21" s="74" t="s">
        <v>100</v>
      </c>
      <c r="JQN21" s="147">
        <f t="shared" ref="JQN21" si="3558">JQN10*JQN17</f>
        <v>0</v>
      </c>
      <c r="JQO21" s="74" t="s">
        <v>100</v>
      </c>
      <c r="JQP21" s="147">
        <f t="shared" ref="JQP21" si="3559">JQP10*JQP17</f>
        <v>0</v>
      </c>
      <c r="JQQ21" s="74" t="s">
        <v>100</v>
      </c>
      <c r="JQR21" s="147">
        <f t="shared" ref="JQR21" si="3560">JQR10*JQR17</f>
        <v>0</v>
      </c>
      <c r="JQS21" s="74" t="s">
        <v>100</v>
      </c>
      <c r="JQT21" s="147">
        <f t="shared" ref="JQT21" si="3561">JQT10*JQT17</f>
        <v>0</v>
      </c>
      <c r="JQU21" s="74" t="s">
        <v>100</v>
      </c>
      <c r="JQV21" s="147">
        <f t="shared" ref="JQV21" si="3562">JQV10*JQV17</f>
        <v>0</v>
      </c>
      <c r="JQW21" s="74" t="s">
        <v>100</v>
      </c>
      <c r="JQX21" s="147">
        <f t="shared" ref="JQX21" si="3563">JQX10*JQX17</f>
        <v>0</v>
      </c>
      <c r="JQY21" s="74" t="s">
        <v>100</v>
      </c>
      <c r="JQZ21" s="147">
        <f t="shared" ref="JQZ21" si="3564">JQZ10*JQZ17</f>
        <v>0</v>
      </c>
      <c r="JRA21" s="74" t="s">
        <v>100</v>
      </c>
      <c r="JRB21" s="147">
        <f t="shared" ref="JRB21" si="3565">JRB10*JRB17</f>
        <v>0</v>
      </c>
      <c r="JRC21" s="74" t="s">
        <v>100</v>
      </c>
      <c r="JRD21" s="147">
        <f t="shared" ref="JRD21" si="3566">JRD10*JRD17</f>
        <v>0</v>
      </c>
      <c r="JRE21" s="74" t="s">
        <v>100</v>
      </c>
      <c r="JRF21" s="147">
        <f t="shared" ref="JRF21" si="3567">JRF10*JRF17</f>
        <v>0</v>
      </c>
      <c r="JRG21" s="74" t="s">
        <v>100</v>
      </c>
      <c r="JRH21" s="147">
        <f t="shared" ref="JRH21" si="3568">JRH10*JRH17</f>
        <v>0</v>
      </c>
      <c r="JRI21" s="74" t="s">
        <v>100</v>
      </c>
      <c r="JRJ21" s="147">
        <f t="shared" ref="JRJ21" si="3569">JRJ10*JRJ17</f>
        <v>0</v>
      </c>
      <c r="JRK21" s="74" t="s">
        <v>100</v>
      </c>
      <c r="JRL21" s="147">
        <f t="shared" ref="JRL21" si="3570">JRL10*JRL17</f>
        <v>0</v>
      </c>
      <c r="JRM21" s="74" t="s">
        <v>100</v>
      </c>
      <c r="JRN21" s="147">
        <f t="shared" ref="JRN21" si="3571">JRN10*JRN17</f>
        <v>0</v>
      </c>
      <c r="JRO21" s="74" t="s">
        <v>100</v>
      </c>
      <c r="JRP21" s="147">
        <f t="shared" ref="JRP21" si="3572">JRP10*JRP17</f>
        <v>0</v>
      </c>
      <c r="JRQ21" s="74" t="s">
        <v>100</v>
      </c>
      <c r="JRR21" s="147">
        <f t="shared" ref="JRR21" si="3573">JRR10*JRR17</f>
        <v>0</v>
      </c>
      <c r="JRS21" s="74" t="s">
        <v>100</v>
      </c>
      <c r="JRT21" s="147">
        <f t="shared" ref="JRT21" si="3574">JRT10*JRT17</f>
        <v>0</v>
      </c>
      <c r="JRU21" s="74" t="s">
        <v>100</v>
      </c>
      <c r="JRV21" s="147">
        <f t="shared" ref="JRV21" si="3575">JRV10*JRV17</f>
        <v>0</v>
      </c>
      <c r="JRW21" s="74" t="s">
        <v>100</v>
      </c>
      <c r="JRX21" s="147">
        <f t="shared" ref="JRX21" si="3576">JRX10*JRX17</f>
        <v>0</v>
      </c>
      <c r="JRY21" s="74" t="s">
        <v>100</v>
      </c>
      <c r="JRZ21" s="147">
        <f t="shared" ref="JRZ21" si="3577">JRZ10*JRZ17</f>
        <v>0</v>
      </c>
      <c r="JSA21" s="74" t="s">
        <v>100</v>
      </c>
      <c r="JSB21" s="147">
        <f t="shared" ref="JSB21" si="3578">JSB10*JSB17</f>
        <v>0</v>
      </c>
      <c r="JSC21" s="74" t="s">
        <v>100</v>
      </c>
      <c r="JSD21" s="147">
        <f t="shared" ref="JSD21" si="3579">JSD10*JSD17</f>
        <v>0</v>
      </c>
      <c r="JSE21" s="74" t="s">
        <v>100</v>
      </c>
      <c r="JSF21" s="147">
        <f t="shared" ref="JSF21" si="3580">JSF10*JSF17</f>
        <v>0</v>
      </c>
      <c r="JSG21" s="74" t="s">
        <v>100</v>
      </c>
      <c r="JSH21" s="147">
        <f t="shared" ref="JSH21" si="3581">JSH10*JSH17</f>
        <v>0</v>
      </c>
      <c r="JSI21" s="74" t="s">
        <v>100</v>
      </c>
      <c r="JSJ21" s="147">
        <f t="shared" ref="JSJ21" si="3582">JSJ10*JSJ17</f>
        <v>0</v>
      </c>
      <c r="JSK21" s="74" t="s">
        <v>100</v>
      </c>
      <c r="JSL21" s="147">
        <f t="shared" ref="JSL21" si="3583">JSL10*JSL17</f>
        <v>0</v>
      </c>
      <c r="JSM21" s="74" t="s">
        <v>100</v>
      </c>
      <c r="JSN21" s="147">
        <f t="shared" ref="JSN21" si="3584">JSN10*JSN17</f>
        <v>0</v>
      </c>
      <c r="JSO21" s="74" t="s">
        <v>100</v>
      </c>
      <c r="JSP21" s="147">
        <f t="shared" ref="JSP21" si="3585">JSP10*JSP17</f>
        <v>0</v>
      </c>
      <c r="JSQ21" s="74" t="s">
        <v>100</v>
      </c>
      <c r="JSR21" s="147">
        <f t="shared" ref="JSR21" si="3586">JSR10*JSR17</f>
        <v>0</v>
      </c>
      <c r="JSS21" s="74" t="s">
        <v>100</v>
      </c>
      <c r="JST21" s="147">
        <f t="shared" ref="JST21" si="3587">JST10*JST17</f>
        <v>0</v>
      </c>
      <c r="JSU21" s="74" t="s">
        <v>100</v>
      </c>
      <c r="JSV21" s="147">
        <f t="shared" ref="JSV21" si="3588">JSV10*JSV17</f>
        <v>0</v>
      </c>
      <c r="JSW21" s="74" t="s">
        <v>100</v>
      </c>
      <c r="JSX21" s="147">
        <f t="shared" ref="JSX21" si="3589">JSX10*JSX17</f>
        <v>0</v>
      </c>
      <c r="JSY21" s="74" t="s">
        <v>100</v>
      </c>
      <c r="JSZ21" s="147">
        <f t="shared" ref="JSZ21" si="3590">JSZ10*JSZ17</f>
        <v>0</v>
      </c>
      <c r="JTA21" s="74" t="s">
        <v>100</v>
      </c>
      <c r="JTB21" s="147">
        <f t="shared" ref="JTB21" si="3591">JTB10*JTB17</f>
        <v>0</v>
      </c>
      <c r="JTC21" s="74" t="s">
        <v>100</v>
      </c>
      <c r="JTD21" s="147">
        <f t="shared" ref="JTD21" si="3592">JTD10*JTD17</f>
        <v>0</v>
      </c>
      <c r="JTE21" s="74" t="s">
        <v>100</v>
      </c>
      <c r="JTF21" s="147">
        <f t="shared" ref="JTF21" si="3593">JTF10*JTF17</f>
        <v>0</v>
      </c>
      <c r="JTG21" s="74" t="s">
        <v>100</v>
      </c>
      <c r="JTH21" s="147">
        <f t="shared" ref="JTH21" si="3594">JTH10*JTH17</f>
        <v>0</v>
      </c>
      <c r="JTI21" s="74" t="s">
        <v>100</v>
      </c>
      <c r="JTJ21" s="147">
        <f t="shared" ref="JTJ21" si="3595">JTJ10*JTJ17</f>
        <v>0</v>
      </c>
      <c r="JTK21" s="74" t="s">
        <v>100</v>
      </c>
      <c r="JTL21" s="147">
        <f t="shared" ref="JTL21" si="3596">JTL10*JTL17</f>
        <v>0</v>
      </c>
      <c r="JTM21" s="74" t="s">
        <v>100</v>
      </c>
      <c r="JTN21" s="147">
        <f t="shared" ref="JTN21" si="3597">JTN10*JTN17</f>
        <v>0</v>
      </c>
      <c r="JTO21" s="74" t="s">
        <v>100</v>
      </c>
      <c r="JTP21" s="147">
        <f t="shared" ref="JTP21" si="3598">JTP10*JTP17</f>
        <v>0</v>
      </c>
      <c r="JTQ21" s="74" t="s">
        <v>100</v>
      </c>
      <c r="JTR21" s="147">
        <f t="shared" ref="JTR21" si="3599">JTR10*JTR17</f>
        <v>0</v>
      </c>
      <c r="JTS21" s="74" t="s">
        <v>100</v>
      </c>
      <c r="JTT21" s="147">
        <f t="shared" ref="JTT21" si="3600">JTT10*JTT17</f>
        <v>0</v>
      </c>
      <c r="JTU21" s="74" t="s">
        <v>100</v>
      </c>
      <c r="JTV21" s="147">
        <f t="shared" ref="JTV21" si="3601">JTV10*JTV17</f>
        <v>0</v>
      </c>
      <c r="JTW21" s="74" t="s">
        <v>100</v>
      </c>
      <c r="JTX21" s="147">
        <f t="shared" ref="JTX21" si="3602">JTX10*JTX17</f>
        <v>0</v>
      </c>
      <c r="JTY21" s="74" t="s">
        <v>100</v>
      </c>
      <c r="JTZ21" s="147">
        <f t="shared" ref="JTZ21" si="3603">JTZ10*JTZ17</f>
        <v>0</v>
      </c>
      <c r="JUA21" s="74" t="s">
        <v>100</v>
      </c>
      <c r="JUB21" s="147">
        <f t="shared" ref="JUB21" si="3604">JUB10*JUB17</f>
        <v>0</v>
      </c>
      <c r="JUC21" s="74" t="s">
        <v>100</v>
      </c>
      <c r="JUD21" s="147">
        <f t="shared" ref="JUD21" si="3605">JUD10*JUD17</f>
        <v>0</v>
      </c>
      <c r="JUE21" s="74" t="s">
        <v>100</v>
      </c>
      <c r="JUF21" s="147">
        <f t="shared" ref="JUF21" si="3606">JUF10*JUF17</f>
        <v>0</v>
      </c>
      <c r="JUG21" s="74" t="s">
        <v>100</v>
      </c>
      <c r="JUH21" s="147">
        <f t="shared" ref="JUH21" si="3607">JUH10*JUH17</f>
        <v>0</v>
      </c>
      <c r="JUI21" s="74" t="s">
        <v>100</v>
      </c>
      <c r="JUJ21" s="147">
        <f t="shared" ref="JUJ21" si="3608">JUJ10*JUJ17</f>
        <v>0</v>
      </c>
      <c r="JUK21" s="74" t="s">
        <v>100</v>
      </c>
      <c r="JUL21" s="147">
        <f t="shared" ref="JUL21" si="3609">JUL10*JUL17</f>
        <v>0</v>
      </c>
      <c r="JUM21" s="74" t="s">
        <v>100</v>
      </c>
      <c r="JUN21" s="147">
        <f t="shared" ref="JUN21" si="3610">JUN10*JUN17</f>
        <v>0</v>
      </c>
      <c r="JUO21" s="74" t="s">
        <v>100</v>
      </c>
      <c r="JUP21" s="147">
        <f t="shared" ref="JUP21" si="3611">JUP10*JUP17</f>
        <v>0</v>
      </c>
      <c r="JUQ21" s="74" t="s">
        <v>100</v>
      </c>
      <c r="JUR21" s="147">
        <f t="shared" ref="JUR21" si="3612">JUR10*JUR17</f>
        <v>0</v>
      </c>
      <c r="JUS21" s="74" t="s">
        <v>100</v>
      </c>
      <c r="JUT21" s="147">
        <f t="shared" ref="JUT21" si="3613">JUT10*JUT17</f>
        <v>0</v>
      </c>
      <c r="JUU21" s="74" t="s">
        <v>100</v>
      </c>
      <c r="JUV21" s="147">
        <f t="shared" ref="JUV21" si="3614">JUV10*JUV17</f>
        <v>0</v>
      </c>
      <c r="JUW21" s="74" t="s">
        <v>100</v>
      </c>
      <c r="JUX21" s="147">
        <f t="shared" ref="JUX21" si="3615">JUX10*JUX17</f>
        <v>0</v>
      </c>
      <c r="JUY21" s="74" t="s">
        <v>100</v>
      </c>
      <c r="JUZ21" s="147">
        <f t="shared" ref="JUZ21" si="3616">JUZ10*JUZ17</f>
        <v>0</v>
      </c>
      <c r="JVA21" s="74" t="s">
        <v>100</v>
      </c>
      <c r="JVB21" s="147">
        <f t="shared" ref="JVB21" si="3617">JVB10*JVB17</f>
        <v>0</v>
      </c>
      <c r="JVC21" s="74" t="s">
        <v>100</v>
      </c>
      <c r="JVD21" s="147">
        <f t="shared" ref="JVD21" si="3618">JVD10*JVD17</f>
        <v>0</v>
      </c>
      <c r="JVE21" s="74" t="s">
        <v>100</v>
      </c>
      <c r="JVF21" s="147">
        <f t="shared" ref="JVF21" si="3619">JVF10*JVF17</f>
        <v>0</v>
      </c>
      <c r="JVG21" s="74" t="s">
        <v>100</v>
      </c>
      <c r="JVH21" s="147">
        <f t="shared" ref="JVH21" si="3620">JVH10*JVH17</f>
        <v>0</v>
      </c>
      <c r="JVI21" s="74" t="s">
        <v>100</v>
      </c>
      <c r="JVJ21" s="147">
        <f t="shared" ref="JVJ21" si="3621">JVJ10*JVJ17</f>
        <v>0</v>
      </c>
      <c r="JVK21" s="74" t="s">
        <v>100</v>
      </c>
      <c r="JVL21" s="147">
        <f t="shared" ref="JVL21" si="3622">JVL10*JVL17</f>
        <v>0</v>
      </c>
      <c r="JVM21" s="74" t="s">
        <v>100</v>
      </c>
      <c r="JVN21" s="147">
        <f t="shared" ref="JVN21" si="3623">JVN10*JVN17</f>
        <v>0</v>
      </c>
      <c r="JVO21" s="74" t="s">
        <v>100</v>
      </c>
      <c r="JVP21" s="147">
        <f t="shared" ref="JVP21" si="3624">JVP10*JVP17</f>
        <v>0</v>
      </c>
      <c r="JVQ21" s="74" t="s">
        <v>100</v>
      </c>
      <c r="JVR21" s="147">
        <f t="shared" ref="JVR21" si="3625">JVR10*JVR17</f>
        <v>0</v>
      </c>
      <c r="JVS21" s="74" t="s">
        <v>100</v>
      </c>
      <c r="JVT21" s="147">
        <f t="shared" ref="JVT21" si="3626">JVT10*JVT17</f>
        <v>0</v>
      </c>
      <c r="JVU21" s="74" t="s">
        <v>100</v>
      </c>
      <c r="JVV21" s="147">
        <f t="shared" ref="JVV21" si="3627">JVV10*JVV17</f>
        <v>0</v>
      </c>
      <c r="JVW21" s="74" t="s">
        <v>100</v>
      </c>
      <c r="JVX21" s="147">
        <f t="shared" ref="JVX21" si="3628">JVX10*JVX17</f>
        <v>0</v>
      </c>
      <c r="JVY21" s="74" t="s">
        <v>100</v>
      </c>
      <c r="JVZ21" s="147">
        <f t="shared" ref="JVZ21" si="3629">JVZ10*JVZ17</f>
        <v>0</v>
      </c>
      <c r="JWA21" s="74" t="s">
        <v>100</v>
      </c>
      <c r="JWB21" s="147">
        <f t="shared" ref="JWB21" si="3630">JWB10*JWB17</f>
        <v>0</v>
      </c>
      <c r="JWC21" s="74" t="s">
        <v>100</v>
      </c>
      <c r="JWD21" s="147">
        <f t="shared" ref="JWD21" si="3631">JWD10*JWD17</f>
        <v>0</v>
      </c>
      <c r="JWE21" s="74" t="s">
        <v>100</v>
      </c>
      <c r="JWF21" s="147">
        <f t="shared" ref="JWF21" si="3632">JWF10*JWF17</f>
        <v>0</v>
      </c>
      <c r="JWG21" s="74" t="s">
        <v>100</v>
      </c>
      <c r="JWH21" s="147">
        <f t="shared" ref="JWH21" si="3633">JWH10*JWH17</f>
        <v>0</v>
      </c>
      <c r="JWI21" s="74" t="s">
        <v>100</v>
      </c>
      <c r="JWJ21" s="147">
        <f t="shared" ref="JWJ21" si="3634">JWJ10*JWJ17</f>
        <v>0</v>
      </c>
      <c r="JWK21" s="74" t="s">
        <v>100</v>
      </c>
      <c r="JWL21" s="147">
        <f t="shared" ref="JWL21" si="3635">JWL10*JWL17</f>
        <v>0</v>
      </c>
      <c r="JWM21" s="74" t="s">
        <v>100</v>
      </c>
      <c r="JWN21" s="147">
        <f t="shared" ref="JWN21" si="3636">JWN10*JWN17</f>
        <v>0</v>
      </c>
      <c r="JWO21" s="74" t="s">
        <v>100</v>
      </c>
      <c r="JWP21" s="147">
        <f t="shared" ref="JWP21" si="3637">JWP10*JWP17</f>
        <v>0</v>
      </c>
      <c r="JWQ21" s="74" t="s">
        <v>100</v>
      </c>
      <c r="JWR21" s="147">
        <f t="shared" ref="JWR21" si="3638">JWR10*JWR17</f>
        <v>0</v>
      </c>
      <c r="JWS21" s="74" t="s">
        <v>100</v>
      </c>
      <c r="JWT21" s="147">
        <f t="shared" ref="JWT21" si="3639">JWT10*JWT17</f>
        <v>0</v>
      </c>
      <c r="JWU21" s="74" t="s">
        <v>100</v>
      </c>
      <c r="JWV21" s="147">
        <f t="shared" ref="JWV21" si="3640">JWV10*JWV17</f>
        <v>0</v>
      </c>
      <c r="JWW21" s="74" t="s">
        <v>100</v>
      </c>
      <c r="JWX21" s="147">
        <f t="shared" ref="JWX21" si="3641">JWX10*JWX17</f>
        <v>0</v>
      </c>
      <c r="JWY21" s="74" t="s">
        <v>100</v>
      </c>
      <c r="JWZ21" s="147">
        <f t="shared" ref="JWZ21" si="3642">JWZ10*JWZ17</f>
        <v>0</v>
      </c>
      <c r="JXA21" s="74" t="s">
        <v>100</v>
      </c>
      <c r="JXB21" s="147">
        <f t="shared" ref="JXB21" si="3643">JXB10*JXB17</f>
        <v>0</v>
      </c>
      <c r="JXC21" s="74" t="s">
        <v>100</v>
      </c>
      <c r="JXD21" s="147">
        <f t="shared" ref="JXD21" si="3644">JXD10*JXD17</f>
        <v>0</v>
      </c>
      <c r="JXE21" s="74" t="s">
        <v>100</v>
      </c>
      <c r="JXF21" s="147">
        <f t="shared" ref="JXF21" si="3645">JXF10*JXF17</f>
        <v>0</v>
      </c>
      <c r="JXG21" s="74" t="s">
        <v>100</v>
      </c>
      <c r="JXH21" s="147">
        <f t="shared" ref="JXH21" si="3646">JXH10*JXH17</f>
        <v>0</v>
      </c>
      <c r="JXI21" s="74" t="s">
        <v>100</v>
      </c>
      <c r="JXJ21" s="147">
        <f t="shared" ref="JXJ21" si="3647">JXJ10*JXJ17</f>
        <v>0</v>
      </c>
      <c r="JXK21" s="74" t="s">
        <v>100</v>
      </c>
      <c r="JXL21" s="147">
        <f t="shared" ref="JXL21" si="3648">JXL10*JXL17</f>
        <v>0</v>
      </c>
      <c r="JXM21" s="74" t="s">
        <v>100</v>
      </c>
      <c r="JXN21" s="147">
        <f t="shared" ref="JXN21" si="3649">JXN10*JXN17</f>
        <v>0</v>
      </c>
      <c r="JXO21" s="74" t="s">
        <v>100</v>
      </c>
      <c r="JXP21" s="147">
        <f t="shared" ref="JXP21" si="3650">JXP10*JXP17</f>
        <v>0</v>
      </c>
      <c r="JXQ21" s="74" t="s">
        <v>100</v>
      </c>
      <c r="JXR21" s="147">
        <f t="shared" ref="JXR21" si="3651">JXR10*JXR17</f>
        <v>0</v>
      </c>
      <c r="JXS21" s="74" t="s">
        <v>100</v>
      </c>
      <c r="JXT21" s="147">
        <f t="shared" ref="JXT21" si="3652">JXT10*JXT17</f>
        <v>0</v>
      </c>
      <c r="JXU21" s="74" t="s">
        <v>100</v>
      </c>
      <c r="JXV21" s="147">
        <f t="shared" ref="JXV21" si="3653">JXV10*JXV17</f>
        <v>0</v>
      </c>
      <c r="JXW21" s="74" t="s">
        <v>100</v>
      </c>
      <c r="JXX21" s="147">
        <f t="shared" ref="JXX21" si="3654">JXX10*JXX17</f>
        <v>0</v>
      </c>
      <c r="JXY21" s="74" t="s">
        <v>100</v>
      </c>
      <c r="JXZ21" s="147">
        <f t="shared" ref="JXZ21" si="3655">JXZ10*JXZ17</f>
        <v>0</v>
      </c>
      <c r="JYA21" s="74" t="s">
        <v>100</v>
      </c>
      <c r="JYB21" s="147">
        <f t="shared" ref="JYB21" si="3656">JYB10*JYB17</f>
        <v>0</v>
      </c>
      <c r="JYC21" s="74" t="s">
        <v>100</v>
      </c>
      <c r="JYD21" s="147">
        <f t="shared" ref="JYD21" si="3657">JYD10*JYD17</f>
        <v>0</v>
      </c>
      <c r="JYE21" s="74" t="s">
        <v>100</v>
      </c>
      <c r="JYF21" s="147">
        <f t="shared" ref="JYF21" si="3658">JYF10*JYF17</f>
        <v>0</v>
      </c>
      <c r="JYG21" s="74" t="s">
        <v>100</v>
      </c>
      <c r="JYH21" s="147">
        <f t="shared" ref="JYH21" si="3659">JYH10*JYH17</f>
        <v>0</v>
      </c>
      <c r="JYI21" s="74" t="s">
        <v>100</v>
      </c>
      <c r="JYJ21" s="147">
        <f t="shared" ref="JYJ21" si="3660">JYJ10*JYJ17</f>
        <v>0</v>
      </c>
      <c r="JYK21" s="74" t="s">
        <v>100</v>
      </c>
      <c r="JYL21" s="147">
        <f t="shared" ref="JYL21" si="3661">JYL10*JYL17</f>
        <v>0</v>
      </c>
      <c r="JYM21" s="74" t="s">
        <v>100</v>
      </c>
      <c r="JYN21" s="147">
        <f t="shared" ref="JYN21" si="3662">JYN10*JYN17</f>
        <v>0</v>
      </c>
      <c r="JYO21" s="74" t="s">
        <v>100</v>
      </c>
      <c r="JYP21" s="147">
        <f t="shared" ref="JYP21" si="3663">JYP10*JYP17</f>
        <v>0</v>
      </c>
      <c r="JYQ21" s="74" t="s">
        <v>100</v>
      </c>
      <c r="JYR21" s="147">
        <f t="shared" ref="JYR21" si="3664">JYR10*JYR17</f>
        <v>0</v>
      </c>
      <c r="JYS21" s="74" t="s">
        <v>100</v>
      </c>
      <c r="JYT21" s="147">
        <f t="shared" ref="JYT21" si="3665">JYT10*JYT17</f>
        <v>0</v>
      </c>
      <c r="JYU21" s="74" t="s">
        <v>100</v>
      </c>
      <c r="JYV21" s="147">
        <f t="shared" ref="JYV21" si="3666">JYV10*JYV17</f>
        <v>0</v>
      </c>
      <c r="JYW21" s="74" t="s">
        <v>100</v>
      </c>
      <c r="JYX21" s="147">
        <f t="shared" ref="JYX21" si="3667">JYX10*JYX17</f>
        <v>0</v>
      </c>
      <c r="JYY21" s="74" t="s">
        <v>100</v>
      </c>
      <c r="JYZ21" s="147">
        <f t="shared" ref="JYZ21" si="3668">JYZ10*JYZ17</f>
        <v>0</v>
      </c>
      <c r="JZA21" s="74" t="s">
        <v>100</v>
      </c>
      <c r="JZB21" s="147">
        <f t="shared" ref="JZB21" si="3669">JZB10*JZB17</f>
        <v>0</v>
      </c>
      <c r="JZC21" s="74" t="s">
        <v>100</v>
      </c>
      <c r="JZD21" s="147">
        <f t="shared" ref="JZD21" si="3670">JZD10*JZD17</f>
        <v>0</v>
      </c>
      <c r="JZE21" s="74" t="s">
        <v>100</v>
      </c>
      <c r="JZF21" s="147">
        <f t="shared" ref="JZF21" si="3671">JZF10*JZF17</f>
        <v>0</v>
      </c>
      <c r="JZG21" s="74" t="s">
        <v>100</v>
      </c>
      <c r="JZH21" s="147">
        <f t="shared" ref="JZH21" si="3672">JZH10*JZH17</f>
        <v>0</v>
      </c>
      <c r="JZI21" s="74" t="s">
        <v>100</v>
      </c>
      <c r="JZJ21" s="147">
        <f t="shared" ref="JZJ21" si="3673">JZJ10*JZJ17</f>
        <v>0</v>
      </c>
      <c r="JZK21" s="74" t="s">
        <v>100</v>
      </c>
      <c r="JZL21" s="147">
        <f t="shared" ref="JZL21" si="3674">JZL10*JZL17</f>
        <v>0</v>
      </c>
      <c r="JZM21" s="74" t="s">
        <v>100</v>
      </c>
      <c r="JZN21" s="147">
        <f t="shared" ref="JZN21" si="3675">JZN10*JZN17</f>
        <v>0</v>
      </c>
      <c r="JZO21" s="74" t="s">
        <v>100</v>
      </c>
      <c r="JZP21" s="147">
        <f t="shared" ref="JZP21" si="3676">JZP10*JZP17</f>
        <v>0</v>
      </c>
      <c r="JZQ21" s="74" t="s">
        <v>100</v>
      </c>
      <c r="JZR21" s="147">
        <f t="shared" ref="JZR21" si="3677">JZR10*JZR17</f>
        <v>0</v>
      </c>
      <c r="JZS21" s="74" t="s">
        <v>100</v>
      </c>
      <c r="JZT21" s="147">
        <f t="shared" ref="JZT21" si="3678">JZT10*JZT17</f>
        <v>0</v>
      </c>
      <c r="JZU21" s="74" t="s">
        <v>100</v>
      </c>
      <c r="JZV21" s="147">
        <f t="shared" ref="JZV21" si="3679">JZV10*JZV17</f>
        <v>0</v>
      </c>
      <c r="JZW21" s="74" t="s">
        <v>100</v>
      </c>
      <c r="JZX21" s="147">
        <f t="shared" ref="JZX21" si="3680">JZX10*JZX17</f>
        <v>0</v>
      </c>
      <c r="JZY21" s="74" t="s">
        <v>100</v>
      </c>
      <c r="JZZ21" s="147">
        <f t="shared" ref="JZZ21" si="3681">JZZ10*JZZ17</f>
        <v>0</v>
      </c>
      <c r="KAA21" s="74" t="s">
        <v>100</v>
      </c>
      <c r="KAB21" s="147">
        <f t="shared" ref="KAB21" si="3682">KAB10*KAB17</f>
        <v>0</v>
      </c>
      <c r="KAC21" s="74" t="s">
        <v>100</v>
      </c>
      <c r="KAD21" s="147">
        <f t="shared" ref="KAD21" si="3683">KAD10*KAD17</f>
        <v>0</v>
      </c>
      <c r="KAE21" s="74" t="s">
        <v>100</v>
      </c>
      <c r="KAF21" s="147">
        <f t="shared" ref="KAF21" si="3684">KAF10*KAF17</f>
        <v>0</v>
      </c>
      <c r="KAG21" s="74" t="s">
        <v>100</v>
      </c>
      <c r="KAH21" s="147">
        <f t="shared" ref="KAH21" si="3685">KAH10*KAH17</f>
        <v>0</v>
      </c>
      <c r="KAI21" s="74" t="s">
        <v>100</v>
      </c>
      <c r="KAJ21" s="147">
        <f t="shared" ref="KAJ21" si="3686">KAJ10*KAJ17</f>
        <v>0</v>
      </c>
      <c r="KAK21" s="74" t="s">
        <v>100</v>
      </c>
      <c r="KAL21" s="147">
        <f t="shared" ref="KAL21" si="3687">KAL10*KAL17</f>
        <v>0</v>
      </c>
      <c r="KAM21" s="74" t="s">
        <v>100</v>
      </c>
      <c r="KAN21" s="147">
        <f t="shared" ref="KAN21" si="3688">KAN10*KAN17</f>
        <v>0</v>
      </c>
      <c r="KAO21" s="74" t="s">
        <v>100</v>
      </c>
      <c r="KAP21" s="147">
        <f t="shared" ref="KAP21" si="3689">KAP10*KAP17</f>
        <v>0</v>
      </c>
      <c r="KAQ21" s="74" t="s">
        <v>100</v>
      </c>
      <c r="KAR21" s="147">
        <f t="shared" ref="KAR21" si="3690">KAR10*KAR17</f>
        <v>0</v>
      </c>
      <c r="KAS21" s="74" t="s">
        <v>100</v>
      </c>
      <c r="KAT21" s="147">
        <f t="shared" ref="KAT21" si="3691">KAT10*KAT17</f>
        <v>0</v>
      </c>
      <c r="KAU21" s="74" t="s">
        <v>100</v>
      </c>
      <c r="KAV21" s="147">
        <f t="shared" ref="KAV21" si="3692">KAV10*KAV17</f>
        <v>0</v>
      </c>
      <c r="KAW21" s="74" t="s">
        <v>100</v>
      </c>
      <c r="KAX21" s="147">
        <f t="shared" ref="KAX21" si="3693">KAX10*KAX17</f>
        <v>0</v>
      </c>
      <c r="KAY21" s="74" t="s">
        <v>100</v>
      </c>
      <c r="KAZ21" s="147">
        <f t="shared" ref="KAZ21" si="3694">KAZ10*KAZ17</f>
        <v>0</v>
      </c>
      <c r="KBA21" s="74" t="s">
        <v>100</v>
      </c>
      <c r="KBB21" s="147">
        <f t="shared" ref="KBB21" si="3695">KBB10*KBB17</f>
        <v>0</v>
      </c>
      <c r="KBC21" s="74" t="s">
        <v>100</v>
      </c>
      <c r="KBD21" s="147">
        <f t="shared" ref="KBD21" si="3696">KBD10*KBD17</f>
        <v>0</v>
      </c>
      <c r="KBE21" s="74" t="s">
        <v>100</v>
      </c>
      <c r="KBF21" s="147">
        <f t="shared" ref="KBF21" si="3697">KBF10*KBF17</f>
        <v>0</v>
      </c>
      <c r="KBG21" s="74" t="s">
        <v>100</v>
      </c>
      <c r="KBH21" s="147">
        <f t="shared" ref="KBH21" si="3698">KBH10*KBH17</f>
        <v>0</v>
      </c>
      <c r="KBI21" s="74" t="s">
        <v>100</v>
      </c>
      <c r="KBJ21" s="147">
        <f t="shared" ref="KBJ21" si="3699">KBJ10*KBJ17</f>
        <v>0</v>
      </c>
      <c r="KBK21" s="74" t="s">
        <v>100</v>
      </c>
      <c r="KBL21" s="147">
        <f t="shared" ref="KBL21" si="3700">KBL10*KBL17</f>
        <v>0</v>
      </c>
      <c r="KBM21" s="74" t="s">
        <v>100</v>
      </c>
      <c r="KBN21" s="147">
        <f t="shared" ref="KBN21" si="3701">KBN10*KBN17</f>
        <v>0</v>
      </c>
      <c r="KBO21" s="74" t="s">
        <v>100</v>
      </c>
      <c r="KBP21" s="147">
        <f t="shared" ref="KBP21" si="3702">KBP10*KBP17</f>
        <v>0</v>
      </c>
      <c r="KBQ21" s="74" t="s">
        <v>100</v>
      </c>
      <c r="KBR21" s="147">
        <f t="shared" ref="KBR21" si="3703">KBR10*KBR17</f>
        <v>0</v>
      </c>
      <c r="KBS21" s="74" t="s">
        <v>100</v>
      </c>
      <c r="KBT21" s="147">
        <f t="shared" ref="KBT21" si="3704">KBT10*KBT17</f>
        <v>0</v>
      </c>
      <c r="KBU21" s="74" t="s">
        <v>100</v>
      </c>
      <c r="KBV21" s="147">
        <f t="shared" ref="KBV21" si="3705">KBV10*KBV17</f>
        <v>0</v>
      </c>
      <c r="KBW21" s="74" t="s">
        <v>100</v>
      </c>
      <c r="KBX21" s="147">
        <f t="shared" ref="KBX21" si="3706">KBX10*KBX17</f>
        <v>0</v>
      </c>
      <c r="KBY21" s="74" t="s">
        <v>100</v>
      </c>
      <c r="KBZ21" s="147">
        <f t="shared" ref="KBZ21" si="3707">KBZ10*KBZ17</f>
        <v>0</v>
      </c>
      <c r="KCA21" s="74" t="s">
        <v>100</v>
      </c>
      <c r="KCB21" s="147">
        <f t="shared" ref="KCB21" si="3708">KCB10*KCB17</f>
        <v>0</v>
      </c>
      <c r="KCC21" s="74" t="s">
        <v>100</v>
      </c>
      <c r="KCD21" s="147">
        <f t="shared" ref="KCD21" si="3709">KCD10*KCD17</f>
        <v>0</v>
      </c>
      <c r="KCE21" s="74" t="s">
        <v>100</v>
      </c>
      <c r="KCF21" s="147">
        <f t="shared" ref="KCF21" si="3710">KCF10*KCF17</f>
        <v>0</v>
      </c>
      <c r="KCG21" s="74" t="s">
        <v>100</v>
      </c>
      <c r="KCH21" s="147">
        <f t="shared" ref="KCH21" si="3711">KCH10*KCH17</f>
        <v>0</v>
      </c>
      <c r="KCI21" s="74" t="s">
        <v>100</v>
      </c>
      <c r="KCJ21" s="147">
        <f t="shared" ref="KCJ21" si="3712">KCJ10*KCJ17</f>
        <v>0</v>
      </c>
      <c r="KCK21" s="74" t="s">
        <v>100</v>
      </c>
      <c r="KCL21" s="147">
        <f t="shared" ref="KCL21" si="3713">KCL10*KCL17</f>
        <v>0</v>
      </c>
      <c r="KCM21" s="74" t="s">
        <v>100</v>
      </c>
      <c r="KCN21" s="147">
        <f t="shared" ref="KCN21" si="3714">KCN10*KCN17</f>
        <v>0</v>
      </c>
      <c r="KCO21" s="74" t="s">
        <v>100</v>
      </c>
      <c r="KCP21" s="147">
        <f t="shared" ref="KCP21" si="3715">KCP10*KCP17</f>
        <v>0</v>
      </c>
      <c r="KCQ21" s="74" t="s">
        <v>100</v>
      </c>
      <c r="KCR21" s="147">
        <f t="shared" ref="KCR21" si="3716">KCR10*KCR17</f>
        <v>0</v>
      </c>
      <c r="KCS21" s="74" t="s">
        <v>100</v>
      </c>
      <c r="KCT21" s="147">
        <f t="shared" ref="KCT21" si="3717">KCT10*KCT17</f>
        <v>0</v>
      </c>
      <c r="KCU21" s="74" t="s">
        <v>100</v>
      </c>
      <c r="KCV21" s="147">
        <f t="shared" ref="KCV21" si="3718">KCV10*KCV17</f>
        <v>0</v>
      </c>
      <c r="KCW21" s="74" t="s">
        <v>100</v>
      </c>
      <c r="KCX21" s="147">
        <f t="shared" ref="KCX21" si="3719">KCX10*KCX17</f>
        <v>0</v>
      </c>
      <c r="KCY21" s="74" t="s">
        <v>100</v>
      </c>
      <c r="KCZ21" s="147">
        <f t="shared" ref="KCZ21" si="3720">KCZ10*KCZ17</f>
        <v>0</v>
      </c>
      <c r="KDA21" s="74" t="s">
        <v>100</v>
      </c>
      <c r="KDB21" s="147">
        <f t="shared" ref="KDB21" si="3721">KDB10*KDB17</f>
        <v>0</v>
      </c>
      <c r="KDC21" s="74" t="s">
        <v>100</v>
      </c>
      <c r="KDD21" s="147">
        <f t="shared" ref="KDD21" si="3722">KDD10*KDD17</f>
        <v>0</v>
      </c>
      <c r="KDE21" s="74" t="s">
        <v>100</v>
      </c>
      <c r="KDF21" s="147">
        <f t="shared" ref="KDF21" si="3723">KDF10*KDF17</f>
        <v>0</v>
      </c>
      <c r="KDG21" s="74" t="s">
        <v>100</v>
      </c>
      <c r="KDH21" s="147">
        <f t="shared" ref="KDH21" si="3724">KDH10*KDH17</f>
        <v>0</v>
      </c>
      <c r="KDI21" s="74" t="s">
        <v>100</v>
      </c>
      <c r="KDJ21" s="147">
        <f t="shared" ref="KDJ21" si="3725">KDJ10*KDJ17</f>
        <v>0</v>
      </c>
      <c r="KDK21" s="74" t="s">
        <v>100</v>
      </c>
      <c r="KDL21" s="147">
        <f t="shared" ref="KDL21" si="3726">KDL10*KDL17</f>
        <v>0</v>
      </c>
      <c r="KDM21" s="74" t="s">
        <v>100</v>
      </c>
      <c r="KDN21" s="147">
        <f t="shared" ref="KDN21" si="3727">KDN10*KDN17</f>
        <v>0</v>
      </c>
      <c r="KDO21" s="74" t="s">
        <v>100</v>
      </c>
      <c r="KDP21" s="147">
        <f t="shared" ref="KDP21" si="3728">KDP10*KDP17</f>
        <v>0</v>
      </c>
      <c r="KDQ21" s="74" t="s">
        <v>100</v>
      </c>
      <c r="KDR21" s="147">
        <f t="shared" ref="KDR21" si="3729">KDR10*KDR17</f>
        <v>0</v>
      </c>
      <c r="KDS21" s="74" t="s">
        <v>100</v>
      </c>
      <c r="KDT21" s="147">
        <f t="shared" ref="KDT21" si="3730">KDT10*KDT17</f>
        <v>0</v>
      </c>
      <c r="KDU21" s="74" t="s">
        <v>100</v>
      </c>
      <c r="KDV21" s="147">
        <f t="shared" ref="KDV21" si="3731">KDV10*KDV17</f>
        <v>0</v>
      </c>
      <c r="KDW21" s="74" t="s">
        <v>100</v>
      </c>
      <c r="KDX21" s="147">
        <f t="shared" ref="KDX21" si="3732">KDX10*KDX17</f>
        <v>0</v>
      </c>
      <c r="KDY21" s="74" t="s">
        <v>100</v>
      </c>
      <c r="KDZ21" s="147">
        <f t="shared" ref="KDZ21" si="3733">KDZ10*KDZ17</f>
        <v>0</v>
      </c>
      <c r="KEA21" s="74" t="s">
        <v>100</v>
      </c>
      <c r="KEB21" s="147">
        <f t="shared" ref="KEB21" si="3734">KEB10*KEB17</f>
        <v>0</v>
      </c>
      <c r="KEC21" s="74" t="s">
        <v>100</v>
      </c>
      <c r="KED21" s="147">
        <f t="shared" ref="KED21" si="3735">KED10*KED17</f>
        <v>0</v>
      </c>
      <c r="KEE21" s="74" t="s">
        <v>100</v>
      </c>
      <c r="KEF21" s="147">
        <f t="shared" ref="KEF21" si="3736">KEF10*KEF17</f>
        <v>0</v>
      </c>
      <c r="KEG21" s="74" t="s">
        <v>100</v>
      </c>
      <c r="KEH21" s="147">
        <f t="shared" ref="KEH21" si="3737">KEH10*KEH17</f>
        <v>0</v>
      </c>
      <c r="KEI21" s="74" t="s">
        <v>100</v>
      </c>
      <c r="KEJ21" s="147">
        <f t="shared" ref="KEJ21" si="3738">KEJ10*KEJ17</f>
        <v>0</v>
      </c>
      <c r="KEK21" s="74" t="s">
        <v>100</v>
      </c>
      <c r="KEL21" s="147">
        <f t="shared" ref="KEL21" si="3739">KEL10*KEL17</f>
        <v>0</v>
      </c>
      <c r="KEM21" s="74" t="s">
        <v>100</v>
      </c>
      <c r="KEN21" s="147">
        <f t="shared" ref="KEN21" si="3740">KEN10*KEN17</f>
        <v>0</v>
      </c>
      <c r="KEO21" s="74" t="s">
        <v>100</v>
      </c>
      <c r="KEP21" s="147">
        <f t="shared" ref="KEP21" si="3741">KEP10*KEP17</f>
        <v>0</v>
      </c>
      <c r="KEQ21" s="74" t="s">
        <v>100</v>
      </c>
      <c r="KER21" s="147">
        <f t="shared" ref="KER21" si="3742">KER10*KER17</f>
        <v>0</v>
      </c>
      <c r="KES21" s="74" t="s">
        <v>100</v>
      </c>
      <c r="KET21" s="147">
        <f t="shared" ref="KET21" si="3743">KET10*KET17</f>
        <v>0</v>
      </c>
      <c r="KEU21" s="74" t="s">
        <v>100</v>
      </c>
      <c r="KEV21" s="147">
        <f t="shared" ref="KEV21" si="3744">KEV10*KEV17</f>
        <v>0</v>
      </c>
      <c r="KEW21" s="74" t="s">
        <v>100</v>
      </c>
      <c r="KEX21" s="147">
        <f t="shared" ref="KEX21" si="3745">KEX10*KEX17</f>
        <v>0</v>
      </c>
      <c r="KEY21" s="74" t="s">
        <v>100</v>
      </c>
      <c r="KEZ21" s="147">
        <f t="shared" ref="KEZ21" si="3746">KEZ10*KEZ17</f>
        <v>0</v>
      </c>
      <c r="KFA21" s="74" t="s">
        <v>100</v>
      </c>
      <c r="KFB21" s="147">
        <f t="shared" ref="KFB21" si="3747">KFB10*KFB17</f>
        <v>0</v>
      </c>
      <c r="KFC21" s="74" t="s">
        <v>100</v>
      </c>
      <c r="KFD21" s="147">
        <f t="shared" ref="KFD21" si="3748">KFD10*KFD17</f>
        <v>0</v>
      </c>
      <c r="KFE21" s="74" t="s">
        <v>100</v>
      </c>
      <c r="KFF21" s="147">
        <f t="shared" ref="KFF21" si="3749">KFF10*KFF17</f>
        <v>0</v>
      </c>
      <c r="KFG21" s="74" t="s">
        <v>100</v>
      </c>
      <c r="KFH21" s="147">
        <f t="shared" ref="KFH21" si="3750">KFH10*KFH17</f>
        <v>0</v>
      </c>
      <c r="KFI21" s="74" t="s">
        <v>100</v>
      </c>
      <c r="KFJ21" s="147">
        <f t="shared" ref="KFJ21" si="3751">KFJ10*KFJ17</f>
        <v>0</v>
      </c>
      <c r="KFK21" s="74" t="s">
        <v>100</v>
      </c>
      <c r="KFL21" s="147">
        <f t="shared" ref="KFL21" si="3752">KFL10*KFL17</f>
        <v>0</v>
      </c>
      <c r="KFM21" s="74" t="s">
        <v>100</v>
      </c>
      <c r="KFN21" s="147">
        <f t="shared" ref="KFN21" si="3753">KFN10*KFN17</f>
        <v>0</v>
      </c>
      <c r="KFO21" s="74" t="s">
        <v>100</v>
      </c>
      <c r="KFP21" s="147">
        <f t="shared" ref="KFP21" si="3754">KFP10*KFP17</f>
        <v>0</v>
      </c>
      <c r="KFQ21" s="74" t="s">
        <v>100</v>
      </c>
      <c r="KFR21" s="147">
        <f t="shared" ref="KFR21" si="3755">KFR10*KFR17</f>
        <v>0</v>
      </c>
      <c r="KFS21" s="74" t="s">
        <v>100</v>
      </c>
      <c r="KFT21" s="147">
        <f t="shared" ref="KFT21" si="3756">KFT10*KFT17</f>
        <v>0</v>
      </c>
      <c r="KFU21" s="74" t="s">
        <v>100</v>
      </c>
      <c r="KFV21" s="147">
        <f t="shared" ref="KFV21" si="3757">KFV10*KFV17</f>
        <v>0</v>
      </c>
      <c r="KFW21" s="74" t="s">
        <v>100</v>
      </c>
      <c r="KFX21" s="147">
        <f t="shared" ref="KFX21" si="3758">KFX10*KFX17</f>
        <v>0</v>
      </c>
      <c r="KFY21" s="74" t="s">
        <v>100</v>
      </c>
      <c r="KFZ21" s="147">
        <f t="shared" ref="KFZ21" si="3759">KFZ10*KFZ17</f>
        <v>0</v>
      </c>
      <c r="KGA21" s="74" t="s">
        <v>100</v>
      </c>
      <c r="KGB21" s="147">
        <f t="shared" ref="KGB21" si="3760">KGB10*KGB17</f>
        <v>0</v>
      </c>
      <c r="KGC21" s="74" t="s">
        <v>100</v>
      </c>
      <c r="KGD21" s="147">
        <f t="shared" ref="KGD21" si="3761">KGD10*KGD17</f>
        <v>0</v>
      </c>
      <c r="KGE21" s="74" t="s">
        <v>100</v>
      </c>
      <c r="KGF21" s="147">
        <f t="shared" ref="KGF21" si="3762">KGF10*KGF17</f>
        <v>0</v>
      </c>
      <c r="KGG21" s="74" t="s">
        <v>100</v>
      </c>
      <c r="KGH21" s="147">
        <f t="shared" ref="KGH21" si="3763">KGH10*KGH17</f>
        <v>0</v>
      </c>
      <c r="KGI21" s="74" t="s">
        <v>100</v>
      </c>
      <c r="KGJ21" s="147">
        <f t="shared" ref="KGJ21" si="3764">KGJ10*KGJ17</f>
        <v>0</v>
      </c>
      <c r="KGK21" s="74" t="s">
        <v>100</v>
      </c>
      <c r="KGL21" s="147">
        <f t="shared" ref="KGL21" si="3765">KGL10*KGL17</f>
        <v>0</v>
      </c>
      <c r="KGM21" s="74" t="s">
        <v>100</v>
      </c>
      <c r="KGN21" s="147">
        <f t="shared" ref="KGN21" si="3766">KGN10*KGN17</f>
        <v>0</v>
      </c>
      <c r="KGO21" s="74" t="s">
        <v>100</v>
      </c>
      <c r="KGP21" s="147">
        <f t="shared" ref="KGP21" si="3767">KGP10*KGP17</f>
        <v>0</v>
      </c>
      <c r="KGQ21" s="74" t="s">
        <v>100</v>
      </c>
      <c r="KGR21" s="147">
        <f t="shared" ref="KGR21" si="3768">KGR10*KGR17</f>
        <v>0</v>
      </c>
      <c r="KGS21" s="74" t="s">
        <v>100</v>
      </c>
      <c r="KGT21" s="147">
        <f t="shared" ref="KGT21" si="3769">KGT10*KGT17</f>
        <v>0</v>
      </c>
      <c r="KGU21" s="74" t="s">
        <v>100</v>
      </c>
      <c r="KGV21" s="147">
        <f t="shared" ref="KGV21" si="3770">KGV10*KGV17</f>
        <v>0</v>
      </c>
      <c r="KGW21" s="74" t="s">
        <v>100</v>
      </c>
      <c r="KGX21" s="147">
        <f t="shared" ref="KGX21" si="3771">KGX10*KGX17</f>
        <v>0</v>
      </c>
      <c r="KGY21" s="74" t="s">
        <v>100</v>
      </c>
      <c r="KGZ21" s="147">
        <f t="shared" ref="KGZ21" si="3772">KGZ10*KGZ17</f>
        <v>0</v>
      </c>
      <c r="KHA21" s="74" t="s">
        <v>100</v>
      </c>
      <c r="KHB21" s="147">
        <f t="shared" ref="KHB21" si="3773">KHB10*KHB17</f>
        <v>0</v>
      </c>
      <c r="KHC21" s="74" t="s">
        <v>100</v>
      </c>
      <c r="KHD21" s="147">
        <f t="shared" ref="KHD21" si="3774">KHD10*KHD17</f>
        <v>0</v>
      </c>
      <c r="KHE21" s="74" t="s">
        <v>100</v>
      </c>
      <c r="KHF21" s="147">
        <f t="shared" ref="KHF21" si="3775">KHF10*KHF17</f>
        <v>0</v>
      </c>
      <c r="KHG21" s="74" t="s">
        <v>100</v>
      </c>
      <c r="KHH21" s="147">
        <f t="shared" ref="KHH21" si="3776">KHH10*KHH17</f>
        <v>0</v>
      </c>
      <c r="KHI21" s="74" t="s">
        <v>100</v>
      </c>
      <c r="KHJ21" s="147">
        <f t="shared" ref="KHJ21" si="3777">KHJ10*KHJ17</f>
        <v>0</v>
      </c>
      <c r="KHK21" s="74" t="s">
        <v>100</v>
      </c>
      <c r="KHL21" s="147">
        <f t="shared" ref="KHL21" si="3778">KHL10*KHL17</f>
        <v>0</v>
      </c>
      <c r="KHM21" s="74" t="s">
        <v>100</v>
      </c>
      <c r="KHN21" s="147">
        <f t="shared" ref="KHN21" si="3779">KHN10*KHN17</f>
        <v>0</v>
      </c>
      <c r="KHO21" s="74" t="s">
        <v>100</v>
      </c>
      <c r="KHP21" s="147">
        <f t="shared" ref="KHP21" si="3780">KHP10*KHP17</f>
        <v>0</v>
      </c>
      <c r="KHQ21" s="74" t="s">
        <v>100</v>
      </c>
      <c r="KHR21" s="147">
        <f t="shared" ref="KHR21" si="3781">KHR10*KHR17</f>
        <v>0</v>
      </c>
      <c r="KHS21" s="74" t="s">
        <v>100</v>
      </c>
      <c r="KHT21" s="147">
        <f t="shared" ref="KHT21" si="3782">KHT10*KHT17</f>
        <v>0</v>
      </c>
      <c r="KHU21" s="74" t="s">
        <v>100</v>
      </c>
      <c r="KHV21" s="147">
        <f t="shared" ref="KHV21" si="3783">KHV10*KHV17</f>
        <v>0</v>
      </c>
      <c r="KHW21" s="74" t="s">
        <v>100</v>
      </c>
      <c r="KHX21" s="147">
        <f t="shared" ref="KHX21" si="3784">KHX10*KHX17</f>
        <v>0</v>
      </c>
      <c r="KHY21" s="74" t="s">
        <v>100</v>
      </c>
      <c r="KHZ21" s="147">
        <f t="shared" ref="KHZ21" si="3785">KHZ10*KHZ17</f>
        <v>0</v>
      </c>
      <c r="KIA21" s="74" t="s">
        <v>100</v>
      </c>
      <c r="KIB21" s="147">
        <f t="shared" ref="KIB21" si="3786">KIB10*KIB17</f>
        <v>0</v>
      </c>
      <c r="KIC21" s="74" t="s">
        <v>100</v>
      </c>
      <c r="KID21" s="147">
        <f t="shared" ref="KID21" si="3787">KID10*KID17</f>
        <v>0</v>
      </c>
      <c r="KIE21" s="74" t="s">
        <v>100</v>
      </c>
      <c r="KIF21" s="147">
        <f t="shared" ref="KIF21" si="3788">KIF10*KIF17</f>
        <v>0</v>
      </c>
      <c r="KIG21" s="74" t="s">
        <v>100</v>
      </c>
      <c r="KIH21" s="147">
        <f t="shared" ref="KIH21" si="3789">KIH10*KIH17</f>
        <v>0</v>
      </c>
      <c r="KII21" s="74" t="s">
        <v>100</v>
      </c>
      <c r="KIJ21" s="147">
        <f t="shared" ref="KIJ21" si="3790">KIJ10*KIJ17</f>
        <v>0</v>
      </c>
      <c r="KIK21" s="74" t="s">
        <v>100</v>
      </c>
      <c r="KIL21" s="147">
        <f t="shared" ref="KIL21" si="3791">KIL10*KIL17</f>
        <v>0</v>
      </c>
      <c r="KIM21" s="74" t="s">
        <v>100</v>
      </c>
      <c r="KIN21" s="147">
        <f t="shared" ref="KIN21" si="3792">KIN10*KIN17</f>
        <v>0</v>
      </c>
      <c r="KIO21" s="74" t="s">
        <v>100</v>
      </c>
      <c r="KIP21" s="147">
        <f t="shared" ref="KIP21" si="3793">KIP10*KIP17</f>
        <v>0</v>
      </c>
      <c r="KIQ21" s="74" t="s">
        <v>100</v>
      </c>
      <c r="KIR21" s="147">
        <f t="shared" ref="KIR21" si="3794">KIR10*KIR17</f>
        <v>0</v>
      </c>
      <c r="KIS21" s="74" t="s">
        <v>100</v>
      </c>
      <c r="KIT21" s="147">
        <f t="shared" ref="KIT21" si="3795">KIT10*KIT17</f>
        <v>0</v>
      </c>
      <c r="KIU21" s="74" t="s">
        <v>100</v>
      </c>
      <c r="KIV21" s="147">
        <f t="shared" ref="KIV21" si="3796">KIV10*KIV17</f>
        <v>0</v>
      </c>
      <c r="KIW21" s="74" t="s">
        <v>100</v>
      </c>
      <c r="KIX21" s="147">
        <f t="shared" ref="KIX21" si="3797">KIX10*KIX17</f>
        <v>0</v>
      </c>
      <c r="KIY21" s="74" t="s">
        <v>100</v>
      </c>
      <c r="KIZ21" s="147">
        <f t="shared" ref="KIZ21" si="3798">KIZ10*KIZ17</f>
        <v>0</v>
      </c>
      <c r="KJA21" s="74" t="s">
        <v>100</v>
      </c>
      <c r="KJB21" s="147">
        <f t="shared" ref="KJB21" si="3799">KJB10*KJB17</f>
        <v>0</v>
      </c>
      <c r="KJC21" s="74" t="s">
        <v>100</v>
      </c>
      <c r="KJD21" s="147">
        <f t="shared" ref="KJD21" si="3800">KJD10*KJD17</f>
        <v>0</v>
      </c>
      <c r="KJE21" s="74" t="s">
        <v>100</v>
      </c>
      <c r="KJF21" s="147">
        <f t="shared" ref="KJF21" si="3801">KJF10*KJF17</f>
        <v>0</v>
      </c>
      <c r="KJG21" s="74" t="s">
        <v>100</v>
      </c>
      <c r="KJH21" s="147">
        <f t="shared" ref="KJH21" si="3802">KJH10*KJH17</f>
        <v>0</v>
      </c>
      <c r="KJI21" s="74" t="s">
        <v>100</v>
      </c>
      <c r="KJJ21" s="147">
        <f t="shared" ref="KJJ21" si="3803">KJJ10*KJJ17</f>
        <v>0</v>
      </c>
      <c r="KJK21" s="74" t="s">
        <v>100</v>
      </c>
      <c r="KJL21" s="147">
        <f t="shared" ref="KJL21" si="3804">KJL10*KJL17</f>
        <v>0</v>
      </c>
      <c r="KJM21" s="74" t="s">
        <v>100</v>
      </c>
      <c r="KJN21" s="147">
        <f t="shared" ref="KJN21" si="3805">KJN10*KJN17</f>
        <v>0</v>
      </c>
      <c r="KJO21" s="74" t="s">
        <v>100</v>
      </c>
      <c r="KJP21" s="147">
        <f t="shared" ref="KJP21" si="3806">KJP10*KJP17</f>
        <v>0</v>
      </c>
      <c r="KJQ21" s="74" t="s">
        <v>100</v>
      </c>
      <c r="KJR21" s="147">
        <f t="shared" ref="KJR21" si="3807">KJR10*KJR17</f>
        <v>0</v>
      </c>
      <c r="KJS21" s="74" t="s">
        <v>100</v>
      </c>
      <c r="KJT21" s="147">
        <f t="shared" ref="KJT21" si="3808">KJT10*KJT17</f>
        <v>0</v>
      </c>
      <c r="KJU21" s="74" t="s">
        <v>100</v>
      </c>
      <c r="KJV21" s="147">
        <f t="shared" ref="KJV21" si="3809">KJV10*KJV17</f>
        <v>0</v>
      </c>
      <c r="KJW21" s="74" t="s">
        <v>100</v>
      </c>
      <c r="KJX21" s="147">
        <f t="shared" ref="KJX21" si="3810">KJX10*KJX17</f>
        <v>0</v>
      </c>
      <c r="KJY21" s="74" t="s">
        <v>100</v>
      </c>
      <c r="KJZ21" s="147">
        <f t="shared" ref="KJZ21" si="3811">KJZ10*KJZ17</f>
        <v>0</v>
      </c>
      <c r="KKA21" s="74" t="s">
        <v>100</v>
      </c>
      <c r="KKB21" s="147">
        <f t="shared" ref="KKB21" si="3812">KKB10*KKB17</f>
        <v>0</v>
      </c>
      <c r="KKC21" s="74" t="s">
        <v>100</v>
      </c>
      <c r="KKD21" s="147">
        <f t="shared" ref="KKD21" si="3813">KKD10*KKD17</f>
        <v>0</v>
      </c>
      <c r="KKE21" s="74" t="s">
        <v>100</v>
      </c>
      <c r="KKF21" s="147">
        <f t="shared" ref="KKF21" si="3814">KKF10*KKF17</f>
        <v>0</v>
      </c>
      <c r="KKG21" s="74" t="s">
        <v>100</v>
      </c>
      <c r="KKH21" s="147">
        <f t="shared" ref="KKH21" si="3815">KKH10*KKH17</f>
        <v>0</v>
      </c>
      <c r="KKI21" s="74" t="s">
        <v>100</v>
      </c>
      <c r="KKJ21" s="147">
        <f t="shared" ref="KKJ21" si="3816">KKJ10*KKJ17</f>
        <v>0</v>
      </c>
      <c r="KKK21" s="74" t="s">
        <v>100</v>
      </c>
      <c r="KKL21" s="147">
        <f t="shared" ref="KKL21" si="3817">KKL10*KKL17</f>
        <v>0</v>
      </c>
      <c r="KKM21" s="74" t="s">
        <v>100</v>
      </c>
      <c r="KKN21" s="147">
        <f t="shared" ref="KKN21" si="3818">KKN10*KKN17</f>
        <v>0</v>
      </c>
      <c r="KKO21" s="74" t="s">
        <v>100</v>
      </c>
      <c r="KKP21" s="147">
        <f t="shared" ref="KKP21" si="3819">KKP10*KKP17</f>
        <v>0</v>
      </c>
      <c r="KKQ21" s="74" t="s">
        <v>100</v>
      </c>
      <c r="KKR21" s="147">
        <f t="shared" ref="KKR21" si="3820">KKR10*KKR17</f>
        <v>0</v>
      </c>
      <c r="KKS21" s="74" t="s">
        <v>100</v>
      </c>
      <c r="KKT21" s="147">
        <f t="shared" ref="KKT21" si="3821">KKT10*KKT17</f>
        <v>0</v>
      </c>
      <c r="KKU21" s="74" t="s">
        <v>100</v>
      </c>
      <c r="KKV21" s="147">
        <f t="shared" ref="KKV21" si="3822">KKV10*KKV17</f>
        <v>0</v>
      </c>
      <c r="KKW21" s="74" t="s">
        <v>100</v>
      </c>
      <c r="KKX21" s="147">
        <f t="shared" ref="KKX21" si="3823">KKX10*KKX17</f>
        <v>0</v>
      </c>
      <c r="KKY21" s="74" t="s">
        <v>100</v>
      </c>
      <c r="KKZ21" s="147">
        <f t="shared" ref="KKZ21" si="3824">KKZ10*KKZ17</f>
        <v>0</v>
      </c>
      <c r="KLA21" s="74" t="s">
        <v>100</v>
      </c>
      <c r="KLB21" s="147">
        <f t="shared" ref="KLB21" si="3825">KLB10*KLB17</f>
        <v>0</v>
      </c>
      <c r="KLC21" s="74" t="s">
        <v>100</v>
      </c>
      <c r="KLD21" s="147">
        <f t="shared" ref="KLD21" si="3826">KLD10*KLD17</f>
        <v>0</v>
      </c>
      <c r="KLE21" s="74" t="s">
        <v>100</v>
      </c>
      <c r="KLF21" s="147">
        <f t="shared" ref="KLF21" si="3827">KLF10*KLF17</f>
        <v>0</v>
      </c>
      <c r="KLG21" s="74" t="s">
        <v>100</v>
      </c>
      <c r="KLH21" s="147">
        <f t="shared" ref="KLH21" si="3828">KLH10*KLH17</f>
        <v>0</v>
      </c>
      <c r="KLI21" s="74" t="s">
        <v>100</v>
      </c>
      <c r="KLJ21" s="147">
        <f t="shared" ref="KLJ21" si="3829">KLJ10*KLJ17</f>
        <v>0</v>
      </c>
      <c r="KLK21" s="74" t="s">
        <v>100</v>
      </c>
      <c r="KLL21" s="147">
        <f t="shared" ref="KLL21" si="3830">KLL10*KLL17</f>
        <v>0</v>
      </c>
      <c r="KLM21" s="74" t="s">
        <v>100</v>
      </c>
      <c r="KLN21" s="147">
        <f t="shared" ref="KLN21" si="3831">KLN10*KLN17</f>
        <v>0</v>
      </c>
      <c r="KLO21" s="74" t="s">
        <v>100</v>
      </c>
      <c r="KLP21" s="147">
        <f t="shared" ref="KLP21" si="3832">KLP10*KLP17</f>
        <v>0</v>
      </c>
      <c r="KLQ21" s="74" t="s">
        <v>100</v>
      </c>
      <c r="KLR21" s="147">
        <f t="shared" ref="KLR21" si="3833">KLR10*KLR17</f>
        <v>0</v>
      </c>
      <c r="KLS21" s="74" t="s">
        <v>100</v>
      </c>
      <c r="KLT21" s="147">
        <f t="shared" ref="KLT21" si="3834">KLT10*KLT17</f>
        <v>0</v>
      </c>
      <c r="KLU21" s="74" t="s">
        <v>100</v>
      </c>
      <c r="KLV21" s="147">
        <f t="shared" ref="KLV21" si="3835">KLV10*KLV17</f>
        <v>0</v>
      </c>
      <c r="KLW21" s="74" t="s">
        <v>100</v>
      </c>
      <c r="KLX21" s="147">
        <f t="shared" ref="KLX21" si="3836">KLX10*KLX17</f>
        <v>0</v>
      </c>
      <c r="KLY21" s="74" t="s">
        <v>100</v>
      </c>
      <c r="KLZ21" s="147">
        <f t="shared" ref="KLZ21" si="3837">KLZ10*KLZ17</f>
        <v>0</v>
      </c>
      <c r="KMA21" s="74" t="s">
        <v>100</v>
      </c>
      <c r="KMB21" s="147">
        <f t="shared" ref="KMB21" si="3838">KMB10*KMB17</f>
        <v>0</v>
      </c>
      <c r="KMC21" s="74" t="s">
        <v>100</v>
      </c>
      <c r="KMD21" s="147">
        <f t="shared" ref="KMD21" si="3839">KMD10*KMD17</f>
        <v>0</v>
      </c>
      <c r="KME21" s="74" t="s">
        <v>100</v>
      </c>
      <c r="KMF21" s="147">
        <f t="shared" ref="KMF21" si="3840">KMF10*KMF17</f>
        <v>0</v>
      </c>
      <c r="KMG21" s="74" t="s">
        <v>100</v>
      </c>
      <c r="KMH21" s="147">
        <f t="shared" ref="KMH21" si="3841">KMH10*KMH17</f>
        <v>0</v>
      </c>
      <c r="KMI21" s="74" t="s">
        <v>100</v>
      </c>
      <c r="KMJ21" s="147">
        <f t="shared" ref="KMJ21" si="3842">KMJ10*KMJ17</f>
        <v>0</v>
      </c>
      <c r="KMK21" s="74" t="s">
        <v>100</v>
      </c>
      <c r="KML21" s="147">
        <f t="shared" ref="KML21" si="3843">KML10*KML17</f>
        <v>0</v>
      </c>
      <c r="KMM21" s="74" t="s">
        <v>100</v>
      </c>
      <c r="KMN21" s="147">
        <f t="shared" ref="KMN21" si="3844">KMN10*KMN17</f>
        <v>0</v>
      </c>
      <c r="KMO21" s="74" t="s">
        <v>100</v>
      </c>
      <c r="KMP21" s="147">
        <f t="shared" ref="KMP21" si="3845">KMP10*KMP17</f>
        <v>0</v>
      </c>
      <c r="KMQ21" s="74" t="s">
        <v>100</v>
      </c>
      <c r="KMR21" s="147">
        <f t="shared" ref="KMR21" si="3846">KMR10*KMR17</f>
        <v>0</v>
      </c>
      <c r="KMS21" s="74" t="s">
        <v>100</v>
      </c>
      <c r="KMT21" s="147">
        <f t="shared" ref="KMT21" si="3847">KMT10*KMT17</f>
        <v>0</v>
      </c>
      <c r="KMU21" s="74" t="s">
        <v>100</v>
      </c>
      <c r="KMV21" s="147">
        <f t="shared" ref="KMV21" si="3848">KMV10*KMV17</f>
        <v>0</v>
      </c>
      <c r="KMW21" s="74" t="s">
        <v>100</v>
      </c>
      <c r="KMX21" s="147">
        <f t="shared" ref="KMX21" si="3849">KMX10*KMX17</f>
        <v>0</v>
      </c>
      <c r="KMY21" s="74" t="s">
        <v>100</v>
      </c>
      <c r="KMZ21" s="147">
        <f t="shared" ref="KMZ21" si="3850">KMZ10*KMZ17</f>
        <v>0</v>
      </c>
      <c r="KNA21" s="74" t="s">
        <v>100</v>
      </c>
      <c r="KNB21" s="147">
        <f t="shared" ref="KNB21" si="3851">KNB10*KNB17</f>
        <v>0</v>
      </c>
      <c r="KNC21" s="74" t="s">
        <v>100</v>
      </c>
      <c r="KND21" s="147">
        <f t="shared" ref="KND21" si="3852">KND10*KND17</f>
        <v>0</v>
      </c>
      <c r="KNE21" s="74" t="s">
        <v>100</v>
      </c>
      <c r="KNF21" s="147">
        <f t="shared" ref="KNF21" si="3853">KNF10*KNF17</f>
        <v>0</v>
      </c>
      <c r="KNG21" s="74" t="s">
        <v>100</v>
      </c>
      <c r="KNH21" s="147">
        <f t="shared" ref="KNH21" si="3854">KNH10*KNH17</f>
        <v>0</v>
      </c>
      <c r="KNI21" s="74" t="s">
        <v>100</v>
      </c>
      <c r="KNJ21" s="147">
        <f t="shared" ref="KNJ21" si="3855">KNJ10*KNJ17</f>
        <v>0</v>
      </c>
      <c r="KNK21" s="74" t="s">
        <v>100</v>
      </c>
      <c r="KNL21" s="147">
        <f t="shared" ref="KNL21" si="3856">KNL10*KNL17</f>
        <v>0</v>
      </c>
      <c r="KNM21" s="74" t="s">
        <v>100</v>
      </c>
      <c r="KNN21" s="147">
        <f t="shared" ref="KNN21" si="3857">KNN10*KNN17</f>
        <v>0</v>
      </c>
      <c r="KNO21" s="74" t="s">
        <v>100</v>
      </c>
      <c r="KNP21" s="147">
        <f t="shared" ref="KNP21" si="3858">KNP10*KNP17</f>
        <v>0</v>
      </c>
      <c r="KNQ21" s="74" t="s">
        <v>100</v>
      </c>
      <c r="KNR21" s="147">
        <f t="shared" ref="KNR21" si="3859">KNR10*KNR17</f>
        <v>0</v>
      </c>
      <c r="KNS21" s="74" t="s">
        <v>100</v>
      </c>
      <c r="KNT21" s="147">
        <f t="shared" ref="KNT21" si="3860">KNT10*KNT17</f>
        <v>0</v>
      </c>
      <c r="KNU21" s="74" t="s">
        <v>100</v>
      </c>
      <c r="KNV21" s="147">
        <f t="shared" ref="KNV21" si="3861">KNV10*KNV17</f>
        <v>0</v>
      </c>
      <c r="KNW21" s="74" t="s">
        <v>100</v>
      </c>
      <c r="KNX21" s="147">
        <f t="shared" ref="KNX21" si="3862">KNX10*KNX17</f>
        <v>0</v>
      </c>
      <c r="KNY21" s="74" t="s">
        <v>100</v>
      </c>
      <c r="KNZ21" s="147">
        <f t="shared" ref="KNZ21" si="3863">KNZ10*KNZ17</f>
        <v>0</v>
      </c>
      <c r="KOA21" s="74" t="s">
        <v>100</v>
      </c>
      <c r="KOB21" s="147">
        <f t="shared" ref="KOB21" si="3864">KOB10*KOB17</f>
        <v>0</v>
      </c>
      <c r="KOC21" s="74" t="s">
        <v>100</v>
      </c>
      <c r="KOD21" s="147">
        <f t="shared" ref="KOD21" si="3865">KOD10*KOD17</f>
        <v>0</v>
      </c>
      <c r="KOE21" s="74" t="s">
        <v>100</v>
      </c>
      <c r="KOF21" s="147">
        <f t="shared" ref="KOF21" si="3866">KOF10*KOF17</f>
        <v>0</v>
      </c>
      <c r="KOG21" s="74" t="s">
        <v>100</v>
      </c>
      <c r="KOH21" s="147">
        <f t="shared" ref="KOH21" si="3867">KOH10*KOH17</f>
        <v>0</v>
      </c>
      <c r="KOI21" s="74" t="s">
        <v>100</v>
      </c>
      <c r="KOJ21" s="147">
        <f t="shared" ref="KOJ21" si="3868">KOJ10*KOJ17</f>
        <v>0</v>
      </c>
      <c r="KOK21" s="74" t="s">
        <v>100</v>
      </c>
      <c r="KOL21" s="147">
        <f t="shared" ref="KOL21" si="3869">KOL10*KOL17</f>
        <v>0</v>
      </c>
      <c r="KOM21" s="74" t="s">
        <v>100</v>
      </c>
      <c r="KON21" s="147">
        <f t="shared" ref="KON21" si="3870">KON10*KON17</f>
        <v>0</v>
      </c>
      <c r="KOO21" s="74" t="s">
        <v>100</v>
      </c>
      <c r="KOP21" s="147">
        <f t="shared" ref="KOP21" si="3871">KOP10*KOP17</f>
        <v>0</v>
      </c>
      <c r="KOQ21" s="74" t="s">
        <v>100</v>
      </c>
      <c r="KOR21" s="147">
        <f t="shared" ref="KOR21" si="3872">KOR10*KOR17</f>
        <v>0</v>
      </c>
      <c r="KOS21" s="74" t="s">
        <v>100</v>
      </c>
      <c r="KOT21" s="147">
        <f t="shared" ref="KOT21" si="3873">KOT10*KOT17</f>
        <v>0</v>
      </c>
      <c r="KOU21" s="74" t="s">
        <v>100</v>
      </c>
      <c r="KOV21" s="147">
        <f t="shared" ref="KOV21" si="3874">KOV10*KOV17</f>
        <v>0</v>
      </c>
      <c r="KOW21" s="74" t="s">
        <v>100</v>
      </c>
      <c r="KOX21" s="147">
        <f t="shared" ref="KOX21" si="3875">KOX10*KOX17</f>
        <v>0</v>
      </c>
      <c r="KOY21" s="74" t="s">
        <v>100</v>
      </c>
      <c r="KOZ21" s="147">
        <f t="shared" ref="KOZ21" si="3876">KOZ10*KOZ17</f>
        <v>0</v>
      </c>
      <c r="KPA21" s="74" t="s">
        <v>100</v>
      </c>
      <c r="KPB21" s="147">
        <f t="shared" ref="KPB21" si="3877">KPB10*KPB17</f>
        <v>0</v>
      </c>
      <c r="KPC21" s="74" t="s">
        <v>100</v>
      </c>
      <c r="KPD21" s="147">
        <f t="shared" ref="KPD21" si="3878">KPD10*KPD17</f>
        <v>0</v>
      </c>
      <c r="KPE21" s="74" t="s">
        <v>100</v>
      </c>
      <c r="KPF21" s="147">
        <f t="shared" ref="KPF21" si="3879">KPF10*KPF17</f>
        <v>0</v>
      </c>
      <c r="KPG21" s="74" t="s">
        <v>100</v>
      </c>
      <c r="KPH21" s="147">
        <f t="shared" ref="KPH21" si="3880">KPH10*KPH17</f>
        <v>0</v>
      </c>
      <c r="KPI21" s="74" t="s">
        <v>100</v>
      </c>
      <c r="KPJ21" s="147">
        <f t="shared" ref="KPJ21" si="3881">KPJ10*KPJ17</f>
        <v>0</v>
      </c>
      <c r="KPK21" s="74" t="s">
        <v>100</v>
      </c>
      <c r="KPL21" s="147">
        <f t="shared" ref="KPL21" si="3882">KPL10*KPL17</f>
        <v>0</v>
      </c>
      <c r="KPM21" s="74" t="s">
        <v>100</v>
      </c>
      <c r="KPN21" s="147">
        <f t="shared" ref="KPN21" si="3883">KPN10*KPN17</f>
        <v>0</v>
      </c>
      <c r="KPO21" s="74" t="s">
        <v>100</v>
      </c>
      <c r="KPP21" s="147">
        <f t="shared" ref="KPP21" si="3884">KPP10*KPP17</f>
        <v>0</v>
      </c>
      <c r="KPQ21" s="74" t="s">
        <v>100</v>
      </c>
      <c r="KPR21" s="147">
        <f t="shared" ref="KPR21" si="3885">KPR10*KPR17</f>
        <v>0</v>
      </c>
      <c r="KPS21" s="74" t="s">
        <v>100</v>
      </c>
      <c r="KPT21" s="147">
        <f t="shared" ref="KPT21" si="3886">KPT10*KPT17</f>
        <v>0</v>
      </c>
      <c r="KPU21" s="74" t="s">
        <v>100</v>
      </c>
      <c r="KPV21" s="147">
        <f t="shared" ref="KPV21" si="3887">KPV10*KPV17</f>
        <v>0</v>
      </c>
      <c r="KPW21" s="74" t="s">
        <v>100</v>
      </c>
      <c r="KPX21" s="147">
        <f t="shared" ref="KPX21" si="3888">KPX10*KPX17</f>
        <v>0</v>
      </c>
      <c r="KPY21" s="74" t="s">
        <v>100</v>
      </c>
      <c r="KPZ21" s="147">
        <f t="shared" ref="KPZ21" si="3889">KPZ10*KPZ17</f>
        <v>0</v>
      </c>
      <c r="KQA21" s="74" t="s">
        <v>100</v>
      </c>
      <c r="KQB21" s="147">
        <f t="shared" ref="KQB21" si="3890">KQB10*KQB17</f>
        <v>0</v>
      </c>
      <c r="KQC21" s="74" t="s">
        <v>100</v>
      </c>
      <c r="KQD21" s="147">
        <f t="shared" ref="KQD21" si="3891">KQD10*KQD17</f>
        <v>0</v>
      </c>
      <c r="KQE21" s="74" t="s">
        <v>100</v>
      </c>
      <c r="KQF21" s="147">
        <f t="shared" ref="KQF21" si="3892">KQF10*KQF17</f>
        <v>0</v>
      </c>
      <c r="KQG21" s="74" t="s">
        <v>100</v>
      </c>
      <c r="KQH21" s="147">
        <f t="shared" ref="KQH21" si="3893">KQH10*KQH17</f>
        <v>0</v>
      </c>
      <c r="KQI21" s="74" t="s">
        <v>100</v>
      </c>
      <c r="KQJ21" s="147">
        <f t="shared" ref="KQJ21" si="3894">KQJ10*KQJ17</f>
        <v>0</v>
      </c>
      <c r="KQK21" s="74" t="s">
        <v>100</v>
      </c>
      <c r="KQL21" s="147">
        <f t="shared" ref="KQL21" si="3895">KQL10*KQL17</f>
        <v>0</v>
      </c>
      <c r="KQM21" s="74" t="s">
        <v>100</v>
      </c>
      <c r="KQN21" s="147">
        <f t="shared" ref="KQN21" si="3896">KQN10*KQN17</f>
        <v>0</v>
      </c>
      <c r="KQO21" s="74" t="s">
        <v>100</v>
      </c>
      <c r="KQP21" s="147">
        <f t="shared" ref="KQP21" si="3897">KQP10*KQP17</f>
        <v>0</v>
      </c>
      <c r="KQQ21" s="74" t="s">
        <v>100</v>
      </c>
      <c r="KQR21" s="147">
        <f t="shared" ref="KQR21" si="3898">KQR10*KQR17</f>
        <v>0</v>
      </c>
      <c r="KQS21" s="74" t="s">
        <v>100</v>
      </c>
      <c r="KQT21" s="147">
        <f t="shared" ref="KQT21" si="3899">KQT10*KQT17</f>
        <v>0</v>
      </c>
      <c r="KQU21" s="74" t="s">
        <v>100</v>
      </c>
      <c r="KQV21" s="147">
        <f t="shared" ref="KQV21" si="3900">KQV10*KQV17</f>
        <v>0</v>
      </c>
      <c r="KQW21" s="74" t="s">
        <v>100</v>
      </c>
      <c r="KQX21" s="147">
        <f t="shared" ref="KQX21" si="3901">KQX10*KQX17</f>
        <v>0</v>
      </c>
      <c r="KQY21" s="74" t="s">
        <v>100</v>
      </c>
      <c r="KQZ21" s="147">
        <f t="shared" ref="KQZ21" si="3902">KQZ10*KQZ17</f>
        <v>0</v>
      </c>
      <c r="KRA21" s="74" t="s">
        <v>100</v>
      </c>
      <c r="KRB21" s="147">
        <f t="shared" ref="KRB21" si="3903">KRB10*KRB17</f>
        <v>0</v>
      </c>
      <c r="KRC21" s="74" t="s">
        <v>100</v>
      </c>
      <c r="KRD21" s="147">
        <f t="shared" ref="KRD21" si="3904">KRD10*KRD17</f>
        <v>0</v>
      </c>
      <c r="KRE21" s="74" t="s">
        <v>100</v>
      </c>
      <c r="KRF21" s="147">
        <f t="shared" ref="KRF21" si="3905">KRF10*KRF17</f>
        <v>0</v>
      </c>
      <c r="KRG21" s="74" t="s">
        <v>100</v>
      </c>
      <c r="KRH21" s="147">
        <f t="shared" ref="KRH21" si="3906">KRH10*KRH17</f>
        <v>0</v>
      </c>
      <c r="KRI21" s="74" t="s">
        <v>100</v>
      </c>
      <c r="KRJ21" s="147">
        <f t="shared" ref="KRJ21" si="3907">KRJ10*KRJ17</f>
        <v>0</v>
      </c>
      <c r="KRK21" s="74" t="s">
        <v>100</v>
      </c>
      <c r="KRL21" s="147">
        <f t="shared" ref="KRL21" si="3908">KRL10*KRL17</f>
        <v>0</v>
      </c>
      <c r="KRM21" s="74" t="s">
        <v>100</v>
      </c>
      <c r="KRN21" s="147">
        <f t="shared" ref="KRN21" si="3909">KRN10*KRN17</f>
        <v>0</v>
      </c>
      <c r="KRO21" s="74" t="s">
        <v>100</v>
      </c>
      <c r="KRP21" s="147">
        <f t="shared" ref="KRP21" si="3910">KRP10*KRP17</f>
        <v>0</v>
      </c>
      <c r="KRQ21" s="74" t="s">
        <v>100</v>
      </c>
      <c r="KRR21" s="147">
        <f t="shared" ref="KRR21" si="3911">KRR10*KRR17</f>
        <v>0</v>
      </c>
      <c r="KRS21" s="74" t="s">
        <v>100</v>
      </c>
      <c r="KRT21" s="147">
        <f t="shared" ref="KRT21" si="3912">KRT10*KRT17</f>
        <v>0</v>
      </c>
      <c r="KRU21" s="74" t="s">
        <v>100</v>
      </c>
      <c r="KRV21" s="147">
        <f t="shared" ref="KRV21" si="3913">KRV10*KRV17</f>
        <v>0</v>
      </c>
      <c r="KRW21" s="74" t="s">
        <v>100</v>
      </c>
      <c r="KRX21" s="147">
        <f t="shared" ref="KRX21" si="3914">KRX10*KRX17</f>
        <v>0</v>
      </c>
      <c r="KRY21" s="74" t="s">
        <v>100</v>
      </c>
      <c r="KRZ21" s="147">
        <f t="shared" ref="KRZ21" si="3915">KRZ10*KRZ17</f>
        <v>0</v>
      </c>
      <c r="KSA21" s="74" t="s">
        <v>100</v>
      </c>
      <c r="KSB21" s="147">
        <f t="shared" ref="KSB21" si="3916">KSB10*KSB17</f>
        <v>0</v>
      </c>
      <c r="KSC21" s="74" t="s">
        <v>100</v>
      </c>
      <c r="KSD21" s="147">
        <f t="shared" ref="KSD21" si="3917">KSD10*KSD17</f>
        <v>0</v>
      </c>
      <c r="KSE21" s="74" t="s">
        <v>100</v>
      </c>
      <c r="KSF21" s="147">
        <f t="shared" ref="KSF21" si="3918">KSF10*KSF17</f>
        <v>0</v>
      </c>
      <c r="KSG21" s="74" t="s">
        <v>100</v>
      </c>
      <c r="KSH21" s="147">
        <f t="shared" ref="KSH21" si="3919">KSH10*KSH17</f>
        <v>0</v>
      </c>
      <c r="KSI21" s="74" t="s">
        <v>100</v>
      </c>
      <c r="KSJ21" s="147">
        <f t="shared" ref="KSJ21" si="3920">KSJ10*KSJ17</f>
        <v>0</v>
      </c>
      <c r="KSK21" s="74" t="s">
        <v>100</v>
      </c>
      <c r="KSL21" s="147">
        <f t="shared" ref="KSL21" si="3921">KSL10*KSL17</f>
        <v>0</v>
      </c>
      <c r="KSM21" s="74" t="s">
        <v>100</v>
      </c>
      <c r="KSN21" s="147">
        <f t="shared" ref="KSN21" si="3922">KSN10*KSN17</f>
        <v>0</v>
      </c>
      <c r="KSO21" s="74" t="s">
        <v>100</v>
      </c>
      <c r="KSP21" s="147">
        <f t="shared" ref="KSP21" si="3923">KSP10*KSP17</f>
        <v>0</v>
      </c>
      <c r="KSQ21" s="74" t="s">
        <v>100</v>
      </c>
      <c r="KSR21" s="147">
        <f t="shared" ref="KSR21" si="3924">KSR10*KSR17</f>
        <v>0</v>
      </c>
      <c r="KSS21" s="74" t="s">
        <v>100</v>
      </c>
      <c r="KST21" s="147">
        <f t="shared" ref="KST21" si="3925">KST10*KST17</f>
        <v>0</v>
      </c>
      <c r="KSU21" s="74" t="s">
        <v>100</v>
      </c>
      <c r="KSV21" s="147">
        <f t="shared" ref="KSV21" si="3926">KSV10*KSV17</f>
        <v>0</v>
      </c>
      <c r="KSW21" s="74" t="s">
        <v>100</v>
      </c>
      <c r="KSX21" s="147">
        <f t="shared" ref="KSX21" si="3927">KSX10*KSX17</f>
        <v>0</v>
      </c>
      <c r="KSY21" s="74" t="s">
        <v>100</v>
      </c>
      <c r="KSZ21" s="147">
        <f t="shared" ref="KSZ21" si="3928">KSZ10*KSZ17</f>
        <v>0</v>
      </c>
      <c r="KTA21" s="74" t="s">
        <v>100</v>
      </c>
      <c r="KTB21" s="147">
        <f t="shared" ref="KTB21" si="3929">KTB10*KTB17</f>
        <v>0</v>
      </c>
      <c r="KTC21" s="74" t="s">
        <v>100</v>
      </c>
      <c r="KTD21" s="147">
        <f t="shared" ref="KTD21" si="3930">KTD10*KTD17</f>
        <v>0</v>
      </c>
      <c r="KTE21" s="74" t="s">
        <v>100</v>
      </c>
      <c r="KTF21" s="147">
        <f t="shared" ref="KTF21" si="3931">KTF10*KTF17</f>
        <v>0</v>
      </c>
      <c r="KTG21" s="74" t="s">
        <v>100</v>
      </c>
      <c r="KTH21" s="147">
        <f t="shared" ref="KTH21" si="3932">KTH10*KTH17</f>
        <v>0</v>
      </c>
      <c r="KTI21" s="74" t="s">
        <v>100</v>
      </c>
      <c r="KTJ21" s="147">
        <f t="shared" ref="KTJ21" si="3933">KTJ10*KTJ17</f>
        <v>0</v>
      </c>
      <c r="KTK21" s="74" t="s">
        <v>100</v>
      </c>
      <c r="KTL21" s="147">
        <f t="shared" ref="KTL21" si="3934">KTL10*KTL17</f>
        <v>0</v>
      </c>
      <c r="KTM21" s="74" t="s">
        <v>100</v>
      </c>
      <c r="KTN21" s="147">
        <f t="shared" ref="KTN21" si="3935">KTN10*KTN17</f>
        <v>0</v>
      </c>
      <c r="KTO21" s="74" t="s">
        <v>100</v>
      </c>
      <c r="KTP21" s="147">
        <f t="shared" ref="KTP21" si="3936">KTP10*KTP17</f>
        <v>0</v>
      </c>
      <c r="KTQ21" s="74" t="s">
        <v>100</v>
      </c>
      <c r="KTR21" s="147">
        <f t="shared" ref="KTR21" si="3937">KTR10*KTR17</f>
        <v>0</v>
      </c>
      <c r="KTS21" s="74" t="s">
        <v>100</v>
      </c>
      <c r="KTT21" s="147">
        <f t="shared" ref="KTT21" si="3938">KTT10*KTT17</f>
        <v>0</v>
      </c>
      <c r="KTU21" s="74" t="s">
        <v>100</v>
      </c>
      <c r="KTV21" s="147">
        <f t="shared" ref="KTV21" si="3939">KTV10*KTV17</f>
        <v>0</v>
      </c>
      <c r="KTW21" s="74" t="s">
        <v>100</v>
      </c>
      <c r="KTX21" s="147">
        <f t="shared" ref="KTX21" si="3940">KTX10*KTX17</f>
        <v>0</v>
      </c>
      <c r="KTY21" s="74" t="s">
        <v>100</v>
      </c>
      <c r="KTZ21" s="147">
        <f t="shared" ref="KTZ21" si="3941">KTZ10*KTZ17</f>
        <v>0</v>
      </c>
      <c r="KUA21" s="74" t="s">
        <v>100</v>
      </c>
      <c r="KUB21" s="147">
        <f t="shared" ref="KUB21" si="3942">KUB10*KUB17</f>
        <v>0</v>
      </c>
      <c r="KUC21" s="74" t="s">
        <v>100</v>
      </c>
      <c r="KUD21" s="147">
        <f t="shared" ref="KUD21" si="3943">KUD10*KUD17</f>
        <v>0</v>
      </c>
      <c r="KUE21" s="74" t="s">
        <v>100</v>
      </c>
      <c r="KUF21" s="147">
        <f t="shared" ref="KUF21" si="3944">KUF10*KUF17</f>
        <v>0</v>
      </c>
      <c r="KUG21" s="74" t="s">
        <v>100</v>
      </c>
      <c r="KUH21" s="147">
        <f t="shared" ref="KUH21" si="3945">KUH10*KUH17</f>
        <v>0</v>
      </c>
      <c r="KUI21" s="74" t="s">
        <v>100</v>
      </c>
      <c r="KUJ21" s="147">
        <f t="shared" ref="KUJ21" si="3946">KUJ10*KUJ17</f>
        <v>0</v>
      </c>
      <c r="KUK21" s="74" t="s">
        <v>100</v>
      </c>
      <c r="KUL21" s="147">
        <f t="shared" ref="KUL21" si="3947">KUL10*KUL17</f>
        <v>0</v>
      </c>
      <c r="KUM21" s="74" t="s">
        <v>100</v>
      </c>
      <c r="KUN21" s="147">
        <f t="shared" ref="KUN21" si="3948">KUN10*KUN17</f>
        <v>0</v>
      </c>
      <c r="KUO21" s="74" t="s">
        <v>100</v>
      </c>
      <c r="KUP21" s="147">
        <f t="shared" ref="KUP21" si="3949">KUP10*KUP17</f>
        <v>0</v>
      </c>
      <c r="KUQ21" s="74" t="s">
        <v>100</v>
      </c>
      <c r="KUR21" s="147">
        <f t="shared" ref="KUR21" si="3950">KUR10*KUR17</f>
        <v>0</v>
      </c>
      <c r="KUS21" s="74" t="s">
        <v>100</v>
      </c>
      <c r="KUT21" s="147">
        <f t="shared" ref="KUT21" si="3951">KUT10*KUT17</f>
        <v>0</v>
      </c>
      <c r="KUU21" s="74" t="s">
        <v>100</v>
      </c>
      <c r="KUV21" s="147">
        <f t="shared" ref="KUV21" si="3952">KUV10*KUV17</f>
        <v>0</v>
      </c>
      <c r="KUW21" s="74" t="s">
        <v>100</v>
      </c>
      <c r="KUX21" s="147">
        <f t="shared" ref="KUX21" si="3953">KUX10*KUX17</f>
        <v>0</v>
      </c>
      <c r="KUY21" s="74" t="s">
        <v>100</v>
      </c>
      <c r="KUZ21" s="147">
        <f t="shared" ref="KUZ21" si="3954">KUZ10*KUZ17</f>
        <v>0</v>
      </c>
      <c r="KVA21" s="74" t="s">
        <v>100</v>
      </c>
      <c r="KVB21" s="147">
        <f t="shared" ref="KVB21" si="3955">KVB10*KVB17</f>
        <v>0</v>
      </c>
      <c r="KVC21" s="74" t="s">
        <v>100</v>
      </c>
      <c r="KVD21" s="147">
        <f t="shared" ref="KVD21" si="3956">KVD10*KVD17</f>
        <v>0</v>
      </c>
      <c r="KVE21" s="74" t="s">
        <v>100</v>
      </c>
      <c r="KVF21" s="147">
        <f t="shared" ref="KVF21" si="3957">KVF10*KVF17</f>
        <v>0</v>
      </c>
      <c r="KVG21" s="74" t="s">
        <v>100</v>
      </c>
      <c r="KVH21" s="147">
        <f t="shared" ref="KVH21" si="3958">KVH10*KVH17</f>
        <v>0</v>
      </c>
      <c r="KVI21" s="74" t="s">
        <v>100</v>
      </c>
      <c r="KVJ21" s="147">
        <f t="shared" ref="KVJ21" si="3959">KVJ10*KVJ17</f>
        <v>0</v>
      </c>
      <c r="KVK21" s="74" t="s">
        <v>100</v>
      </c>
      <c r="KVL21" s="147">
        <f t="shared" ref="KVL21" si="3960">KVL10*KVL17</f>
        <v>0</v>
      </c>
      <c r="KVM21" s="74" t="s">
        <v>100</v>
      </c>
      <c r="KVN21" s="147">
        <f t="shared" ref="KVN21" si="3961">KVN10*KVN17</f>
        <v>0</v>
      </c>
      <c r="KVO21" s="74" t="s">
        <v>100</v>
      </c>
      <c r="KVP21" s="147">
        <f t="shared" ref="KVP21" si="3962">KVP10*KVP17</f>
        <v>0</v>
      </c>
      <c r="KVQ21" s="74" t="s">
        <v>100</v>
      </c>
      <c r="KVR21" s="147">
        <f t="shared" ref="KVR21" si="3963">KVR10*KVR17</f>
        <v>0</v>
      </c>
      <c r="KVS21" s="74" t="s">
        <v>100</v>
      </c>
      <c r="KVT21" s="147">
        <f t="shared" ref="KVT21" si="3964">KVT10*KVT17</f>
        <v>0</v>
      </c>
      <c r="KVU21" s="74" t="s">
        <v>100</v>
      </c>
      <c r="KVV21" s="147">
        <f t="shared" ref="KVV21" si="3965">KVV10*KVV17</f>
        <v>0</v>
      </c>
      <c r="KVW21" s="74" t="s">
        <v>100</v>
      </c>
      <c r="KVX21" s="147">
        <f t="shared" ref="KVX21" si="3966">KVX10*KVX17</f>
        <v>0</v>
      </c>
      <c r="KVY21" s="74" t="s">
        <v>100</v>
      </c>
      <c r="KVZ21" s="147">
        <f t="shared" ref="KVZ21" si="3967">KVZ10*KVZ17</f>
        <v>0</v>
      </c>
      <c r="KWA21" s="74" t="s">
        <v>100</v>
      </c>
      <c r="KWB21" s="147">
        <f t="shared" ref="KWB21" si="3968">KWB10*KWB17</f>
        <v>0</v>
      </c>
      <c r="KWC21" s="74" t="s">
        <v>100</v>
      </c>
      <c r="KWD21" s="147">
        <f t="shared" ref="KWD21" si="3969">KWD10*KWD17</f>
        <v>0</v>
      </c>
      <c r="KWE21" s="74" t="s">
        <v>100</v>
      </c>
      <c r="KWF21" s="147">
        <f t="shared" ref="KWF21" si="3970">KWF10*KWF17</f>
        <v>0</v>
      </c>
      <c r="KWG21" s="74" t="s">
        <v>100</v>
      </c>
      <c r="KWH21" s="147">
        <f t="shared" ref="KWH21" si="3971">KWH10*KWH17</f>
        <v>0</v>
      </c>
      <c r="KWI21" s="74" t="s">
        <v>100</v>
      </c>
      <c r="KWJ21" s="147">
        <f t="shared" ref="KWJ21" si="3972">KWJ10*KWJ17</f>
        <v>0</v>
      </c>
      <c r="KWK21" s="74" t="s">
        <v>100</v>
      </c>
      <c r="KWL21" s="147">
        <f t="shared" ref="KWL21" si="3973">KWL10*KWL17</f>
        <v>0</v>
      </c>
      <c r="KWM21" s="74" t="s">
        <v>100</v>
      </c>
      <c r="KWN21" s="147">
        <f t="shared" ref="KWN21" si="3974">KWN10*KWN17</f>
        <v>0</v>
      </c>
      <c r="KWO21" s="74" t="s">
        <v>100</v>
      </c>
      <c r="KWP21" s="147">
        <f t="shared" ref="KWP21" si="3975">KWP10*KWP17</f>
        <v>0</v>
      </c>
      <c r="KWQ21" s="74" t="s">
        <v>100</v>
      </c>
      <c r="KWR21" s="147">
        <f t="shared" ref="KWR21" si="3976">KWR10*KWR17</f>
        <v>0</v>
      </c>
      <c r="KWS21" s="74" t="s">
        <v>100</v>
      </c>
      <c r="KWT21" s="147">
        <f t="shared" ref="KWT21" si="3977">KWT10*KWT17</f>
        <v>0</v>
      </c>
      <c r="KWU21" s="74" t="s">
        <v>100</v>
      </c>
      <c r="KWV21" s="147">
        <f t="shared" ref="KWV21" si="3978">KWV10*KWV17</f>
        <v>0</v>
      </c>
      <c r="KWW21" s="74" t="s">
        <v>100</v>
      </c>
      <c r="KWX21" s="147">
        <f t="shared" ref="KWX21" si="3979">KWX10*KWX17</f>
        <v>0</v>
      </c>
      <c r="KWY21" s="74" t="s">
        <v>100</v>
      </c>
      <c r="KWZ21" s="147">
        <f t="shared" ref="KWZ21" si="3980">KWZ10*KWZ17</f>
        <v>0</v>
      </c>
      <c r="KXA21" s="74" t="s">
        <v>100</v>
      </c>
      <c r="KXB21" s="147">
        <f t="shared" ref="KXB21" si="3981">KXB10*KXB17</f>
        <v>0</v>
      </c>
      <c r="KXC21" s="74" t="s">
        <v>100</v>
      </c>
      <c r="KXD21" s="147">
        <f t="shared" ref="KXD21" si="3982">KXD10*KXD17</f>
        <v>0</v>
      </c>
      <c r="KXE21" s="74" t="s">
        <v>100</v>
      </c>
      <c r="KXF21" s="147">
        <f t="shared" ref="KXF21" si="3983">KXF10*KXF17</f>
        <v>0</v>
      </c>
      <c r="KXG21" s="74" t="s">
        <v>100</v>
      </c>
      <c r="KXH21" s="147">
        <f t="shared" ref="KXH21" si="3984">KXH10*KXH17</f>
        <v>0</v>
      </c>
      <c r="KXI21" s="74" t="s">
        <v>100</v>
      </c>
      <c r="KXJ21" s="147">
        <f t="shared" ref="KXJ21" si="3985">KXJ10*KXJ17</f>
        <v>0</v>
      </c>
      <c r="KXK21" s="74" t="s">
        <v>100</v>
      </c>
      <c r="KXL21" s="147">
        <f t="shared" ref="KXL21" si="3986">KXL10*KXL17</f>
        <v>0</v>
      </c>
      <c r="KXM21" s="74" t="s">
        <v>100</v>
      </c>
      <c r="KXN21" s="147">
        <f t="shared" ref="KXN21" si="3987">KXN10*KXN17</f>
        <v>0</v>
      </c>
      <c r="KXO21" s="74" t="s">
        <v>100</v>
      </c>
      <c r="KXP21" s="147">
        <f t="shared" ref="KXP21" si="3988">KXP10*KXP17</f>
        <v>0</v>
      </c>
      <c r="KXQ21" s="74" t="s">
        <v>100</v>
      </c>
      <c r="KXR21" s="147">
        <f t="shared" ref="KXR21" si="3989">KXR10*KXR17</f>
        <v>0</v>
      </c>
      <c r="KXS21" s="74" t="s">
        <v>100</v>
      </c>
      <c r="KXT21" s="147">
        <f t="shared" ref="KXT21" si="3990">KXT10*KXT17</f>
        <v>0</v>
      </c>
      <c r="KXU21" s="74" t="s">
        <v>100</v>
      </c>
      <c r="KXV21" s="147">
        <f t="shared" ref="KXV21" si="3991">KXV10*KXV17</f>
        <v>0</v>
      </c>
      <c r="KXW21" s="74" t="s">
        <v>100</v>
      </c>
      <c r="KXX21" s="147">
        <f t="shared" ref="KXX21" si="3992">KXX10*KXX17</f>
        <v>0</v>
      </c>
      <c r="KXY21" s="74" t="s">
        <v>100</v>
      </c>
      <c r="KXZ21" s="147">
        <f t="shared" ref="KXZ21" si="3993">KXZ10*KXZ17</f>
        <v>0</v>
      </c>
      <c r="KYA21" s="74" t="s">
        <v>100</v>
      </c>
      <c r="KYB21" s="147">
        <f t="shared" ref="KYB21" si="3994">KYB10*KYB17</f>
        <v>0</v>
      </c>
      <c r="KYC21" s="74" t="s">
        <v>100</v>
      </c>
      <c r="KYD21" s="147">
        <f t="shared" ref="KYD21" si="3995">KYD10*KYD17</f>
        <v>0</v>
      </c>
      <c r="KYE21" s="74" t="s">
        <v>100</v>
      </c>
      <c r="KYF21" s="147">
        <f t="shared" ref="KYF21" si="3996">KYF10*KYF17</f>
        <v>0</v>
      </c>
      <c r="KYG21" s="74" t="s">
        <v>100</v>
      </c>
      <c r="KYH21" s="147">
        <f t="shared" ref="KYH21" si="3997">KYH10*KYH17</f>
        <v>0</v>
      </c>
      <c r="KYI21" s="74" t="s">
        <v>100</v>
      </c>
      <c r="KYJ21" s="147">
        <f t="shared" ref="KYJ21" si="3998">KYJ10*KYJ17</f>
        <v>0</v>
      </c>
      <c r="KYK21" s="74" t="s">
        <v>100</v>
      </c>
      <c r="KYL21" s="147">
        <f t="shared" ref="KYL21" si="3999">KYL10*KYL17</f>
        <v>0</v>
      </c>
      <c r="KYM21" s="74" t="s">
        <v>100</v>
      </c>
      <c r="KYN21" s="147">
        <f t="shared" ref="KYN21" si="4000">KYN10*KYN17</f>
        <v>0</v>
      </c>
      <c r="KYO21" s="74" t="s">
        <v>100</v>
      </c>
      <c r="KYP21" s="147">
        <f t="shared" ref="KYP21" si="4001">KYP10*KYP17</f>
        <v>0</v>
      </c>
      <c r="KYQ21" s="74" t="s">
        <v>100</v>
      </c>
      <c r="KYR21" s="147">
        <f t="shared" ref="KYR21" si="4002">KYR10*KYR17</f>
        <v>0</v>
      </c>
      <c r="KYS21" s="74" t="s">
        <v>100</v>
      </c>
      <c r="KYT21" s="147">
        <f t="shared" ref="KYT21" si="4003">KYT10*KYT17</f>
        <v>0</v>
      </c>
      <c r="KYU21" s="74" t="s">
        <v>100</v>
      </c>
      <c r="KYV21" s="147">
        <f t="shared" ref="KYV21" si="4004">KYV10*KYV17</f>
        <v>0</v>
      </c>
      <c r="KYW21" s="74" t="s">
        <v>100</v>
      </c>
      <c r="KYX21" s="147">
        <f t="shared" ref="KYX21" si="4005">KYX10*KYX17</f>
        <v>0</v>
      </c>
      <c r="KYY21" s="74" t="s">
        <v>100</v>
      </c>
      <c r="KYZ21" s="147">
        <f t="shared" ref="KYZ21" si="4006">KYZ10*KYZ17</f>
        <v>0</v>
      </c>
      <c r="KZA21" s="74" t="s">
        <v>100</v>
      </c>
      <c r="KZB21" s="147">
        <f t="shared" ref="KZB21" si="4007">KZB10*KZB17</f>
        <v>0</v>
      </c>
      <c r="KZC21" s="74" t="s">
        <v>100</v>
      </c>
      <c r="KZD21" s="147">
        <f t="shared" ref="KZD21" si="4008">KZD10*KZD17</f>
        <v>0</v>
      </c>
      <c r="KZE21" s="74" t="s">
        <v>100</v>
      </c>
      <c r="KZF21" s="147">
        <f t="shared" ref="KZF21" si="4009">KZF10*KZF17</f>
        <v>0</v>
      </c>
      <c r="KZG21" s="74" t="s">
        <v>100</v>
      </c>
      <c r="KZH21" s="147">
        <f t="shared" ref="KZH21" si="4010">KZH10*KZH17</f>
        <v>0</v>
      </c>
      <c r="KZI21" s="74" t="s">
        <v>100</v>
      </c>
      <c r="KZJ21" s="147">
        <f t="shared" ref="KZJ21" si="4011">KZJ10*KZJ17</f>
        <v>0</v>
      </c>
      <c r="KZK21" s="74" t="s">
        <v>100</v>
      </c>
      <c r="KZL21" s="147">
        <f t="shared" ref="KZL21" si="4012">KZL10*KZL17</f>
        <v>0</v>
      </c>
      <c r="KZM21" s="74" t="s">
        <v>100</v>
      </c>
      <c r="KZN21" s="147">
        <f t="shared" ref="KZN21" si="4013">KZN10*KZN17</f>
        <v>0</v>
      </c>
      <c r="KZO21" s="74" t="s">
        <v>100</v>
      </c>
      <c r="KZP21" s="147">
        <f t="shared" ref="KZP21" si="4014">KZP10*KZP17</f>
        <v>0</v>
      </c>
      <c r="KZQ21" s="74" t="s">
        <v>100</v>
      </c>
      <c r="KZR21" s="147">
        <f t="shared" ref="KZR21" si="4015">KZR10*KZR17</f>
        <v>0</v>
      </c>
      <c r="KZS21" s="74" t="s">
        <v>100</v>
      </c>
      <c r="KZT21" s="147">
        <f t="shared" ref="KZT21" si="4016">KZT10*KZT17</f>
        <v>0</v>
      </c>
      <c r="KZU21" s="74" t="s">
        <v>100</v>
      </c>
      <c r="KZV21" s="147">
        <f t="shared" ref="KZV21" si="4017">KZV10*KZV17</f>
        <v>0</v>
      </c>
      <c r="KZW21" s="74" t="s">
        <v>100</v>
      </c>
      <c r="KZX21" s="147">
        <f t="shared" ref="KZX21" si="4018">KZX10*KZX17</f>
        <v>0</v>
      </c>
      <c r="KZY21" s="74" t="s">
        <v>100</v>
      </c>
      <c r="KZZ21" s="147">
        <f t="shared" ref="KZZ21" si="4019">KZZ10*KZZ17</f>
        <v>0</v>
      </c>
      <c r="LAA21" s="74" t="s">
        <v>100</v>
      </c>
      <c r="LAB21" s="147">
        <f t="shared" ref="LAB21" si="4020">LAB10*LAB17</f>
        <v>0</v>
      </c>
      <c r="LAC21" s="74" t="s">
        <v>100</v>
      </c>
      <c r="LAD21" s="147">
        <f t="shared" ref="LAD21" si="4021">LAD10*LAD17</f>
        <v>0</v>
      </c>
      <c r="LAE21" s="74" t="s">
        <v>100</v>
      </c>
      <c r="LAF21" s="147">
        <f t="shared" ref="LAF21" si="4022">LAF10*LAF17</f>
        <v>0</v>
      </c>
      <c r="LAG21" s="74" t="s">
        <v>100</v>
      </c>
      <c r="LAH21" s="147">
        <f t="shared" ref="LAH21" si="4023">LAH10*LAH17</f>
        <v>0</v>
      </c>
      <c r="LAI21" s="74" t="s">
        <v>100</v>
      </c>
      <c r="LAJ21" s="147">
        <f t="shared" ref="LAJ21" si="4024">LAJ10*LAJ17</f>
        <v>0</v>
      </c>
      <c r="LAK21" s="74" t="s">
        <v>100</v>
      </c>
      <c r="LAL21" s="147">
        <f t="shared" ref="LAL21" si="4025">LAL10*LAL17</f>
        <v>0</v>
      </c>
      <c r="LAM21" s="74" t="s">
        <v>100</v>
      </c>
      <c r="LAN21" s="147">
        <f t="shared" ref="LAN21" si="4026">LAN10*LAN17</f>
        <v>0</v>
      </c>
      <c r="LAO21" s="74" t="s">
        <v>100</v>
      </c>
      <c r="LAP21" s="147">
        <f t="shared" ref="LAP21" si="4027">LAP10*LAP17</f>
        <v>0</v>
      </c>
      <c r="LAQ21" s="74" t="s">
        <v>100</v>
      </c>
      <c r="LAR21" s="147">
        <f t="shared" ref="LAR21" si="4028">LAR10*LAR17</f>
        <v>0</v>
      </c>
      <c r="LAS21" s="74" t="s">
        <v>100</v>
      </c>
      <c r="LAT21" s="147">
        <f t="shared" ref="LAT21" si="4029">LAT10*LAT17</f>
        <v>0</v>
      </c>
      <c r="LAU21" s="74" t="s">
        <v>100</v>
      </c>
      <c r="LAV21" s="147">
        <f t="shared" ref="LAV21" si="4030">LAV10*LAV17</f>
        <v>0</v>
      </c>
      <c r="LAW21" s="74" t="s">
        <v>100</v>
      </c>
      <c r="LAX21" s="147">
        <f t="shared" ref="LAX21" si="4031">LAX10*LAX17</f>
        <v>0</v>
      </c>
      <c r="LAY21" s="74" t="s">
        <v>100</v>
      </c>
      <c r="LAZ21" s="147">
        <f t="shared" ref="LAZ21" si="4032">LAZ10*LAZ17</f>
        <v>0</v>
      </c>
      <c r="LBA21" s="74" t="s">
        <v>100</v>
      </c>
      <c r="LBB21" s="147">
        <f t="shared" ref="LBB21" si="4033">LBB10*LBB17</f>
        <v>0</v>
      </c>
      <c r="LBC21" s="74" t="s">
        <v>100</v>
      </c>
      <c r="LBD21" s="147">
        <f t="shared" ref="LBD21" si="4034">LBD10*LBD17</f>
        <v>0</v>
      </c>
      <c r="LBE21" s="74" t="s">
        <v>100</v>
      </c>
      <c r="LBF21" s="147">
        <f t="shared" ref="LBF21" si="4035">LBF10*LBF17</f>
        <v>0</v>
      </c>
      <c r="LBG21" s="74" t="s">
        <v>100</v>
      </c>
      <c r="LBH21" s="147">
        <f t="shared" ref="LBH21" si="4036">LBH10*LBH17</f>
        <v>0</v>
      </c>
      <c r="LBI21" s="74" t="s">
        <v>100</v>
      </c>
      <c r="LBJ21" s="147">
        <f t="shared" ref="LBJ21" si="4037">LBJ10*LBJ17</f>
        <v>0</v>
      </c>
      <c r="LBK21" s="74" t="s">
        <v>100</v>
      </c>
      <c r="LBL21" s="147">
        <f t="shared" ref="LBL21" si="4038">LBL10*LBL17</f>
        <v>0</v>
      </c>
      <c r="LBM21" s="74" t="s">
        <v>100</v>
      </c>
      <c r="LBN21" s="147">
        <f t="shared" ref="LBN21" si="4039">LBN10*LBN17</f>
        <v>0</v>
      </c>
      <c r="LBO21" s="74" t="s">
        <v>100</v>
      </c>
      <c r="LBP21" s="147">
        <f t="shared" ref="LBP21" si="4040">LBP10*LBP17</f>
        <v>0</v>
      </c>
      <c r="LBQ21" s="74" t="s">
        <v>100</v>
      </c>
      <c r="LBR21" s="147">
        <f t="shared" ref="LBR21" si="4041">LBR10*LBR17</f>
        <v>0</v>
      </c>
      <c r="LBS21" s="74" t="s">
        <v>100</v>
      </c>
      <c r="LBT21" s="147">
        <f t="shared" ref="LBT21" si="4042">LBT10*LBT17</f>
        <v>0</v>
      </c>
      <c r="LBU21" s="74" t="s">
        <v>100</v>
      </c>
      <c r="LBV21" s="147">
        <f t="shared" ref="LBV21" si="4043">LBV10*LBV17</f>
        <v>0</v>
      </c>
      <c r="LBW21" s="74" t="s">
        <v>100</v>
      </c>
      <c r="LBX21" s="147">
        <f t="shared" ref="LBX21" si="4044">LBX10*LBX17</f>
        <v>0</v>
      </c>
      <c r="LBY21" s="74" t="s">
        <v>100</v>
      </c>
      <c r="LBZ21" s="147">
        <f t="shared" ref="LBZ21" si="4045">LBZ10*LBZ17</f>
        <v>0</v>
      </c>
      <c r="LCA21" s="74" t="s">
        <v>100</v>
      </c>
      <c r="LCB21" s="147">
        <f t="shared" ref="LCB21" si="4046">LCB10*LCB17</f>
        <v>0</v>
      </c>
      <c r="LCC21" s="74" t="s">
        <v>100</v>
      </c>
      <c r="LCD21" s="147">
        <f t="shared" ref="LCD21" si="4047">LCD10*LCD17</f>
        <v>0</v>
      </c>
      <c r="LCE21" s="74" t="s">
        <v>100</v>
      </c>
      <c r="LCF21" s="147">
        <f t="shared" ref="LCF21" si="4048">LCF10*LCF17</f>
        <v>0</v>
      </c>
      <c r="LCG21" s="74" t="s">
        <v>100</v>
      </c>
      <c r="LCH21" s="147">
        <f t="shared" ref="LCH21" si="4049">LCH10*LCH17</f>
        <v>0</v>
      </c>
      <c r="LCI21" s="74" t="s">
        <v>100</v>
      </c>
      <c r="LCJ21" s="147">
        <f t="shared" ref="LCJ21" si="4050">LCJ10*LCJ17</f>
        <v>0</v>
      </c>
      <c r="LCK21" s="74" t="s">
        <v>100</v>
      </c>
      <c r="LCL21" s="147">
        <f t="shared" ref="LCL21" si="4051">LCL10*LCL17</f>
        <v>0</v>
      </c>
      <c r="LCM21" s="74" t="s">
        <v>100</v>
      </c>
      <c r="LCN21" s="147">
        <f t="shared" ref="LCN21" si="4052">LCN10*LCN17</f>
        <v>0</v>
      </c>
      <c r="LCO21" s="74" t="s">
        <v>100</v>
      </c>
      <c r="LCP21" s="147">
        <f t="shared" ref="LCP21" si="4053">LCP10*LCP17</f>
        <v>0</v>
      </c>
      <c r="LCQ21" s="74" t="s">
        <v>100</v>
      </c>
      <c r="LCR21" s="147">
        <f t="shared" ref="LCR21" si="4054">LCR10*LCR17</f>
        <v>0</v>
      </c>
      <c r="LCS21" s="74" t="s">
        <v>100</v>
      </c>
      <c r="LCT21" s="147">
        <f t="shared" ref="LCT21" si="4055">LCT10*LCT17</f>
        <v>0</v>
      </c>
      <c r="LCU21" s="74" t="s">
        <v>100</v>
      </c>
      <c r="LCV21" s="147">
        <f t="shared" ref="LCV21" si="4056">LCV10*LCV17</f>
        <v>0</v>
      </c>
      <c r="LCW21" s="74" t="s">
        <v>100</v>
      </c>
      <c r="LCX21" s="147">
        <f t="shared" ref="LCX21" si="4057">LCX10*LCX17</f>
        <v>0</v>
      </c>
      <c r="LCY21" s="74" t="s">
        <v>100</v>
      </c>
      <c r="LCZ21" s="147">
        <f t="shared" ref="LCZ21" si="4058">LCZ10*LCZ17</f>
        <v>0</v>
      </c>
      <c r="LDA21" s="74" t="s">
        <v>100</v>
      </c>
      <c r="LDB21" s="147">
        <f t="shared" ref="LDB21" si="4059">LDB10*LDB17</f>
        <v>0</v>
      </c>
      <c r="LDC21" s="74" t="s">
        <v>100</v>
      </c>
      <c r="LDD21" s="147">
        <f t="shared" ref="LDD21" si="4060">LDD10*LDD17</f>
        <v>0</v>
      </c>
      <c r="LDE21" s="74" t="s">
        <v>100</v>
      </c>
      <c r="LDF21" s="147">
        <f t="shared" ref="LDF21" si="4061">LDF10*LDF17</f>
        <v>0</v>
      </c>
      <c r="LDG21" s="74" t="s">
        <v>100</v>
      </c>
      <c r="LDH21" s="147">
        <f t="shared" ref="LDH21" si="4062">LDH10*LDH17</f>
        <v>0</v>
      </c>
      <c r="LDI21" s="74" t="s">
        <v>100</v>
      </c>
      <c r="LDJ21" s="147">
        <f t="shared" ref="LDJ21" si="4063">LDJ10*LDJ17</f>
        <v>0</v>
      </c>
      <c r="LDK21" s="74" t="s">
        <v>100</v>
      </c>
      <c r="LDL21" s="147">
        <f t="shared" ref="LDL21" si="4064">LDL10*LDL17</f>
        <v>0</v>
      </c>
      <c r="LDM21" s="74" t="s">
        <v>100</v>
      </c>
      <c r="LDN21" s="147">
        <f t="shared" ref="LDN21" si="4065">LDN10*LDN17</f>
        <v>0</v>
      </c>
      <c r="LDO21" s="74" t="s">
        <v>100</v>
      </c>
      <c r="LDP21" s="147">
        <f t="shared" ref="LDP21" si="4066">LDP10*LDP17</f>
        <v>0</v>
      </c>
      <c r="LDQ21" s="74" t="s">
        <v>100</v>
      </c>
      <c r="LDR21" s="147">
        <f t="shared" ref="LDR21" si="4067">LDR10*LDR17</f>
        <v>0</v>
      </c>
      <c r="LDS21" s="74" t="s">
        <v>100</v>
      </c>
      <c r="LDT21" s="147">
        <f t="shared" ref="LDT21" si="4068">LDT10*LDT17</f>
        <v>0</v>
      </c>
      <c r="LDU21" s="74" t="s">
        <v>100</v>
      </c>
      <c r="LDV21" s="147">
        <f t="shared" ref="LDV21" si="4069">LDV10*LDV17</f>
        <v>0</v>
      </c>
      <c r="LDW21" s="74" t="s">
        <v>100</v>
      </c>
      <c r="LDX21" s="147">
        <f t="shared" ref="LDX21" si="4070">LDX10*LDX17</f>
        <v>0</v>
      </c>
      <c r="LDY21" s="74" t="s">
        <v>100</v>
      </c>
      <c r="LDZ21" s="147">
        <f t="shared" ref="LDZ21" si="4071">LDZ10*LDZ17</f>
        <v>0</v>
      </c>
      <c r="LEA21" s="74" t="s">
        <v>100</v>
      </c>
      <c r="LEB21" s="147">
        <f t="shared" ref="LEB21" si="4072">LEB10*LEB17</f>
        <v>0</v>
      </c>
      <c r="LEC21" s="74" t="s">
        <v>100</v>
      </c>
      <c r="LED21" s="147">
        <f t="shared" ref="LED21" si="4073">LED10*LED17</f>
        <v>0</v>
      </c>
      <c r="LEE21" s="74" t="s">
        <v>100</v>
      </c>
      <c r="LEF21" s="147">
        <f t="shared" ref="LEF21" si="4074">LEF10*LEF17</f>
        <v>0</v>
      </c>
      <c r="LEG21" s="74" t="s">
        <v>100</v>
      </c>
      <c r="LEH21" s="147">
        <f t="shared" ref="LEH21" si="4075">LEH10*LEH17</f>
        <v>0</v>
      </c>
      <c r="LEI21" s="74" t="s">
        <v>100</v>
      </c>
      <c r="LEJ21" s="147">
        <f t="shared" ref="LEJ21" si="4076">LEJ10*LEJ17</f>
        <v>0</v>
      </c>
      <c r="LEK21" s="74" t="s">
        <v>100</v>
      </c>
      <c r="LEL21" s="147">
        <f t="shared" ref="LEL21" si="4077">LEL10*LEL17</f>
        <v>0</v>
      </c>
      <c r="LEM21" s="74" t="s">
        <v>100</v>
      </c>
      <c r="LEN21" s="147">
        <f t="shared" ref="LEN21" si="4078">LEN10*LEN17</f>
        <v>0</v>
      </c>
      <c r="LEO21" s="74" t="s">
        <v>100</v>
      </c>
      <c r="LEP21" s="147">
        <f t="shared" ref="LEP21" si="4079">LEP10*LEP17</f>
        <v>0</v>
      </c>
      <c r="LEQ21" s="74" t="s">
        <v>100</v>
      </c>
      <c r="LER21" s="147">
        <f t="shared" ref="LER21" si="4080">LER10*LER17</f>
        <v>0</v>
      </c>
      <c r="LES21" s="74" t="s">
        <v>100</v>
      </c>
      <c r="LET21" s="147">
        <f t="shared" ref="LET21" si="4081">LET10*LET17</f>
        <v>0</v>
      </c>
      <c r="LEU21" s="74" t="s">
        <v>100</v>
      </c>
      <c r="LEV21" s="147">
        <f t="shared" ref="LEV21" si="4082">LEV10*LEV17</f>
        <v>0</v>
      </c>
      <c r="LEW21" s="74" t="s">
        <v>100</v>
      </c>
      <c r="LEX21" s="147">
        <f t="shared" ref="LEX21" si="4083">LEX10*LEX17</f>
        <v>0</v>
      </c>
      <c r="LEY21" s="74" t="s">
        <v>100</v>
      </c>
      <c r="LEZ21" s="147">
        <f t="shared" ref="LEZ21" si="4084">LEZ10*LEZ17</f>
        <v>0</v>
      </c>
      <c r="LFA21" s="74" t="s">
        <v>100</v>
      </c>
      <c r="LFB21" s="147">
        <f t="shared" ref="LFB21" si="4085">LFB10*LFB17</f>
        <v>0</v>
      </c>
      <c r="LFC21" s="74" t="s">
        <v>100</v>
      </c>
      <c r="LFD21" s="147">
        <f t="shared" ref="LFD21" si="4086">LFD10*LFD17</f>
        <v>0</v>
      </c>
      <c r="LFE21" s="74" t="s">
        <v>100</v>
      </c>
      <c r="LFF21" s="147">
        <f t="shared" ref="LFF21" si="4087">LFF10*LFF17</f>
        <v>0</v>
      </c>
      <c r="LFG21" s="74" t="s">
        <v>100</v>
      </c>
      <c r="LFH21" s="147">
        <f t="shared" ref="LFH21" si="4088">LFH10*LFH17</f>
        <v>0</v>
      </c>
      <c r="LFI21" s="74" t="s">
        <v>100</v>
      </c>
      <c r="LFJ21" s="147">
        <f t="shared" ref="LFJ21" si="4089">LFJ10*LFJ17</f>
        <v>0</v>
      </c>
      <c r="LFK21" s="74" t="s">
        <v>100</v>
      </c>
      <c r="LFL21" s="147">
        <f t="shared" ref="LFL21" si="4090">LFL10*LFL17</f>
        <v>0</v>
      </c>
      <c r="LFM21" s="74" t="s">
        <v>100</v>
      </c>
      <c r="LFN21" s="147">
        <f t="shared" ref="LFN21" si="4091">LFN10*LFN17</f>
        <v>0</v>
      </c>
      <c r="LFO21" s="74" t="s">
        <v>100</v>
      </c>
      <c r="LFP21" s="147">
        <f t="shared" ref="LFP21" si="4092">LFP10*LFP17</f>
        <v>0</v>
      </c>
      <c r="LFQ21" s="74" t="s">
        <v>100</v>
      </c>
      <c r="LFR21" s="147">
        <f t="shared" ref="LFR21" si="4093">LFR10*LFR17</f>
        <v>0</v>
      </c>
      <c r="LFS21" s="74" t="s">
        <v>100</v>
      </c>
      <c r="LFT21" s="147">
        <f t="shared" ref="LFT21" si="4094">LFT10*LFT17</f>
        <v>0</v>
      </c>
      <c r="LFU21" s="74" t="s">
        <v>100</v>
      </c>
      <c r="LFV21" s="147">
        <f t="shared" ref="LFV21" si="4095">LFV10*LFV17</f>
        <v>0</v>
      </c>
      <c r="LFW21" s="74" t="s">
        <v>100</v>
      </c>
      <c r="LFX21" s="147">
        <f t="shared" ref="LFX21" si="4096">LFX10*LFX17</f>
        <v>0</v>
      </c>
      <c r="LFY21" s="74" t="s">
        <v>100</v>
      </c>
      <c r="LFZ21" s="147">
        <f t="shared" ref="LFZ21" si="4097">LFZ10*LFZ17</f>
        <v>0</v>
      </c>
      <c r="LGA21" s="74" t="s">
        <v>100</v>
      </c>
      <c r="LGB21" s="147">
        <f t="shared" ref="LGB21" si="4098">LGB10*LGB17</f>
        <v>0</v>
      </c>
      <c r="LGC21" s="74" t="s">
        <v>100</v>
      </c>
      <c r="LGD21" s="147">
        <f t="shared" ref="LGD21" si="4099">LGD10*LGD17</f>
        <v>0</v>
      </c>
      <c r="LGE21" s="74" t="s">
        <v>100</v>
      </c>
      <c r="LGF21" s="147">
        <f t="shared" ref="LGF21" si="4100">LGF10*LGF17</f>
        <v>0</v>
      </c>
      <c r="LGG21" s="74" t="s">
        <v>100</v>
      </c>
      <c r="LGH21" s="147">
        <f t="shared" ref="LGH21" si="4101">LGH10*LGH17</f>
        <v>0</v>
      </c>
      <c r="LGI21" s="74" t="s">
        <v>100</v>
      </c>
      <c r="LGJ21" s="147">
        <f t="shared" ref="LGJ21" si="4102">LGJ10*LGJ17</f>
        <v>0</v>
      </c>
      <c r="LGK21" s="74" t="s">
        <v>100</v>
      </c>
      <c r="LGL21" s="147">
        <f t="shared" ref="LGL21" si="4103">LGL10*LGL17</f>
        <v>0</v>
      </c>
      <c r="LGM21" s="74" t="s">
        <v>100</v>
      </c>
      <c r="LGN21" s="147">
        <f t="shared" ref="LGN21" si="4104">LGN10*LGN17</f>
        <v>0</v>
      </c>
      <c r="LGO21" s="74" t="s">
        <v>100</v>
      </c>
      <c r="LGP21" s="147">
        <f t="shared" ref="LGP21" si="4105">LGP10*LGP17</f>
        <v>0</v>
      </c>
      <c r="LGQ21" s="74" t="s">
        <v>100</v>
      </c>
      <c r="LGR21" s="147">
        <f t="shared" ref="LGR21" si="4106">LGR10*LGR17</f>
        <v>0</v>
      </c>
      <c r="LGS21" s="74" t="s">
        <v>100</v>
      </c>
      <c r="LGT21" s="147">
        <f t="shared" ref="LGT21" si="4107">LGT10*LGT17</f>
        <v>0</v>
      </c>
      <c r="LGU21" s="74" t="s">
        <v>100</v>
      </c>
      <c r="LGV21" s="147">
        <f t="shared" ref="LGV21" si="4108">LGV10*LGV17</f>
        <v>0</v>
      </c>
      <c r="LGW21" s="74" t="s">
        <v>100</v>
      </c>
      <c r="LGX21" s="147">
        <f t="shared" ref="LGX21" si="4109">LGX10*LGX17</f>
        <v>0</v>
      </c>
      <c r="LGY21" s="74" t="s">
        <v>100</v>
      </c>
      <c r="LGZ21" s="147">
        <f t="shared" ref="LGZ21" si="4110">LGZ10*LGZ17</f>
        <v>0</v>
      </c>
      <c r="LHA21" s="74" t="s">
        <v>100</v>
      </c>
      <c r="LHB21" s="147">
        <f t="shared" ref="LHB21" si="4111">LHB10*LHB17</f>
        <v>0</v>
      </c>
      <c r="LHC21" s="74" t="s">
        <v>100</v>
      </c>
      <c r="LHD21" s="147">
        <f t="shared" ref="LHD21" si="4112">LHD10*LHD17</f>
        <v>0</v>
      </c>
      <c r="LHE21" s="74" t="s">
        <v>100</v>
      </c>
      <c r="LHF21" s="147">
        <f t="shared" ref="LHF21" si="4113">LHF10*LHF17</f>
        <v>0</v>
      </c>
      <c r="LHG21" s="74" t="s">
        <v>100</v>
      </c>
      <c r="LHH21" s="147">
        <f t="shared" ref="LHH21" si="4114">LHH10*LHH17</f>
        <v>0</v>
      </c>
      <c r="LHI21" s="74" t="s">
        <v>100</v>
      </c>
      <c r="LHJ21" s="147">
        <f t="shared" ref="LHJ21" si="4115">LHJ10*LHJ17</f>
        <v>0</v>
      </c>
      <c r="LHK21" s="74" t="s">
        <v>100</v>
      </c>
      <c r="LHL21" s="147">
        <f t="shared" ref="LHL21" si="4116">LHL10*LHL17</f>
        <v>0</v>
      </c>
      <c r="LHM21" s="74" t="s">
        <v>100</v>
      </c>
      <c r="LHN21" s="147">
        <f t="shared" ref="LHN21" si="4117">LHN10*LHN17</f>
        <v>0</v>
      </c>
      <c r="LHO21" s="74" t="s">
        <v>100</v>
      </c>
      <c r="LHP21" s="147">
        <f t="shared" ref="LHP21" si="4118">LHP10*LHP17</f>
        <v>0</v>
      </c>
      <c r="LHQ21" s="74" t="s">
        <v>100</v>
      </c>
      <c r="LHR21" s="147">
        <f t="shared" ref="LHR21" si="4119">LHR10*LHR17</f>
        <v>0</v>
      </c>
      <c r="LHS21" s="74" t="s">
        <v>100</v>
      </c>
      <c r="LHT21" s="147">
        <f t="shared" ref="LHT21" si="4120">LHT10*LHT17</f>
        <v>0</v>
      </c>
      <c r="LHU21" s="74" t="s">
        <v>100</v>
      </c>
      <c r="LHV21" s="147">
        <f t="shared" ref="LHV21" si="4121">LHV10*LHV17</f>
        <v>0</v>
      </c>
      <c r="LHW21" s="74" t="s">
        <v>100</v>
      </c>
      <c r="LHX21" s="147">
        <f t="shared" ref="LHX21" si="4122">LHX10*LHX17</f>
        <v>0</v>
      </c>
      <c r="LHY21" s="74" t="s">
        <v>100</v>
      </c>
      <c r="LHZ21" s="147">
        <f t="shared" ref="LHZ21" si="4123">LHZ10*LHZ17</f>
        <v>0</v>
      </c>
      <c r="LIA21" s="74" t="s">
        <v>100</v>
      </c>
      <c r="LIB21" s="147">
        <f t="shared" ref="LIB21" si="4124">LIB10*LIB17</f>
        <v>0</v>
      </c>
      <c r="LIC21" s="74" t="s">
        <v>100</v>
      </c>
      <c r="LID21" s="147">
        <f t="shared" ref="LID21" si="4125">LID10*LID17</f>
        <v>0</v>
      </c>
      <c r="LIE21" s="74" t="s">
        <v>100</v>
      </c>
      <c r="LIF21" s="147">
        <f t="shared" ref="LIF21" si="4126">LIF10*LIF17</f>
        <v>0</v>
      </c>
      <c r="LIG21" s="74" t="s">
        <v>100</v>
      </c>
      <c r="LIH21" s="147">
        <f t="shared" ref="LIH21" si="4127">LIH10*LIH17</f>
        <v>0</v>
      </c>
      <c r="LII21" s="74" t="s">
        <v>100</v>
      </c>
      <c r="LIJ21" s="147">
        <f t="shared" ref="LIJ21" si="4128">LIJ10*LIJ17</f>
        <v>0</v>
      </c>
      <c r="LIK21" s="74" t="s">
        <v>100</v>
      </c>
      <c r="LIL21" s="147">
        <f t="shared" ref="LIL21" si="4129">LIL10*LIL17</f>
        <v>0</v>
      </c>
      <c r="LIM21" s="74" t="s">
        <v>100</v>
      </c>
      <c r="LIN21" s="147">
        <f t="shared" ref="LIN21" si="4130">LIN10*LIN17</f>
        <v>0</v>
      </c>
      <c r="LIO21" s="74" t="s">
        <v>100</v>
      </c>
      <c r="LIP21" s="147">
        <f t="shared" ref="LIP21" si="4131">LIP10*LIP17</f>
        <v>0</v>
      </c>
      <c r="LIQ21" s="74" t="s">
        <v>100</v>
      </c>
      <c r="LIR21" s="147">
        <f t="shared" ref="LIR21" si="4132">LIR10*LIR17</f>
        <v>0</v>
      </c>
      <c r="LIS21" s="74" t="s">
        <v>100</v>
      </c>
      <c r="LIT21" s="147">
        <f t="shared" ref="LIT21" si="4133">LIT10*LIT17</f>
        <v>0</v>
      </c>
      <c r="LIU21" s="74" t="s">
        <v>100</v>
      </c>
      <c r="LIV21" s="147">
        <f t="shared" ref="LIV21" si="4134">LIV10*LIV17</f>
        <v>0</v>
      </c>
      <c r="LIW21" s="74" t="s">
        <v>100</v>
      </c>
      <c r="LIX21" s="147">
        <f t="shared" ref="LIX21" si="4135">LIX10*LIX17</f>
        <v>0</v>
      </c>
      <c r="LIY21" s="74" t="s">
        <v>100</v>
      </c>
      <c r="LIZ21" s="147">
        <f t="shared" ref="LIZ21" si="4136">LIZ10*LIZ17</f>
        <v>0</v>
      </c>
      <c r="LJA21" s="74" t="s">
        <v>100</v>
      </c>
      <c r="LJB21" s="147">
        <f t="shared" ref="LJB21" si="4137">LJB10*LJB17</f>
        <v>0</v>
      </c>
      <c r="LJC21" s="74" t="s">
        <v>100</v>
      </c>
      <c r="LJD21" s="147">
        <f t="shared" ref="LJD21" si="4138">LJD10*LJD17</f>
        <v>0</v>
      </c>
      <c r="LJE21" s="74" t="s">
        <v>100</v>
      </c>
      <c r="LJF21" s="147">
        <f t="shared" ref="LJF21" si="4139">LJF10*LJF17</f>
        <v>0</v>
      </c>
      <c r="LJG21" s="74" t="s">
        <v>100</v>
      </c>
      <c r="LJH21" s="147">
        <f t="shared" ref="LJH21" si="4140">LJH10*LJH17</f>
        <v>0</v>
      </c>
      <c r="LJI21" s="74" t="s">
        <v>100</v>
      </c>
      <c r="LJJ21" s="147">
        <f t="shared" ref="LJJ21" si="4141">LJJ10*LJJ17</f>
        <v>0</v>
      </c>
      <c r="LJK21" s="74" t="s">
        <v>100</v>
      </c>
      <c r="LJL21" s="147">
        <f t="shared" ref="LJL21" si="4142">LJL10*LJL17</f>
        <v>0</v>
      </c>
      <c r="LJM21" s="74" t="s">
        <v>100</v>
      </c>
      <c r="LJN21" s="147">
        <f t="shared" ref="LJN21" si="4143">LJN10*LJN17</f>
        <v>0</v>
      </c>
      <c r="LJO21" s="74" t="s">
        <v>100</v>
      </c>
      <c r="LJP21" s="147">
        <f t="shared" ref="LJP21" si="4144">LJP10*LJP17</f>
        <v>0</v>
      </c>
      <c r="LJQ21" s="74" t="s">
        <v>100</v>
      </c>
      <c r="LJR21" s="147">
        <f t="shared" ref="LJR21" si="4145">LJR10*LJR17</f>
        <v>0</v>
      </c>
      <c r="LJS21" s="74" t="s">
        <v>100</v>
      </c>
      <c r="LJT21" s="147">
        <f t="shared" ref="LJT21" si="4146">LJT10*LJT17</f>
        <v>0</v>
      </c>
      <c r="LJU21" s="74" t="s">
        <v>100</v>
      </c>
      <c r="LJV21" s="147">
        <f t="shared" ref="LJV21" si="4147">LJV10*LJV17</f>
        <v>0</v>
      </c>
      <c r="LJW21" s="74" t="s">
        <v>100</v>
      </c>
      <c r="LJX21" s="147">
        <f t="shared" ref="LJX21" si="4148">LJX10*LJX17</f>
        <v>0</v>
      </c>
      <c r="LJY21" s="74" t="s">
        <v>100</v>
      </c>
      <c r="LJZ21" s="147">
        <f t="shared" ref="LJZ21" si="4149">LJZ10*LJZ17</f>
        <v>0</v>
      </c>
      <c r="LKA21" s="74" t="s">
        <v>100</v>
      </c>
      <c r="LKB21" s="147">
        <f t="shared" ref="LKB21" si="4150">LKB10*LKB17</f>
        <v>0</v>
      </c>
      <c r="LKC21" s="74" t="s">
        <v>100</v>
      </c>
      <c r="LKD21" s="147">
        <f t="shared" ref="LKD21" si="4151">LKD10*LKD17</f>
        <v>0</v>
      </c>
      <c r="LKE21" s="74" t="s">
        <v>100</v>
      </c>
      <c r="LKF21" s="147">
        <f t="shared" ref="LKF21" si="4152">LKF10*LKF17</f>
        <v>0</v>
      </c>
      <c r="LKG21" s="74" t="s">
        <v>100</v>
      </c>
      <c r="LKH21" s="147">
        <f t="shared" ref="LKH21" si="4153">LKH10*LKH17</f>
        <v>0</v>
      </c>
      <c r="LKI21" s="74" t="s">
        <v>100</v>
      </c>
      <c r="LKJ21" s="147">
        <f t="shared" ref="LKJ21" si="4154">LKJ10*LKJ17</f>
        <v>0</v>
      </c>
      <c r="LKK21" s="74" t="s">
        <v>100</v>
      </c>
      <c r="LKL21" s="147">
        <f t="shared" ref="LKL21" si="4155">LKL10*LKL17</f>
        <v>0</v>
      </c>
      <c r="LKM21" s="74" t="s">
        <v>100</v>
      </c>
      <c r="LKN21" s="147">
        <f t="shared" ref="LKN21" si="4156">LKN10*LKN17</f>
        <v>0</v>
      </c>
      <c r="LKO21" s="74" t="s">
        <v>100</v>
      </c>
      <c r="LKP21" s="147">
        <f t="shared" ref="LKP21" si="4157">LKP10*LKP17</f>
        <v>0</v>
      </c>
      <c r="LKQ21" s="74" t="s">
        <v>100</v>
      </c>
      <c r="LKR21" s="147">
        <f t="shared" ref="LKR21" si="4158">LKR10*LKR17</f>
        <v>0</v>
      </c>
      <c r="LKS21" s="74" t="s">
        <v>100</v>
      </c>
      <c r="LKT21" s="147">
        <f t="shared" ref="LKT21" si="4159">LKT10*LKT17</f>
        <v>0</v>
      </c>
      <c r="LKU21" s="74" t="s">
        <v>100</v>
      </c>
      <c r="LKV21" s="147">
        <f t="shared" ref="LKV21" si="4160">LKV10*LKV17</f>
        <v>0</v>
      </c>
      <c r="LKW21" s="74" t="s">
        <v>100</v>
      </c>
      <c r="LKX21" s="147">
        <f t="shared" ref="LKX21" si="4161">LKX10*LKX17</f>
        <v>0</v>
      </c>
      <c r="LKY21" s="74" t="s">
        <v>100</v>
      </c>
      <c r="LKZ21" s="147">
        <f t="shared" ref="LKZ21" si="4162">LKZ10*LKZ17</f>
        <v>0</v>
      </c>
      <c r="LLA21" s="74" t="s">
        <v>100</v>
      </c>
      <c r="LLB21" s="147">
        <f t="shared" ref="LLB21" si="4163">LLB10*LLB17</f>
        <v>0</v>
      </c>
      <c r="LLC21" s="74" t="s">
        <v>100</v>
      </c>
      <c r="LLD21" s="147">
        <f t="shared" ref="LLD21" si="4164">LLD10*LLD17</f>
        <v>0</v>
      </c>
      <c r="LLE21" s="74" t="s">
        <v>100</v>
      </c>
      <c r="LLF21" s="147">
        <f t="shared" ref="LLF21" si="4165">LLF10*LLF17</f>
        <v>0</v>
      </c>
      <c r="LLG21" s="74" t="s">
        <v>100</v>
      </c>
      <c r="LLH21" s="147">
        <f t="shared" ref="LLH21" si="4166">LLH10*LLH17</f>
        <v>0</v>
      </c>
      <c r="LLI21" s="74" t="s">
        <v>100</v>
      </c>
      <c r="LLJ21" s="147">
        <f t="shared" ref="LLJ21" si="4167">LLJ10*LLJ17</f>
        <v>0</v>
      </c>
      <c r="LLK21" s="74" t="s">
        <v>100</v>
      </c>
      <c r="LLL21" s="147">
        <f t="shared" ref="LLL21" si="4168">LLL10*LLL17</f>
        <v>0</v>
      </c>
      <c r="LLM21" s="74" t="s">
        <v>100</v>
      </c>
      <c r="LLN21" s="147">
        <f t="shared" ref="LLN21" si="4169">LLN10*LLN17</f>
        <v>0</v>
      </c>
      <c r="LLO21" s="74" t="s">
        <v>100</v>
      </c>
      <c r="LLP21" s="147">
        <f t="shared" ref="LLP21" si="4170">LLP10*LLP17</f>
        <v>0</v>
      </c>
      <c r="LLQ21" s="74" t="s">
        <v>100</v>
      </c>
      <c r="LLR21" s="147">
        <f t="shared" ref="LLR21" si="4171">LLR10*LLR17</f>
        <v>0</v>
      </c>
      <c r="LLS21" s="74" t="s">
        <v>100</v>
      </c>
      <c r="LLT21" s="147">
        <f t="shared" ref="LLT21" si="4172">LLT10*LLT17</f>
        <v>0</v>
      </c>
      <c r="LLU21" s="74" t="s">
        <v>100</v>
      </c>
      <c r="LLV21" s="147">
        <f t="shared" ref="LLV21" si="4173">LLV10*LLV17</f>
        <v>0</v>
      </c>
      <c r="LLW21" s="74" t="s">
        <v>100</v>
      </c>
      <c r="LLX21" s="147">
        <f t="shared" ref="LLX21" si="4174">LLX10*LLX17</f>
        <v>0</v>
      </c>
      <c r="LLY21" s="74" t="s">
        <v>100</v>
      </c>
      <c r="LLZ21" s="147">
        <f t="shared" ref="LLZ21" si="4175">LLZ10*LLZ17</f>
        <v>0</v>
      </c>
      <c r="LMA21" s="74" t="s">
        <v>100</v>
      </c>
      <c r="LMB21" s="147">
        <f t="shared" ref="LMB21" si="4176">LMB10*LMB17</f>
        <v>0</v>
      </c>
      <c r="LMC21" s="74" t="s">
        <v>100</v>
      </c>
      <c r="LMD21" s="147">
        <f t="shared" ref="LMD21" si="4177">LMD10*LMD17</f>
        <v>0</v>
      </c>
      <c r="LME21" s="74" t="s">
        <v>100</v>
      </c>
      <c r="LMF21" s="147">
        <f t="shared" ref="LMF21" si="4178">LMF10*LMF17</f>
        <v>0</v>
      </c>
      <c r="LMG21" s="74" t="s">
        <v>100</v>
      </c>
      <c r="LMH21" s="147">
        <f t="shared" ref="LMH21" si="4179">LMH10*LMH17</f>
        <v>0</v>
      </c>
      <c r="LMI21" s="74" t="s">
        <v>100</v>
      </c>
      <c r="LMJ21" s="147">
        <f t="shared" ref="LMJ21" si="4180">LMJ10*LMJ17</f>
        <v>0</v>
      </c>
      <c r="LMK21" s="74" t="s">
        <v>100</v>
      </c>
      <c r="LML21" s="147">
        <f t="shared" ref="LML21" si="4181">LML10*LML17</f>
        <v>0</v>
      </c>
      <c r="LMM21" s="74" t="s">
        <v>100</v>
      </c>
      <c r="LMN21" s="147">
        <f t="shared" ref="LMN21" si="4182">LMN10*LMN17</f>
        <v>0</v>
      </c>
      <c r="LMO21" s="74" t="s">
        <v>100</v>
      </c>
      <c r="LMP21" s="147">
        <f t="shared" ref="LMP21" si="4183">LMP10*LMP17</f>
        <v>0</v>
      </c>
      <c r="LMQ21" s="74" t="s">
        <v>100</v>
      </c>
      <c r="LMR21" s="147">
        <f t="shared" ref="LMR21" si="4184">LMR10*LMR17</f>
        <v>0</v>
      </c>
      <c r="LMS21" s="74" t="s">
        <v>100</v>
      </c>
      <c r="LMT21" s="147">
        <f t="shared" ref="LMT21" si="4185">LMT10*LMT17</f>
        <v>0</v>
      </c>
      <c r="LMU21" s="74" t="s">
        <v>100</v>
      </c>
      <c r="LMV21" s="147">
        <f t="shared" ref="LMV21" si="4186">LMV10*LMV17</f>
        <v>0</v>
      </c>
      <c r="LMW21" s="74" t="s">
        <v>100</v>
      </c>
      <c r="LMX21" s="147">
        <f t="shared" ref="LMX21" si="4187">LMX10*LMX17</f>
        <v>0</v>
      </c>
      <c r="LMY21" s="74" t="s">
        <v>100</v>
      </c>
      <c r="LMZ21" s="147">
        <f t="shared" ref="LMZ21" si="4188">LMZ10*LMZ17</f>
        <v>0</v>
      </c>
      <c r="LNA21" s="74" t="s">
        <v>100</v>
      </c>
      <c r="LNB21" s="147">
        <f t="shared" ref="LNB21" si="4189">LNB10*LNB17</f>
        <v>0</v>
      </c>
      <c r="LNC21" s="74" t="s">
        <v>100</v>
      </c>
      <c r="LND21" s="147">
        <f t="shared" ref="LND21" si="4190">LND10*LND17</f>
        <v>0</v>
      </c>
      <c r="LNE21" s="74" t="s">
        <v>100</v>
      </c>
      <c r="LNF21" s="147">
        <f t="shared" ref="LNF21" si="4191">LNF10*LNF17</f>
        <v>0</v>
      </c>
      <c r="LNG21" s="74" t="s">
        <v>100</v>
      </c>
      <c r="LNH21" s="147">
        <f t="shared" ref="LNH21" si="4192">LNH10*LNH17</f>
        <v>0</v>
      </c>
      <c r="LNI21" s="74" t="s">
        <v>100</v>
      </c>
      <c r="LNJ21" s="147">
        <f t="shared" ref="LNJ21" si="4193">LNJ10*LNJ17</f>
        <v>0</v>
      </c>
      <c r="LNK21" s="74" t="s">
        <v>100</v>
      </c>
      <c r="LNL21" s="147">
        <f t="shared" ref="LNL21" si="4194">LNL10*LNL17</f>
        <v>0</v>
      </c>
      <c r="LNM21" s="74" t="s">
        <v>100</v>
      </c>
      <c r="LNN21" s="147">
        <f t="shared" ref="LNN21" si="4195">LNN10*LNN17</f>
        <v>0</v>
      </c>
      <c r="LNO21" s="74" t="s">
        <v>100</v>
      </c>
      <c r="LNP21" s="147">
        <f t="shared" ref="LNP21" si="4196">LNP10*LNP17</f>
        <v>0</v>
      </c>
      <c r="LNQ21" s="74" t="s">
        <v>100</v>
      </c>
      <c r="LNR21" s="147">
        <f t="shared" ref="LNR21" si="4197">LNR10*LNR17</f>
        <v>0</v>
      </c>
      <c r="LNS21" s="74" t="s">
        <v>100</v>
      </c>
      <c r="LNT21" s="147">
        <f t="shared" ref="LNT21" si="4198">LNT10*LNT17</f>
        <v>0</v>
      </c>
      <c r="LNU21" s="74" t="s">
        <v>100</v>
      </c>
      <c r="LNV21" s="147">
        <f t="shared" ref="LNV21" si="4199">LNV10*LNV17</f>
        <v>0</v>
      </c>
      <c r="LNW21" s="74" t="s">
        <v>100</v>
      </c>
      <c r="LNX21" s="147">
        <f t="shared" ref="LNX21" si="4200">LNX10*LNX17</f>
        <v>0</v>
      </c>
      <c r="LNY21" s="74" t="s">
        <v>100</v>
      </c>
      <c r="LNZ21" s="147">
        <f t="shared" ref="LNZ21" si="4201">LNZ10*LNZ17</f>
        <v>0</v>
      </c>
      <c r="LOA21" s="74" t="s">
        <v>100</v>
      </c>
      <c r="LOB21" s="147">
        <f t="shared" ref="LOB21" si="4202">LOB10*LOB17</f>
        <v>0</v>
      </c>
      <c r="LOC21" s="74" t="s">
        <v>100</v>
      </c>
      <c r="LOD21" s="147">
        <f t="shared" ref="LOD21" si="4203">LOD10*LOD17</f>
        <v>0</v>
      </c>
      <c r="LOE21" s="74" t="s">
        <v>100</v>
      </c>
      <c r="LOF21" s="147">
        <f t="shared" ref="LOF21" si="4204">LOF10*LOF17</f>
        <v>0</v>
      </c>
      <c r="LOG21" s="74" t="s">
        <v>100</v>
      </c>
      <c r="LOH21" s="147">
        <f t="shared" ref="LOH21" si="4205">LOH10*LOH17</f>
        <v>0</v>
      </c>
      <c r="LOI21" s="74" t="s">
        <v>100</v>
      </c>
      <c r="LOJ21" s="147">
        <f t="shared" ref="LOJ21" si="4206">LOJ10*LOJ17</f>
        <v>0</v>
      </c>
      <c r="LOK21" s="74" t="s">
        <v>100</v>
      </c>
      <c r="LOL21" s="147">
        <f t="shared" ref="LOL21" si="4207">LOL10*LOL17</f>
        <v>0</v>
      </c>
      <c r="LOM21" s="74" t="s">
        <v>100</v>
      </c>
      <c r="LON21" s="147">
        <f t="shared" ref="LON21" si="4208">LON10*LON17</f>
        <v>0</v>
      </c>
      <c r="LOO21" s="74" t="s">
        <v>100</v>
      </c>
      <c r="LOP21" s="147">
        <f t="shared" ref="LOP21" si="4209">LOP10*LOP17</f>
        <v>0</v>
      </c>
      <c r="LOQ21" s="74" t="s">
        <v>100</v>
      </c>
      <c r="LOR21" s="147">
        <f t="shared" ref="LOR21" si="4210">LOR10*LOR17</f>
        <v>0</v>
      </c>
      <c r="LOS21" s="74" t="s">
        <v>100</v>
      </c>
      <c r="LOT21" s="147">
        <f t="shared" ref="LOT21" si="4211">LOT10*LOT17</f>
        <v>0</v>
      </c>
      <c r="LOU21" s="74" t="s">
        <v>100</v>
      </c>
      <c r="LOV21" s="147">
        <f t="shared" ref="LOV21" si="4212">LOV10*LOV17</f>
        <v>0</v>
      </c>
      <c r="LOW21" s="74" t="s">
        <v>100</v>
      </c>
      <c r="LOX21" s="147">
        <f t="shared" ref="LOX21" si="4213">LOX10*LOX17</f>
        <v>0</v>
      </c>
      <c r="LOY21" s="74" t="s">
        <v>100</v>
      </c>
      <c r="LOZ21" s="147">
        <f t="shared" ref="LOZ21" si="4214">LOZ10*LOZ17</f>
        <v>0</v>
      </c>
      <c r="LPA21" s="74" t="s">
        <v>100</v>
      </c>
      <c r="LPB21" s="147">
        <f t="shared" ref="LPB21" si="4215">LPB10*LPB17</f>
        <v>0</v>
      </c>
      <c r="LPC21" s="74" t="s">
        <v>100</v>
      </c>
      <c r="LPD21" s="147">
        <f t="shared" ref="LPD21" si="4216">LPD10*LPD17</f>
        <v>0</v>
      </c>
      <c r="LPE21" s="74" t="s">
        <v>100</v>
      </c>
      <c r="LPF21" s="147">
        <f t="shared" ref="LPF21" si="4217">LPF10*LPF17</f>
        <v>0</v>
      </c>
      <c r="LPG21" s="74" t="s">
        <v>100</v>
      </c>
      <c r="LPH21" s="147">
        <f t="shared" ref="LPH21" si="4218">LPH10*LPH17</f>
        <v>0</v>
      </c>
      <c r="LPI21" s="74" t="s">
        <v>100</v>
      </c>
      <c r="LPJ21" s="147">
        <f t="shared" ref="LPJ21" si="4219">LPJ10*LPJ17</f>
        <v>0</v>
      </c>
      <c r="LPK21" s="74" t="s">
        <v>100</v>
      </c>
      <c r="LPL21" s="147">
        <f t="shared" ref="LPL21" si="4220">LPL10*LPL17</f>
        <v>0</v>
      </c>
      <c r="LPM21" s="74" t="s">
        <v>100</v>
      </c>
      <c r="LPN21" s="147">
        <f t="shared" ref="LPN21" si="4221">LPN10*LPN17</f>
        <v>0</v>
      </c>
      <c r="LPO21" s="74" t="s">
        <v>100</v>
      </c>
      <c r="LPP21" s="147">
        <f t="shared" ref="LPP21" si="4222">LPP10*LPP17</f>
        <v>0</v>
      </c>
      <c r="LPQ21" s="74" t="s">
        <v>100</v>
      </c>
      <c r="LPR21" s="147">
        <f t="shared" ref="LPR21" si="4223">LPR10*LPR17</f>
        <v>0</v>
      </c>
      <c r="LPS21" s="74" t="s">
        <v>100</v>
      </c>
      <c r="LPT21" s="147">
        <f t="shared" ref="LPT21" si="4224">LPT10*LPT17</f>
        <v>0</v>
      </c>
      <c r="LPU21" s="74" t="s">
        <v>100</v>
      </c>
      <c r="LPV21" s="147">
        <f t="shared" ref="LPV21" si="4225">LPV10*LPV17</f>
        <v>0</v>
      </c>
      <c r="LPW21" s="74" t="s">
        <v>100</v>
      </c>
      <c r="LPX21" s="147">
        <f t="shared" ref="LPX21" si="4226">LPX10*LPX17</f>
        <v>0</v>
      </c>
      <c r="LPY21" s="74" t="s">
        <v>100</v>
      </c>
      <c r="LPZ21" s="147">
        <f t="shared" ref="LPZ21" si="4227">LPZ10*LPZ17</f>
        <v>0</v>
      </c>
      <c r="LQA21" s="74" t="s">
        <v>100</v>
      </c>
      <c r="LQB21" s="147">
        <f t="shared" ref="LQB21" si="4228">LQB10*LQB17</f>
        <v>0</v>
      </c>
      <c r="LQC21" s="74" t="s">
        <v>100</v>
      </c>
      <c r="LQD21" s="147">
        <f t="shared" ref="LQD21" si="4229">LQD10*LQD17</f>
        <v>0</v>
      </c>
      <c r="LQE21" s="74" t="s">
        <v>100</v>
      </c>
      <c r="LQF21" s="147">
        <f t="shared" ref="LQF21" si="4230">LQF10*LQF17</f>
        <v>0</v>
      </c>
      <c r="LQG21" s="74" t="s">
        <v>100</v>
      </c>
      <c r="LQH21" s="147">
        <f t="shared" ref="LQH21" si="4231">LQH10*LQH17</f>
        <v>0</v>
      </c>
      <c r="LQI21" s="74" t="s">
        <v>100</v>
      </c>
      <c r="LQJ21" s="147">
        <f t="shared" ref="LQJ21" si="4232">LQJ10*LQJ17</f>
        <v>0</v>
      </c>
      <c r="LQK21" s="74" t="s">
        <v>100</v>
      </c>
      <c r="LQL21" s="147">
        <f t="shared" ref="LQL21" si="4233">LQL10*LQL17</f>
        <v>0</v>
      </c>
      <c r="LQM21" s="74" t="s">
        <v>100</v>
      </c>
      <c r="LQN21" s="147">
        <f t="shared" ref="LQN21" si="4234">LQN10*LQN17</f>
        <v>0</v>
      </c>
      <c r="LQO21" s="74" t="s">
        <v>100</v>
      </c>
      <c r="LQP21" s="147">
        <f t="shared" ref="LQP21" si="4235">LQP10*LQP17</f>
        <v>0</v>
      </c>
      <c r="LQQ21" s="74" t="s">
        <v>100</v>
      </c>
      <c r="LQR21" s="147">
        <f t="shared" ref="LQR21" si="4236">LQR10*LQR17</f>
        <v>0</v>
      </c>
      <c r="LQS21" s="74" t="s">
        <v>100</v>
      </c>
      <c r="LQT21" s="147">
        <f t="shared" ref="LQT21" si="4237">LQT10*LQT17</f>
        <v>0</v>
      </c>
      <c r="LQU21" s="74" t="s">
        <v>100</v>
      </c>
      <c r="LQV21" s="147">
        <f t="shared" ref="LQV21" si="4238">LQV10*LQV17</f>
        <v>0</v>
      </c>
      <c r="LQW21" s="74" t="s">
        <v>100</v>
      </c>
      <c r="LQX21" s="147">
        <f t="shared" ref="LQX21" si="4239">LQX10*LQX17</f>
        <v>0</v>
      </c>
      <c r="LQY21" s="74" t="s">
        <v>100</v>
      </c>
      <c r="LQZ21" s="147">
        <f t="shared" ref="LQZ21" si="4240">LQZ10*LQZ17</f>
        <v>0</v>
      </c>
      <c r="LRA21" s="74" t="s">
        <v>100</v>
      </c>
      <c r="LRB21" s="147">
        <f t="shared" ref="LRB21" si="4241">LRB10*LRB17</f>
        <v>0</v>
      </c>
      <c r="LRC21" s="74" t="s">
        <v>100</v>
      </c>
      <c r="LRD21" s="147">
        <f t="shared" ref="LRD21" si="4242">LRD10*LRD17</f>
        <v>0</v>
      </c>
      <c r="LRE21" s="74" t="s">
        <v>100</v>
      </c>
      <c r="LRF21" s="147">
        <f t="shared" ref="LRF21" si="4243">LRF10*LRF17</f>
        <v>0</v>
      </c>
      <c r="LRG21" s="74" t="s">
        <v>100</v>
      </c>
      <c r="LRH21" s="147">
        <f t="shared" ref="LRH21" si="4244">LRH10*LRH17</f>
        <v>0</v>
      </c>
      <c r="LRI21" s="74" t="s">
        <v>100</v>
      </c>
      <c r="LRJ21" s="147">
        <f t="shared" ref="LRJ21" si="4245">LRJ10*LRJ17</f>
        <v>0</v>
      </c>
      <c r="LRK21" s="74" t="s">
        <v>100</v>
      </c>
      <c r="LRL21" s="147">
        <f t="shared" ref="LRL21" si="4246">LRL10*LRL17</f>
        <v>0</v>
      </c>
      <c r="LRM21" s="74" t="s">
        <v>100</v>
      </c>
      <c r="LRN21" s="147">
        <f t="shared" ref="LRN21" si="4247">LRN10*LRN17</f>
        <v>0</v>
      </c>
      <c r="LRO21" s="74" t="s">
        <v>100</v>
      </c>
      <c r="LRP21" s="147">
        <f t="shared" ref="LRP21" si="4248">LRP10*LRP17</f>
        <v>0</v>
      </c>
      <c r="LRQ21" s="74" t="s">
        <v>100</v>
      </c>
      <c r="LRR21" s="147">
        <f t="shared" ref="LRR21" si="4249">LRR10*LRR17</f>
        <v>0</v>
      </c>
      <c r="LRS21" s="74" t="s">
        <v>100</v>
      </c>
      <c r="LRT21" s="147">
        <f t="shared" ref="LRT21" si="4250">LRT10*LRT17</f>
        <v>0</v>
      </c>
      <c r="LRU21" s="74" t="s">
        <v>100</v>
      </c>
      <c r="LRV21" s="147">
        <f t="shared" ref="LRV21" si="4251">LRV10*LRV17</f>
        <v>0</v>
      </c>
      <c r="LRW21" s="74" t="s">
        <v>100</v>
      </c>
      <c r="LRX21" s="147">
        <f t="shared" ref="LRX21" si="4252">LRX10*LRX17</f>
        <v>0</v>
      </c>
      <c r="LRY21" s="74" t="s">
        <v>100</v>
      </c>
      <c r="LRZ21" s="147">
        <f t="shared" ref="LRZ21" si="4253">LRZ10*LRZ17</f>
        <v>0</v>
      </c>
      <c r="LSA21" s="74" t="s">
        <v>100</v>
      </c>
      <c r="LSB21" s="147">
        <f t="shared" ref="LSB21" si="4254">LSB10*LSB17</f>
        <v>0</v>
      </c>
      <c r="LSC21" s="74" t="s">
        <v>100</v>
      </c>
      <c r="LSD21" s="147">
        <f t="shared" ref="LSD21" si="4255">LSD10*LSD17</f>
        <v>0</v>
      </c>
      <c r="LSE21" s="74" t="s">
        <v>100</v>
      </c>
      <c r="LSF21" s="147">
        <f t="shared" ref="LSF21" si="4256">LSF10*LSF17</f>
        <v>0</v>
      </c>
      <c r="LSG21" s="74" t="s">
        <v>100</v>
      </c>
      <c r="LSH21" s="147">
        <f t="shared" ref="LSH21" si="4257">LSH10*LSH17</f>
        <v>0</v>
      </c>
      <c r="LSI21" s="74" t="s">
        <v>100</v>
      </c>
      <c r="LSJ21" s="147">
        <f t="shared" ref="LSJ21" si="4258">LSJ10*LSJ17</f>
        <v>0</v>
      </c>
      <c r="LSK21" s="74" t="s">
        <v>100</v>
      </c>
      <c r="LSL21" s="147">
        <f t="shared" ref="LSL21" si="4259">LSL10*LSL17</f>
        <v>0</v>
      </c>
      <c r="LSM21" s="74" t="s">
        <v>100</v>
      </c>
      <c r="LSN21" s="147">
        <f t="shared" ref="LSN21" si="4260">LSN10*LSN17</f>
        <v>0</v>
      </c>
      <c r="LSO21" s="74" t="s">
        <v>100</v>
      </c>
      <c r="LSP21" s="147">
        <f t="shared" ref="LSP21" si="4261">LSP10*LSP17</f>
        <v>0</v>
      </c>
      <c r="LSQ21" s="74" t="s">
        <v>100</v>
      </c>
      <c r="LSR21" s="147">
        <f t="shared" ref="LSR21" si="4262">LSR10*LSR17</f>
        <v>0</v>
      </c>
      <c r="LSS21" s="74" t="s">
        <v>100</v>
      </c>
      <c r="LST21" s="147">
        <f t="shared" ref="LST21" si="4263">LST10*LST17</f>
        <v>0</v>
      </c>
      <c r="LSU21" s="74" t="s">
        <v>100</v>
      </c>
      <c r="LSV21" s="147">
        <f t="shared" ref="LSV21" si="4264">LSV10*LSV17</f>
        <v>0</v>
      </c>
      <c r="LSW21" s="74" t="s">
        <v>100</v>
      </c>
      <c r="LSX21" s="147">
        <f t="shared" ref="LSX21" si="4265">LSX10*LSX17</f>
        <v>0</v>
      </c>
      <c r="LSY21" s="74" t="s">
        <v>100</v>
      </c>
      <c r="LSZ21" s="147">
        <f t="shared" ref="LSZ21" si="4266">LSZ10*LSZ17</f>
        <v>0</v>
      </c>
      <c r="LTA21" s="74" t="s">
        <v>100</v>
      </c>
      <c r="LTB21" s="147">
        <f t="shared" ref="LTB21" si="4267">LTB10*LTB17</f>
        <v>0</v>
      </c>
      <c r="LTC21" s="74" t="s">
        <v>100</v>
      </c>
      <c r="LTD21" s="147">
        <f t="shared" ref="LTD21" si="4268">LTD10*LTD17</f>
        <v>0</v>
      </c>
      <c r="LTE21" s="74" t="s">
        <v>100</v>
      </c>
      <c r="LTF21" s="147">
        <f t="shared" ref="LTF21" si="4269">LTF10*LTF17</f>
        <v>0</v>
      </c>
      <c r="LTG21" s="74" t="s">
        <v>100</v>
      </c>
      <c r="LTH21" s="147">
        <f t="shared" ref="LTH21" si="4270">LTH10*LTH17</f>
        <v>0</v>
      </c>
      <c r="LTI21" s="74" t="s">
        <v>100</v>
      </c>
      <c r="LTJ21" s="147">
        <f t="shared" ref="LTJ21" si="4271">LTJ10*LTJ17</f>
        <v>0</v>
      </c>
      <c r="LTK21" s="74" t="s">
        <v>100</v>
      </c>
      <c r="LTL21" s="147">
        <f t="shared" ref="LTL21" si="4272">LTL10*LTL17</f>
        <v>0</v>
      </c>
      <c r="LTM21" s="74" t="s">
        <v>100</v>
      </c>
      <c r="LTN21" s="147">
        <f t="shared" ref="LTN21" si="4273">LTN10*LTN17</f>
        <v>0</v>
      </c>
      <c r="LTO21" s="74" t="s">
        <v>100</v>
      </c>
      <c r="LTP21" s="147">
        <f t="shared" ref="LTP21" si="4274">LTP10*LTP17</f>
        <v>0</v>
      </c>
      <c r="LTQ21" s="74" t="s">
        <v>100</v>
      </c>
      <c r="LTR21" s="147">
        <f t="shared" ref="LTR21" si="4275">LTR10*LTR17</f>
        <v>0</v>
      </c>
      <c r="LTS21" s="74" t="s">
        <v>100</v>
      </c>
      <c r="LTT21" s="147">
        <f t="shared" ref="LTT21" si="4276">LTT10*LTT17</f>
        <v>0</v>
      </c>
      <c r="LTU21" s="74" t="s">
        <v>100</v>
      </c>
      <c r="LTV21" s="147">
        <f t="shared" ref="LTV21" si="4277">LTV10*LTV17</f>
        <v>0</v>
      </c>
      <c r="LTW21" s="74" t="s">
        <v>100</v>
      </c>
      <c r="LTX21" s="147">
        <f t="shared" ref="LTX21" si="4278">LTX10*LTX17</f>
        <v>0</v>
      </c>
      <c r="LTY21" s="74" t="s">
        <v>100</v>
      </c>
      <c r="LTZ21" s="147">
        <f t="shared" ref="LTZ21" si="4279">LTZ10*LTZ17</f>
        <v>0</v>
      </c>
      <c r="LUA21" s="74" t="s">
        <v>100</v>
      </c>
      <c r="LUB21" s="147">
        <f t="shared" ref="LUB21" si="4280">LUB10*LUB17</f>
        <v>0</v>
      </c>
      <c r="LUC21" s="74" t="s">
        <v>100</v>
      </c>
      <c r="LUD21" s="147">
        <f t="shared" ref="LUD21" si="4281">LUD10*LUD17</f>
        <v>0</v>
      </c>
      <c r="LUE21" s="74" t="s">
        <v>100</v>
      </c>
      <c r="LUF21" s="147">
        <f t="shared" ref="LUF21" si="4282">LUF10*LUF17</f>
        <v>0</v>
      </c>
      <c r="LUG21" s="74" t="s">
        <v>100</v>
      </c>
      <c r="LUH21" s="147">
        <f t="shared" ref="LUH21" si="4283">LUH10*LUH17</f>
        <v>0</v>
      </c>
      <c r="LUI21" s="74" t="s">
        <v>100</v>
      </c>
      <c r="LUJ21" s="147">
        <f t="shared" ref="LUJ21" si="4284">LUJ10*LUJ17</f>
        <v>0</v>
      </c>
      <c r="LUK21" s="74" t="s">
        <v>100</v>
      </c>
      <c r="LUL21" s="147">
        <f t="shared" ref="LUL21" si="4285">LUL10*LUL17</f>
        <v>0</v>
      </c>
      <c r="LUM21" s="74" t="s">
        <v>100</v>
      </c>
      <c r="LUN21" s="147">
        <f t="shared" ref="LUN21" si="4286">LUN10*LUN17</f>
        <v>0</v>
      </c>
      <c r="LUO21" s="74" t="s">
        <v>100</v>
      </c>
      <c r="LUP21" s="147">
        <f t="shared" ref="LUP21" si="4287">LUP10*LUP17</f>
        <v>0</v>
      </c>
      <c r="LUQ21" s="74" t="s">
        <v>100</v>
      </c>
      <c r="LUR21" s="147">
        <f t="shared" ref="LUR21" si="4288">LUR10*LUR17</f>
        <v>0</v>
      </c>
      <c r="LUS21" s="74" t="s">
        <v>100</v>
      </c>
      <c r="LUT21" s="147">
        <f t="shared" ref="LUT21" si="4289">LUT10*LUT17</f>
        <v>0</v>
      </c>
      <c r="LUU21" s="74" t="s">
        <v>100</v>
      </c>
      <c r="LUV21" s="147">
        <f t="shared" ref="LUV21" si="4290">LUV10*LUV17</f>
        <v>0</v>
      </c>
      <c r="LUW21" s="74" t="s">
        <v>100</v>
      </c>
      <c r="LUX21" s="147">
        <f t="shared" ref="LUX21" si="4291">LUX10*LUX17</f>
        <v>0</v>
      </c>
      <c r="LUY21" s="74" t="s">
        <v>100</v>
      </c>
      <c r="LUZ21" s="147">
        <f t="shared" ref="LUZ21" si="4292">LUZ10*LUZ17</f>
        <v>0</v>
      </c>
      <c r="LVA21" s="74" t="s">
        <v>100</v>
      </c>
      <c r="LVB21" s="147">
        <f t="shared" ref="LVB21" si="4293">LVB10*LVB17</f>
        <v>0</v>
      </c>
      <c r="LVC21" s="74" t="s">
        <v>100</v>
      </c>
      <c r="LVD21" s="147">
        <f t="shared" ref="LVD21" si="4294">LVD10*LVD17</f>
        <v>0</v>
      </c>
      <c r="LVE21" s="74" t="s">
        <v>100</v>
      </c>
      <c r="LVF21" s="147">
        <f t="shared" ref="LVF21" si="4295">LVF10*LVF17</f>
        <v>0</v>
      </c>
      <c r="LVG21" s="74" t="s">
        <v>100</v>
      </c>
      <c r="LVH21" s="147">
        <f t="shared" ref="LVH21" si="4296">LVH10*LVH17</f>
        <v>0</v>
      </c>
      <c r="LVI21" s="74" t="s">
        <v>100</v>
      </c>
      <c r="LVJ21" s="147">
        <f t="shared" ref="LVJ21" si="4297">LVJ10*LVJ17</f>
        <v>0</v>
      </c>
      <c r="LVK21" s="74" t="s">
        <v>100</v>
      </c>
      <c r="LVL21" s="147">
        <f t="shared" ref="LVL21" si="4298">LVL10*LVL17</f>
        <v>0</v>
      </c>
      <c r="LVM21" s="74" t="s">
        <v>100</v>
      </c>
      <c r="LVN21" s="147">
        <f t="shared" ref="LVN21" si="4299">LVN10*LVN17</f>
        <v>0</v>
      </c>
      <c r="LVO21" s="74" t="s">
        <v>100</v>
      </c>
      <c r="LVP21" s="147">
        <f t="shared" ref="LVP21" si="4300">LVP10*LVP17</f>
        <v>0</v>
      </c>
      <c r="LVQ21" s="74" t="s">
        <v>100</v>
      </c>
      <c r="LVR21" s="147">
        <f t="shared" ref="LVR21" si="4301">LVR10*LVR17</f>
        <v>0</v>
      </c>
      <c r="LVS21" s="74" t="s">
        <v>100</v>
      </c>
      <c r="LVT21" s="147">
        <f t="shared" ref="LVT21" si="4302">LVT10*LVT17</f>
        <v>0</v>
      </c>
      <c r="LVU21" s="74" t="s">
        <v>100</v>
      </c>
      <c r="LVV21" s="147">
        <f t="shared" ref="LVV21" si="4303">LVV10*LVV17</f>
        <v>0</v>
      </c>
      <c r="LVW21" s="74" t="s">
        <v>100</v>
      </c>
      <c r="LVX21" s="147">
        <f t="shared" ref="LVX21" si="4304">LVX10*LVX17</f>
        <v>0</v>
      </c>
      <c r="LVY21" s="74" t="s">
        <v>100</v>
      </c>
      <c r="LVZ21" s="147">
        <f t="shared" ref="LVZ21" si="4305">LVZ10*LVZ17</f>
        <v>0</v>
      </c>
      <c r="LWA21" s="74" t="s">
        <v>100</v>
      </c>
      <c r="LWB21" s="147">
        <f t="shared" ref="LWB21" si="4306">LWB10*LWB17</f>
        <v>0</v>
      </c>
      <c r="LWC21" s="74" t="s">
        <v>100</v>
      </c>
      <c r="LWD21" s="147">
        <f t="shared" ref="LWD21" si="4307">LWD10*LWD17</f>
        <v>0</v>
      </c>
      <c r="LWE21" s="74" t="s">
        <v>100</v>
      </c>
      <c r="LWF21" s="147">
        <f t="shared" ref="LWF21" si="4308">LWF10*LWF17</f>
        <v>0</v>
      </c>
      <c r="LWG21" s="74" t="s">
        <v>100</v>
      </c>
      <c r="LWH21" s="147">
        <f t="shared" ref="LWH21" si="4309">LWH10*LWH17</f>
        <v>0</v>
      </c>
      <c r="LWI21" s="74" t="s">
        <v>100</v>
      </c>
      <c r="LWJ21" s="147">
        <f t="shared" ref="LWJ21" si="4310">LWJ10*LWJ17</f>
        <v>0</v>
      </c>
      <c r="LWK21" s="74" t="s">
        <v>100</v>
      </c>
      <c r="LWL21" s="147">
        <f t="shared" ref="LWL21" si="4311">LWL10*LWL17</f>
        <v>0</v>
      </c>
      <c r="LWM21" s="74" t="s">
        <v>100</v>
      </c>
      <c r="LWN21" s="147">
        <f t="shared" ref="LWN21" si="4312">LWN10*LWN17</f>
        <v>0</v>
      </c>
      <c r="LWO21" s="74" t="s">
        <v>100</v>
      </c>
      <c r="LWP21" s="147">
        <f t="shared" ref="LWP21" si="4313">LWP10*LWP17</f>
        <v>0</v>
      </c>
      <c r="LWQ21" s="74" t="s">
        <v>100</v>
      </c>
      <c r="LWR21" s="147">
        <f t="shared" ref="LWR21" si="4314">LWR10*LWR17</f>
        <v>0</v>
      </c>
      <c r="LWS21" s="74" t="s">
        <v>100</v>
      </c>
      <c r="LWT21" s="147">
        <f t="shared" ref="LWT21" si="4315">LWT10*LWT17</f>
        <v>0</v>
      </c>
      <c r="LWU21" s="74" t="s">
        <v>100</v>
      </c>
      <c r="LWV21" s="147">
        <f t="shared" ref="LWV21" si="4316">LWV10*LWV17</f>
        <v>0</v>
      </c>
      <c r="LWW21" s="74" t="s">
        <v>100</v>
      </c>
      <c r="LWX21" s="147">
        <f t="shared" ref="LWX21" si="4317">LWX10*LWX17</f>
        <v>0</v>
      </c>
      <c r="LWY21" s="74" t="s">
        <v>100</v>
      </c>
      <c r="LWZ21" s="147">
        <f t="shared" ref="LWZ21" si="4318">LWZ10*LWZ17</f>
        <v>0</v>
      </c>
      <c r="LXA21" s="74" t="s">
        <v>100</v>
      </c>
      <c r="LXB21" s="147">
        <f t="shared" ref="LXB21" si="4319">LXB10*LXB17</f>
        <v>0</v>
      </c>
      <c r="LXC21" s="74" t="s">
        <v>100</v>
      </c>
      <c r="LXD21" s="147">
        <f t="shared" ref="LXD21" si="4320">LXD10*LXD17</f>
        <v>0</v>
      </c>
      <c r="LXE21" s="74" t="s">
        <v>100</v>
      </c>
      <c r="LXF21" s="147">
        <f t="shared" ref="LXF21" si="4321">LXF10*LXF17</f>
        <v>0</v>
      </c>
      <c r="LXG21" s="74" t="s">
        <v>100</v>
      </c>
      <c r="LXH21" s="147">
        <f t="shared" ref="LXH21" si="4322">LXH10*LXH17</f>
        <v>0</v>
      </c>
      <c r="LXI21" s="74" t="s">
        <v>100</v>
      </c>
      <c r="LXJ21" s="147">
        <f t="shared" ref="LXJ21" si="4323">LXJ10*LXJ17</f>
        <v>0</v>
      </c>
      <c r="LXK21" s="74" t="s">
        <v>100</v>
      </c>
      <c r="LXL21" s="147">
        <f t="shared" ref="LXL21" si="4324">LXL10*LXL17</f>
        <v>0</v>
      </c>
      <c r="LXM21" s="74" t="s">
        <v>100</v>
      </c>
      <c r="LXN21" s="147">
        <f t="shared" ref="LXN21" si="4325">LXN10*LXN17</f>
        <v>0</v>
      </c>
      <c r="LXO21" s="74" t="s">
        <v>100</v>
      </c>
      <c r="LXP21" s="147">
        <f t="shared" ref="LXP21" si="4326">LXP10*LXP17</f>
        <v>0</v>
      </c>
      <c r="LXQ21" s="74" t="s">
        <v>100</v>
      </c>
      <c r="LXR21" s="147">
        <f t="shared" ref="LXR21" si="4327">LXR10*LXR17</f>
        <v>0</v>
      </c>
      <c r="LXS21" s="74" t="s">
        <v>100</v>
      </c>
      <c r="LXT21" s="147">
        <f t="shared" ref="LXT21" si="4328">LXT10*LXT17</f>
        <v>0</v>
      </c>
      <c r="LXU21" s="74" t="s">
        <v>100</v>
      </c>
      <c r="LXV21" s="147">
        <f t="shared" ref="LXV21" si="4329">LXV10*LXV17</f>
        <v>0</v>
      </c>
      <c r="LXW21" s="74" t="s">
        <v>100</v>
      </c>
      <c r="LXX21" s="147">
        <f t="shared" ref="LXX21" si="4330">LXX10*LXX17</f>
        <v>0</v>
      </c>
      <c r="LXY21" s="74" t="s">
        <v>100</v>
      </c>
      <c r="LXZ21" s="147">
        <f t="shared" ref="LXZ21" si="4331">LXZ10*LXZ17</f>
        <v>0</v>
      </c>
      <c r="LYA21" s="74" t="s">
        <v>100</v>
      </c>
      <c r="LYB21" s="147">
        <f t="shared" ref="LYB21" si="4332">LYB10*LYB17</f>
        <v>0</v>
      </c>
      <c r="LYC21" s="74" t="s">
        <v>100</v>
      </c>
      <c r="LYD21" s="147">
        <f t="shared" ref="LYD21" si="4333">LYD10*LYD17</f>
        <v>0</v>
      </c>
      <c r="LYE21" s="74" t="s">
        <v>100</v>
      </c>
      <c r="LYF21" s="147">
        <f t="shared" ref="LYF21" si="4334">LYF10*LYF17</f>
        <v>0</v>
      </c>
      <c r="LYG21" s="74" t="s">
        <v>100</v>
      </c>
      <c r="LYH21" s="147">
        <f t="shared" ref="LYH21" si="4335">LYH10*LYH17</f>
        <v>0</v>
      </c>
      <c r="LYI21" s="74" t="s">
        <v>100</v>
      </c>
      <c r="LYJ21" s="147">
        <f t="shared" ref="LYJ21" si="4336">LYJ10*LYJ17</f>
        <v>0</v>
      </c>
      <c r="LYK21" s="74" t="s">
        <v>100</v>
      </c>
      <c r="LYL21" s="147">
        <f t="shared" ref="LYL21" si="4337">LYL10*LYL17</f>
        <v>0</v>
      </c>
      <c r="LYM21" s="74" t="s">
        <v>100</v>
      </c>
      <c r="LYN21" s="147">
        <f t="shared" ref="LYN21" si="4338">LYN10*LYN17</f>
        <v>0</v>
      </c>
      <c r="LYO21" s="74" t="s">
        <v>100</v>
      </c>
      <c r="LYP21" s="147">
        <f t="shared" ref="LYP21" si="4339">LYP10*LYP17</f>
        <v>0</v>
      </c>
      <c r="LYQ21" s="74" t="s">
        <v>100</v>
      </c>
      <c r="LYR21" s="147">
        <f t="shared" ref="LYR21" si="4340">LYR10*LYR17</f>
        <v>0</v>
      </c>
      <c r="LYS21" s="74" t="s">
        <v>100</v>
      </c>
      <c r="LYT21" s="147">
        <f t="shared" ref="LYT21" si="4341">LYT10*LYT17</f>
        <v>0</v>
      </c>
      <c r="LYU21" s="74" t="s">
        <v>100</v>
      </c>
      <c r="LYV21" s="147">
        <f t="shared" ref="LYV21" si="4342">LYV10*LYV17</f>
        <v>0</v>
      </c>
      <c r="LYW21" s="74" t="s">
        <v>100</v>
      </c>
      <c r="LYX21" s="147">
        <f t="shared" ref="LYX21" si="4343">LYX10*LYX17</f>
        <v>0</v>
      </c>
      <c r="LYY21" s="74" t="s">
        <v>100</v>
      </c>
      <c r="LYZ21" s="147">
        <f t="shared" ref="LYZ21" si="4344">LYZ10*LYZ17</f>
        <v>0</v>
      </c>
      <c r="LZA21" s="74" t="s">
        <v>100</v>
      </c>
      <c r="LZB21" s="147">
        <f t="shared" ref="LZB21" si="4345">LZB10*LZB17</f>
        <v>0</v>
      </c>
      <c r="LZC21" s="74" t="s">
        <v>100</v>
      </c>
      <c r="LZD21" s="147">
        <f t="shared" ref="LZD21" si="4346">LZD10*LZD17</f>
        <v>0</v>
      </c>
      <c r="LZE21" s="74" t="s">
        <v>100</v>
      </c>
      <c r="LZF21" s="147">
        <f t="shared" ref="LZF21" si="4347">LZF10*LZF17</f>
        <v>0</v>
      </c>
      <c r="LZG21" s="74" t="s">
        <v>100</v>
      </c>
      <c r="LZH21" s="147">
        <f t="shared" ref="LZH21" si="4348">LZH10*LZH17</f>
        <v>0</v>
      </c>
      <c r="LZI21" s="74" t="s">
        <v>100</v>
      </c>
      <c r="LZJ21" s="147">
        <f t="shared" ref="LZJ21" si="4349">LZJ10*LZJ17</f>
        <v>0</v>
      </c>
      <c r="LZK21" s="74" t="s">
        <v>100</v>
      </c>
      <c r="LZL21" s="147">
        <f t="shared" ref="LZL21" si="4350">LZL10*LZL17</f>
        <v>0</v>
      </c>
      <c r="LZM21" s="74" t="s">
        <v>100</v>
      </c>
      <c r="LZN21" s="147">
        <f t="shared" ref="LZN21" si="4351">LZN10*LZN17</f>
        <v>0</v>
      </c>
      <c r="LZO21" s="74" t="s">
        <v>100</v>
      </c>
      <c r="LZP21" s="147">
        <f t="shared" ref="LZP21" si="4352">LZP10*LZP17</f>
        <v>0</v>
      </c>
      <c r="LZQ21" s="74" t="s">
        <v>100</v>
      </c>
      <c r="LZR21" s="147">
        <f t="shared" ref="LZR21" si="4353">LZR10*LZR17</f>
        <v>0</v>
      </c>
      <c r="LZS21" s="74" t="s">
        <v>100</v>
      </c>
      <c r="LZT21" s="147">
        <f t="shared" ref="LZT21" si="4354">LZT10*LZT17</f>
        <v>0</v>
      </c>
      <c r="LZU21" s="74" t="s">
        <v>100</v>
      </c>
      <c r="LZV21" s="147">
        <f t="shared" ref="LZV21" si="4355">LZV10*LZV17</f>
        <v>0</v>
      </c>
      <c r="LZW21" s="74" t="s">
        <v>100</v>
      </c>
      <c r="LZX21" s="147">
        <f t="shared" ref="LZX21" si="4356">LZX10*LZX17</f>
        <v>0</v>
      </c>
      <c r="LZY21" s="74" t="s">
        <v>100</v>
      </c>
      <c r="LZZ21" s="147">
        <f t="shared" ref="LZZ21" si="4357">LZZ10*LZZ17</f>
        <v>0</v>
      </c>
      <c r="MAA21" s="74" t="s">
        <v>100</v>
      </c>
      <c r="MAB21" s="147">
        <f t="shared" ref="MAB21" si="4358">MAB10*MAB17</f>
        <v>0</v>
      </c>
      <c r="MAC21" s="74" t="s">
        <v>100</v>
      </c>
      <c r="MAD21" s="147">
        <f t="shared" ref="MAD21" si="4359">MAD10*MAD17</f>
        <v>0</v>
      </c>
      <c r="MAE21" s="74" t="s">
        <v>100</v>
      </c>
      <c r="MAF21" s="147">
        <f t="shared" ref="MAF21" si="4360">MAF10*MAF17</f>
        <v>0</v>
      </c>
      <c r="MAG21" s="74" t="s">
        <v>100</v>
      </c>
      <c r="MAH21" s="147">
        <f t="shared" ref="MAH21" si="4361">MAH10*MAH17</f>
        <v>0</v>
      </c>
      <c r="MAI21" s="74" t="s">
        <v>100</v>
      </c>
      <c r="MAJ21" s="147">
        <f t="shared" ref="MAJ21" si="4362">MAJ10*MAJ17</f>
        <v>0</v>
      </c>
      <c r="MAK21" s="74" t="s">
        <v>100</v>
      </c>
      <c r="MAL21" s="147">
        <f t="shared" ref="MAL21" si="4363">MAL10*MAL17</f>
        <v>0</v>
      </c>
      <c r="MAM21" s="74" t="s">
        <v>100</v>
      </c>
      <c r="MAN21" s="147">
        <f t="shared" ref="MAN21" si="4364">MAN10*MAN17</f>
        <v>0</v>
      </c>
      <c r="MAO21" s="74" t="s">
        <v>100</v>
      </c>
      <c r="MAP21" s="147">
        <f t="shared" ref="MAP21" si="4365">MAP10*MAP17</f>
        <v>0</v>
      </c>
      <c r="MAQ21" s="74" t="s">
        <v>100</v>
      </c>
      <c r="MAR21" s="147">
        <f t="shared" ref="MAR21" si="4366">MAR10*MAR17</f>
        <v>0</v>
      </c>
      <c r="MAS21" s="74" t="s">
        <v>100</v>
      </c>
      <c r="MAT21" s="147">
        <f t="shared" ref="MAT21" si="4367">MAT10*MAT17</f>
        <v>0</v>
      </c>
      <c r="MAU21" s="74" t="s">
        <v>100</v>
      </c>
      <c r="MAV21" s="147">
        <f t="shared" ref="MAV21" si="4368">MAV10*MAV17</f>
        <v>0</v>
      </c>
      <c r="MAW21" s="74" t="s">
        <v>100</v>
      </c>
      <c r="MAX21" s="147">
        <f t="shared" ref="MAX21" si="4369">MAX10*MAX17</f>
        <v>0</v>
      </c>
      <c r="MAY21" s="74" t="s">
        <v>100</v>
      </c>
      <c r="MAZ21" s="147">
        <f t="shared" ref="MAZ21" si="4370">MAZ10*MAZ17</f>
        <v>0</v>
      </c>
      <c r="MBA21" s="74" t="s">
        <v>100</v>
      </c>
      <c r="MBB21" s="147">
        <f t="shared" ref="MBB21" si="4371">MBB10*MBB17</f>
        <v>0</v>
      </c>
      <c r="MBC21" s="74" t="s">
        <v>100</v>
      </c>
      <c r="MBD21" s="147">
        <f t="shared" ref="MBD21" si="4372">MBD10*MBD17</f>
        <v>0</v>
      </c>
      <c r="MBE21" s="74" t="s">
        <v>100</v>
      </c>
      <c r="MBF21" s="147">
        <f t="shared" ref="MBF21" si="4373">MBF10*MBF17</f>
        <v>0</v>
      </c>
      <c r="MBG21" s="74" t="s">
        <v>100</v>
      </c>
      <c r="MBH21" s="147">
        <f t="shared" ref="MBH21" si="4374">MBH10*MBH17</f>
        <v>0</v>
      </c>
      <c r="MBI21" s="74" t="s">
        <v>100</v>
      </c>
      <c r="MBJ21" s="147">
        <f t="shared" ref="MBJ21" si="4375">MBJ10*MBJ17</f>
        <v>0</v>
      </c>
      <c r="MBK21" s="74" t="s">
        <v>100</v>
      </c>
      <c r="MBL21" s="147">
        <f t="shared" ref="MBL21" si="4376">MBL10*MBL17</f>
        <v>0</v>
      </c>
      <c r="MBM21" s="74" t="s">
        <v>100</v>
      </c>
      <c r="MBN21" s="147">
        <f t="shared" ref="MBN21" si="4377">MBN10*MBN17</f>
        <v>0</v>
      </c>
      <c r="MBO21" s="74" t="s">
        <v>100</v>
      </c>
      <c r="MBP21" s="147">
        <f t="shared" ref="MBP21" si="4378">MBP10*MBP17</f>
        <v>0</v>
      </c>
      <c r="MBQ21" s="74" t="s">
        <v>100</v>
      </c>
      <c r="MBR21" s="147">
        <f t="shared" ref="MBR21" si="4379">MBR10*MBR17</f>
        <v>0</v>
      </c>
      <c r="MBS21" s="74" t="s">
        <v>100</v>
      </c>
      <c r="MBT21" s="147">
        <f t="shared" ref="MBT21" si="4380">MBT10*MBT17</f>
        <v>0</v>
      </c>
      <c r="MBU21" s="74" t="s">
        <v>100</v>
      </c>
      <c r="MBV21" s="147">
        <f t="shared" ref="MBV21" si="4381">MBV10*MBV17</f>
        <v>0</v>
      </c>
      <c r="MBW21" s="74" t="s">
        <v>100</v>
      </c>
      <c r="MBX21" s="147">
        <f t="shared" ref="MBX21" si="4382">MBX10*MBX17</f>
        <v>0</v>
      </c>
      <c r="MBY21" s="74" t="s">
        <v>100</v>
      </c>
      <c r="MBZ21" s="147">
        <f t="shared" ref="MBZ21" si="4383">MBZ10*MBZ17</f>
        <v>0</v>
      </c>
      <c r="MCA21" s="74" t="s">
        <v>100</v>
      </c>
      <c r="MCB21" s="147">
        <f t="shared" ref="MCB21" si="4384">MCB10*MCB17</f>
        <v>0</v>
      </c>
      <c r="MCC21" s="74" t="s">
        <v>100</v>
      </c>
      <c r="MCD21" s="147">
        <f t="shared" ref="MCD21" si="4385">MCD10*MCD17</f>
        <v>0</v>
      </c>
      <c r="MCE21" s="74" t="s">
        <v>100</v>
      </c>
      <c r="MCF21" s="147">
        <f t="shared" ref="MCF21" si="4386">MCF10*MCF17</f>
        <v>0</v>
      </c>
      <c r="MCG21" s="74" t="s">
        <v>100</v>
      </c>
      <c r="MCH21" s="147">
        <f t="shared" ref="MCH21" si="4387">MCH10*MCH17</f>
        <v>0</v>
      </c>
      <c r="MCI21" s="74" t="s">
        <v>100</v>
      </c>
      <c r="MCJ21" s="147">
        <f t="shared" ref="MCJ21" si="4388">MCJ10*MCJ17</f>
        <v>0</v>
      </c>
      <c r="MCK21" s="74" t="s">
        <v>100</v>
      </c>
      <c r="MCL21" s="147">
        <f t="shared" ref="MCL21" si="4389">MCL10*MCL17</f>
        <v>0</v>
      </c>
      <c r="MCM21" s="74" t="s">
        <v>100</v>
      </c>
      <c r="MCN21" s="147">
        <f t="shared" ref="MCN21" si="4390">MCN10*MCN17</f>
        <v>0</v>
      </c>
      <c r="MCO21" s="74" t="s">
        <v>100</v>
      </c>
      <c r="MCP21" s="147">
        <f t="shared" ref="MCP21" si="4391">MCP10*MCP17</f>
        <v>0</v>
      </c>
      <c r="MCQ21" s="74" t="s">
        <v>100</v>
      </c>
      <c r="MCR21" s="147">
        <f t="shared" ref="MCR21" si="4392">MCR10*MCR17</f>
        <v>0</v>
      </c>
      <c r="MCS21" s="74" t="s">
        <v>100</v>
      </c>
      <c r="MCT21" s="147">
        <f t="shared" ref="MCT21" si="4393">MCT10*MCT17</f>
        <v>0</v>
      </c>
      <c r="MCU21" s="74" t="s">
        <v>100</v>
      </c>
      <c r="MCV21" s="147">
        <f t="shared" ref="MCV21" si="4394">MCV10*MCV17</f>
        <v>0</v>
      </c>
      <c r="MCW21" s="74" t="s">
        <v>100</v>
      </c>
      <c r="MCX21" s="147">
        <f t="shared" ref="MCX21" si="4395">MCX10*MCX17</f>
        <v>0</v>
      </c>
      <c r="MCY21" s="74" t="s">
        <v>100</v>
      </c>
      <c r="MCZ21" s="147">
        <f t="shared" ref="MCZ21" si="4396">MCZ10*MCZ17</f>
        <v>0</v>
      </c>
      <c r="MDA21" s="74" t="s">
        <v>100</v>
      </c>
      <c r="MDB21" s="147">
        <f t="shared" ref="MDB21" si="4397">MDB10*MDB17</f>
        <v>0</v>
      </c>
      <c r="MDC21" s="74" t="s">
        <v>100</v>
      </c>
      <c r="MDD21" s="147">
        <f t="shared" ref="MDD21" si="4398">MDD10*MDD17</f>
        <v>0</v>
      </c>
      <c r="MDE21" s="74" t="s">
        <v>100</v>
      </c>
      <c r="MDF21" s="147">
        <f t="shared" ref="MDF21" si="4399">MDF10*MDF17</f>
        <v>0</v>
      </c>
      <c r="MDG21" s="74" t="s">
        <v>100</v>
      </c>
      <c r="MDH21" s="147">
        <f t="shared" ref="MDH21" si="4400">MDH10*MDH17</f>
        <v>0</v>
      </c>
      <c r="MDI21" s="74" t="s">
        <v>100</v>
      </c>
      <c r="MDJ21" s="147">
        <f t="shared" ref="MDJ21" si="4401">MDJ10*MDJ17</f>
        <v>0</v>
      </c>
      <c r="MDK21" s="74" t="s">
        <v>100</v>
      </c>
      <c r="MDL21" s="147">
        <f t="shared" ref="MDL21" si="4402">MDL10*MDL17</f>
        <v>0</v>
      </c>
      <c r="MDM21" s="74" t="s">
        <v>100</v>
      </c>
      <c r="MDN21" s="147">
        <f t="shared" ref="MDN21" si="4403">MDN10*MDN17</f>
        <v>0</v>
      </c>
      <c r="MDO21" s="74" t="s">
        <v>100</v>
      </c>
      <c r="MDP21" s="147">
        <f t="shared" ref="MDP21" si="4404">MDP10*MDP17</f>
        <v>0</v>
      </c>
      <c r="MDQ21" s="74" t="s">
        <v>100</v>
      </c>
      <c r="MDR21" s="147">
        <f t="shared" ref="MDR21" si="4405">MDR10*MDR17</f>
        <v>0</v>
      </c>
      <c r="MDS21" s="74" t="s">
        <v>100</v>
      </c>
      <c r="MDT21" s="147">
        <f t="shared" ref="MDT21" si="4406">MDT10*MDT17</f>
        <v>0</v>
      </c>
      <c r="MDU21" s="74" t="s">
        <v>100</v>
      </c>
      <c r="MDV21" s="147">
        <f t="shared" ref="MDV21" si="4407">MDV10*MDV17</f>
        <v>0</v>
      </c>
      <c r="MDW21" s="74" t="s">
        <v>100</v>
      </c>
      <c r="MDX21" s="147">
        <f t="shared" ref="MDX21" si="4408">MDX10*MDX17</f>
        <v>0</v>
      </c>
      <c r="MDY21" s="74" t="s">
        <v>100</v>
      </c>
      <c r="MDZ21" s="147">
        <f t="shared" ref="MDZ21" si="4409">MDZ10*MDZ17</f>
        <v>0</v>
      </c>
      <c r="MEA21" s="74" t="s">
        <v>100</v>
      </c>
      <c r="MEB21" s="147">
        <f t="shared" ref="MEB21" si="4410">MEB10*MEB17</f>
        <v>0</v>
      </c>
      <c r="MEC21" s="74" t="s">
        <v>100</v>
      </c>
      <c r="MED21" s="147">
        <f t="shared" ref="MED21" si="4411">MED10*MED17</f>
        <v>0</v>
      </c>
      <c r="MEE21" s="74" t="s">
        <v>100</v>
      </c>
      <c r="MEF21" s="147">
        <f t="shared" ref="MEF21" si="4412">MEF10*MEF17</f>
        <v>0</v>
      </c>
      <c r="MEG21" s="74" t="s">
        <v>100</v>
      </c>
      <c r="MEH21" s="147">
        <f t="shared" ref="MEH21" si="4413">MEH10*MEH17</f>
        <v>0</v>
      </c>
      <c r="MEI21" s="74" t="s">
        <v>100</v>
      </c>
      <c r="MEJ21" s="147">
        <f t="shared" ref="MEJ21" si="4414">MEJ10*MEJ17</f>
        <v>0</v>
      </c>
      <c r="MEK21" s="74" t="s">
        <v>100</v>
      </c>
      <c r="MEL21" s="147">
        <f t="shared" ref="MEL21" si="4415">MEL10*MEL17</f>
        <v>0</v>
      </c>
      <c r="MEM21" s="74" t="s">
        <v>100</v>
      </c>
      <c r="MEN21" s="147">
        <f t="shared" ref="MEN21" si="4416">MEN10*MEN17</f>
        <v>0</v>
      </c>
      <c r="MEO21" s="74" t="s">
        <v>100</v>
      </c>
      <c r="MEP21" s="147">
        <f t="shared" ref="MEP21" si="4417">MEP10*MEP17</f>
        <v>0</v>
      </c>
      <c r="MEQ21" s="74" t="s">
        <v>100</v>
      </c>
      <c r="MER21" s="147">
        <f t="shared" ref="MER21" si="4418">MER10*MER17</f>
        <v>0</v>
      </c>
      <c r="MES21" s="74" t="s">
        <v>100</v>
      </c>
      <c r="MET21" s="147">
        <f t="shared" ref="MET21" si="4419">MET10*MET17</f>
        <v>0</v>
      </c>
      <c r="MEU21" s="74" t="s">
        <v>100</v>
      </c>
      <c r="MEV21" s="147">
        <f t="shared" ref="MEV21" si="4420">MEV10*MEV17</f>
        <v>0</v>
      </c>
      <c r="MEW21" s="74" t="s">
        <v>100</v>
      </c>
      <c r="MEX21" s="147">
        <f t="shared" ref="MEX21" si="4421">MEX10*MEX17</f>
        <v>0</v>
      </c>
      <c r="MEY21" s="74" t="s">
        <v>100</v>
      </c>
      <c r="MEZ21" s="147">
        <f t="shared" ref="MEZ21" si="4422">MEZ10*MEZ17</f>
        <v>0</v>
      </c>
      <c r="MFA21" s="74" t="s">
        <v>100</v>
      </c>
      <c r="MFB21" s="147">
        <f t="shared" ref="MFB21" si="4423">MFB10*MFB17</f>
        <v>0</v>
      </c>
      <c r="MFC21" s="74" t="s">
        <v>100</v>
      </c>
      <c r="MFD21" s="147">
        <f t="shared" ref="MFD21" si="4424">MFD10*MFD17</f>
        <v>0</v>
      </c>
      <c r="MFE21" s="74" t="s">
        <v>100</v>
      </c>
      <c r="MFF21" s="147">
        <f t="shared" ref="MFF21" si="4425">MFF10*MFF17</f>
        <v>0</v>
      </c>
      <c r="MFG21" s="74" t="s">
        <v>100</v>
      </c>
      <c r="MFH21" s="147">
        <f t="shared" ref="MFH21" si="4426">MFH10*MFH17</f>
        <v>0</v>
      </c>
      <c r="MFI21" s="74" t="s">
        <v>100</v>
      </c>
      <c r="MFJ21" s="147">
        <f t="shared" ref="MFJ21" si="4427">MFJ10*MFJ17</f>
        <v>0</v>
      </c>
      <c r="MFK21" s="74" t="s">
        <v>100</v>
      </c>
      <c r="MFL21" s="147">
        <f t="shared" ref="MFL21" si="4428">MFL10*MFL17</f>
        <v>0</v>
      </c>
      <c r="MFM21" s="74" t="s">
        <v>100</v>
      </c>
      <c r="MFN21" s="147">
        <f t="shared" ref="MFN21" si="4429">MFN10*MFN17</f>
        <v>0</v>
      </c>
      <c r="MFO21" s="74" t="s">
        <v>100</v>
      </c>
      <c r="MFP21" s="147">
        <f t="shared" ref="MFP21" si="4430">MFP10*MFP17</f>
        <v>0</v>
      </c>
      <c r="MFQ21" s="74" t="s">
        <v>100</v>
      </c>
      <c r="MFR21" s="147">
        <f t="shared" ref="MFR21" si="4431">MFR10*MFR17</f>
        <v>0</v>
      </c>
      <c r="MFS21" s="74" t="s">
        <v>100</v>
      </c>
      <c r="MFT21" s="147">
        <f t="shared" ref="MFT21" si="4432">MFT10*MFT17</f>
        <v>0</v>
      </c>
      <c r="MFU21" s="74" t="s">
        <v>100</v>
      </c>
      <c r="MFV21" s="147">
        <f t="shared" ref="MFV21" si="4433">MFV10*MFV17</f>
        <v>0</v>
      </c>
      <c r="MFW21" s="74" t="s">
        <v>100</v>
      </c>
      <c r="MFX21" s="147">
        <f t="shared" ref="MFX21" si="4434">MFX10*MFX17</f>
        <v>0</v>
      </c>
      <c r="MFY21" s="74" t="s">
        <v>100</v>
      </c>
      <c r="MFZ21" s="147">
        <f t="shared" ref="MFZ21" si="4435">MFZ10*MFZ17</f>
        <v>0</v>
      </c>
      <c r="MGA21" s="74" t="s">
        <v>100</v>
      </c>
      <c r="MGB21" s="147">
        <f t="shared" ref="MGB21" si="4436">MGB10*MGB17</f>
        <v>0</v>
      </c>
      <c r="MGC21" s="74" t="s">
        <v>100</v>
      </c>
      <c r="MGD21" s="147">
        <f t="shared" ref="MGD21" si="4437">MGD10*MGD17</f>
        <v>0</v>
      </c>
      <c r="MGE21" s="74" t="s">
        <v>100</v>
      </c>
      <c r="MGF21" s="147">
        <f t="shared" ref="MGF21" si="4438">MGF10*MGF17</f>
        <v>0</v>
      </c>
      <c r="MGG21" s="74" t="s">
        <v>100</v>
      </c>
      <c r="MGH21" s="147">
        <f t="shared" ref="MGH21" si="4439">MGH10*MGH17</f>
        <v>0</v>
      </c>
      <c r="MGI21" s="74" t="s">
        <v>100</v>
      </c>
      <c r="MGJ21" s="147">
        <f t="shared" ref="MGJ21" si="4440">MGJ10*MGJ17</f>
        <v>0</v>
      </c>
      <c r="MGK21" s="74" t="s">
        <v>100</v>
      </c>
      <c r="MGL21" s="147">
        <f t="shared" ref="MGL21" si="4441">MGL10*MGL17</f>
        <v>0</v>
      </c>
      <c r="MGM21" s="74" t="s">
        <v>100</v>
      </c>
      <c r="MGN21" s="147">
        <f t="shared" ref="MGN21" si="4442">MGN10*MGN17</f>
        <v>0</v>
      </c>
      <c r="MGO21" s="74" t="s">
        <v>100</v>
      </c>
      <c r="MGP21" s="147">
        <f t="shared" ref="MGP21" si="4443">MGP10*MGP17</f>
        <v>0</v>
      </c>
      <c r="MGQ21" s="74" t="s">
        <v>100</v>
      </c>
      <c r="MGR21" s="147">
        <f t="shared" ref="MGR21" si="4444">MGR10*MGR17</f>
        <v>0</v>
      </c>
      <c r="MGS21" s="74" t="s">
        <v>100</v>
      </c>
      <c r="MGT21" s="147">
        <f t="shared" ref="MGT21" si="4445">MGT10*MGT17</f>
        <v>0</v>
      </c>
      <c r="MGU21" s="74" t="s">
        <v>100</v>
      </c>
      <c r="MGV21" s="147">
        <f t="shared" ref="MGV21" si="4446">MGV10*MGV17</f>
        <v>0</v>
      </c>
      <c r="MGW21" s="74" t="s">
        <v>100</v>
      </c>
      <c r="MGX21" s="147">
        <f t="shared" ref="MGX21" si="4447">MGX10*MGX17</f>
        <v>0</v>
      </c>
      <c r="MGY21" s="74" t="s">
        <v>100</v>
      </c>
      <c r="MGZ21" s="147">
        <f t="shared" ref="MGZ21" si="4448">MGZ10*MGZ17</f>
        <v>0</v>
      </c>
      <c r="MHA21" s="74" t="s">
        <v>100</v>
      </c>
      <c r="MHB21" s="147">
        <f t="shared" ref="MHB21" si="4449">MHB10*MHB17</f>
        <v>0</v>
      </c>
      <c r="MHC21" s="74" t="s">
        <v>100</v>
      </c>
      <c r="MHD21" s="147">
        <f t="shared" ref="MHD21" si="4450">MHD10*MHD17</f>
        <v>0</v>
      </c>
      <c r="MHE21" s="74" t="s">
        <v>100</v>
      </c>
      <c r="MHF21" s="147">
        <f t="shared" ref="MHF21" si="4451">MHF10*MHF17</f>
        <v>0</v>
      </c>
      <c r="MHG21" s="74" t="s">
        <v>100</v>
      </c>
      <c r="MHH21" s="147">
        <f t="shared" ref="MHH21" si="4452">MHH10*MHH17</f>
        <v>0</v>
      </c>
      <c r="MHI21" s="74" t="s">
        <v>100</v>
      </c>
      <c r="MHJ21" s="147">
        <f t="shared" ref="MHJ21" si="4453">MHJ10*MHJ17</f>
        <v>0</v>
      </c>
      <c r="MHK21" s="74" t="s">
        <v>100</v>
      </c>
      <c r="MHL21" s="147">
        <f t="shared" ref="MHL21" si="4454">MHL10*MHL17</f>
        <v>0</v>
      </c>
      <c r="MHM21" s="74" t="s">
        <v>100</v>
      </c>
      <c r="MHN21" s="147">
        <f t="shared" ref="MHN21" si="4455">MHN10*MHN17</f>
        <v>0</v>
      </c>
      <c r="MHO21" s="74" t="s">
        <v>100</v>
      </c>
      <c r="MHP21" s="147">
        <f t="shared" ref="MHP21" si="4456">MHP10*MHP17</f>
        <v>0</v>
      </c>
      <c r="MHQ21" s="74" t="s">
        <v>100</v>
      </c>
      <c r="MHR21" s="147">
        <f t="shared" ref="MHR21" si="4457">MHR10*MHR17</f>
        <v>0</v>
      </c>
      <c r="MHS21" s="74" t="s">
        <v>100</v>
      </c>
      <c r="MHT21" s="147">
        <f t="shared" ref="MHT21" si="4458">MHT10*MHT17</f>
        <v>0</v>
      </c>
      <c r="MHU21" s="74" t="s">
        <v>100</v>
      </c>
      <c r="MHV21" s="147">
        <f t="shared" ref="MHV21" si="4459">MHV10*MHV17</f>
        <v>0</v>
      </c>
      <c r="MHW21" s="74" t="s">
        <v>100</v>
      </c>
      <c r="MHX21" s="147">
        <f t="shared" ref="MHX21" si="4460">MHX10*MHX17</f>
        <v>0</v>
      </c>
      <c r="MHY21" s="74" t="s">
        <v>100</v>
      </c>
      <c r="MHZ21" s="147">
        <f t="shared" ref="MHZ21" si="4461">MHZ10*MHZ17</f>
        <v>0</v>
      </c>
      <c r="MIA21" s="74" t="s">
        <v>100</v>
      </c>
      <c r="MIB21" s="147">
        <f t="shared" ref="MIB21" si="4462">MIB10*MIB17</f>
        <v>0</v>
      </c>
      <c r="MIC21" s="74" t="s">
        <v>100</v>
      </c>
      <c r="MID21" s="147">
        <f t="shared" ref="MID21" si="4463">MID10*MID17</f>
        <v>0</v>
      </c>
      <c r="MIE21" s="74" t="s">
        <v>100</v>
      </c>
      <c r="MIF21" s="147">
        <f t="shared" ref="MIF21" si="4464">MIF10*MIF17</f>
        <v>0</v>
      </c>
      <c r="MIG21" s="74" t="s">
        <v>100</v>
      </c>
      <c r="MIH21" s="147">
        <f t="shared" ref="MIH21" si="4465">MIH10*MIH17</f>
        <v>0</v>
      </c>
      <c r="MII21" s="74" t="s">
        <v>100</v>
      </c>
      <c r="MIJ21" s="147">
        <f t="shared" ref="MIJ21" si="4466">MIJ10*MIJ17</f>
        <v>0</v>
      </c>
      <c r="MIK21" s="74" t="s">
        <v>100</v>
      </c>
      <c r="MIL21" s="147">
        <f t="shared" ref="MIL21" si="4467">MIL10*MIL17</f>
        <v>0</v>
      </c>
      <c r="MIM21" s="74" t="s">
        <v>100</v>
      </c>
      <c r="MIN21" s="147">
        <f t="shared" ref="MIN21" si="4468">MIN10*MIN17</f>
        <v>0</v>
      </c>
      <c r="MIO21" s="74" t="s">
        <v>100</v>
      </c>
      <c r="MIP21" s="147">
        <f t="shared" ref="MIP21" si="4469">MIP10*MIP17</f>
        <v>0</v>
      </c>
      <c r="MIQ21" s="74" t="s">
        <v>100</v>
      </c>
      <c r="MIR21" s="147">
        <f t="shared" ref="MIR21" si="4470">MIR10*MIR17</f>
        <v>0</v>
      </c>
      <c r="MIS21" s="74" t="s">
        <v>100</v>
      </c>
      <c r="MIT21" s="147">
        <f t="shared" ref="MIT21" si="4471">MIT10*MIT17</f>
        <v>0</v>
      </c>
      <c r="MIU21" s="74" t="s">
        <v>100</v>
      </c>
      <c r="MIV21" s="147">
        <f t="shared" ref="MIV21" si="4472">MIV10*MIV17</f>
        <v>0</v>
      </c>
      <c r="MIW21" s="74" t="s">
        <v>100</v>
      </c>
      <c r="MIX21" s="147">
        <f t="shared" ref="MIX21" si="4473">MIX10*MIX17</f>
        <v>0</v>
      </c>
      <c r="MIY21" s="74" t="s">
        <v>100</v>
      </c>
      <c r="MIZ21" s="147">
        <f t="shared" ref="MIZ21" si="4474">MIZ10*MIZ17</f>
        <v>0</v>
      </c>
      <c r="MJA21" s="74" t="s">
        <v>100</v>
      </c>
      <c r="MJB21" s="147">
        <f t="shared" ref="MJB21" si="4475">MJB10*MJB17</f>
        <v>0</v>
      </c>
      <c r="MJC21" s="74" t="s">
        <v>100</v>
      </c>
      <c r="MJD21" s="147">
        <f t="shared" ref="MJD21" si="4476">MJD10*MJD17</f>
        <v>0</v>
      </c>
      <c r="MJE21" s="74" t="s">
        <v>100</v>
      </c>
      <c r="MJF21" s="147">
        <f t="shared" ref="MJF21" si="4477">MJF10*MJF17</f>
        <v>0</v>
      </c>
      <c r="MJG21" s="74" t="s">
        <v>100</v>
      </c>
      <c r="MJH21" s="147">
        <f t="shared" ref="MJH21" si="4478">MJH10*MJH17</f>
        <v>0</v>
      </c>
      <c r="MJI21" s="74" t="s">
        <v>100</v>
      </c>
      <c r="MJJ21" s="147">
        <f t="shared" ref="MJJ21" si="4479">MJJ10*MJJ17</f>
        <v>0</v>
      </c>
      <c r="MJK21" s="74" t="s">
        <v>100</v>
      </c>
      <c r="MJL21" s="147">
        <f t="shared" ref="MJL21" si="4480">MJL10*MJL17</f>
        <v>0</v>
      </c>
      <c r="MJM21" s="74" t="s">
        <v>100</v>
      </c>
      <c r="MJN21" s="147">
        <f t="shared" ref="MJN21" si="4481">MJN10*MJN17</f>
        <v>0</v>
      </c>
      <c r="MJO21" s="74" t="s">
        <v>100</v>
      </c>
      <c r="MJP21" s="147">
        <f t="shared" ref="MJP21" si="4482">MJP10*MJP17</f>
        <v>0</v>
      </c>
      <c r="MJQ21" s="74" t="s">
        <v>100</v>
      </c>
      <c r="MJR21" s="147">
        <f t="shared" ref="MJR21" si="4483">MJR10*MJR17</f>
        <v>0</v>
      </c>
      <c r="MJS21" s="74" t="s">
        <v>100</v>
      </c>
      <c r="MJT21" s="147">
        <f t="shared" ref="MJT21" si="4484">MJT10*MJT17</f>
        <v>0</v>
      </c>
      <c r="MJU21" s="74" t="s">
        <v>100</v>
      </c>
      <c r="MJV21" s="147">
        <f t="shared" ref="MJV21" si="4485">MJV10*MJV17</f>
        <v>0</v>
      </c>
      <c r="MJW21" s="74" t="s">
        <v>100</v>
      </c>
      <c r="MJX21" s="147">
        <f t="shared" ref="MJX21" si="4486">MJX10*MJX17</f>
        <v>0</v>
      </c>
      <c r="MJY21" s="74" t="s">
        <v>100</v>
      </c>
      <c r="MJZ21" s="147">
        <f t="shared" ref="MJZ21" si="4487">MJZ10*MJZ17</f>
        <v>0</v>
      </c>
      <c r="MKA21" s="74" t="s">
        <v>100</v>
      </c>
      <c r="MKB21" s="147">
        <f t="shared" ref="MKB21" si="4488">MKB10*MKB17</f>
        <v>0</v>
      </c>
      <c r="MKC21" s="74" t="s">
        <v>100</v>
      </c>
      <c r="MKD21" s="147">
        <f t="shared" ref="MKD21" si="4489">MKD10*MKD17</f>
        <v>0</v>
      </c>
      <c r="MKE21" s="74" t="s">
        <v>100</v>
      </c>
      <c r="MKF21" s="147">
        <f t="shared" ref="MKF21" si="4490">MKF10*MKF17</f>
        <v>0</v>
      </c>
      <c r="MKG21" s="74" t="s">
        <v>100</v>
      </c>
      <c r="MKH21" s="147">
        <f t="shared" ref="MKH21" si="4491">MKH10*MKH17</f>
        <v>0</v>
      </c>
      <c r="MKI21" s="74" t="s">
        <v>100</v>
      </c>
      <c r="MKJ21" s="147">
        <f t="shared" ref="MKJ21" si="4492">MKJ10*MKJ17</f>
        <v>0</v>
      </c>
      <c r="MKK21" s="74" t="s">
        <v>100</v>
      </c>
      <c r="MKL21" s="147">
        <f t="shared" ref="MKL21" si="4493">MKL10*MKL17</f>
        <v>0</v>
      </c>
      <c r="MKM21" s="74" t="s">
        <v>100</v>
      </c>
      <c r="MKN21" s="147">
        <f t="shared" ref="MKN21" si="4494">MKN10*MKN17</f>
        <v>0</v>
      </c>
      <c r="MKO21" s="74" t="s">
        <v>100</v>
      </c>
      <c r="MKP21" s="147">
        <f t="shared" ref="MKP21" si="4495">MKP10*MKP17</f>
        <v>0</v>
      </c>
      <c r="MKQ21" s="74" t="s">
        <v>100</v>
      </c>
      <c r="MKR21" s="147">
        <f t="shared" ref="MKR21" si="4496">MKR10*MKR17</f>
        <v>0</v>
      </c>
      <c r="MKS21" s="74" t="s">
        <v>100</v>
      </c>
      <c r="MKT21" s="147">
        <f t="shared" ref="MKT21" si="4497">MKT10*MKT17</f>
        <v>0</v>
      </c>
      <c r="MKU21" s="74" t="s">
        <v>100</v>
      </c>
      <c r="MKV21" s="147">
        <f t="shared" ref="MKV21" si="4498">MKV10*MKV17</f>
        <v>0</v>
      </c>
      <c r="MKW21" s="74" t="s">
        <v>100</v>
      </c>
      <c r="MKX21" s="147">
        <f t="shared" ref="MKX21" si="4499">MKX10*MKX17</f>
        <v>0</v>
      </c>
      <c r="MKY21" s="74" t="s">
        <v>100</v>
      </c>
      <c r="MKZ21" s="147">
        <f t="shared" ref="MKZ21" si="4500">MKZ10*MKZ17</f>
        <v>0</v>
      </c>
      <c r="MLA21" s="74" t="s">
        <v>100</v>
      </c>
      <c r="MLB21" s="147">
        <f t="shared" ref="MLB21" si="4501">MLB10*MLB17</f>
        <v>0</v>
      </c>
      <c r="MLC21" s="74" t="s">
        <v>100</v>
      </c>
      <c r="MLD21" s="147">
        <f t="shared" ref="MLD21" si="4502">MLD10*MLD17</f>
        <v>0</v>
      </c>
      <c r="MLE21" s="74" t="s">
        <v>100</v>
      </c>
      <c r="MLF21" s="147">
        <f t="shared" ref="MLF21" si="4503">MLF10*MLF17</f>
        <v>0</v>
      </c>
      <c r="MLG21" s="74" t="s">
        <v>100</v>
      </c>
      <c r="MLH21" s="147">
        <f t="shared" ref="MLH21" si="4504">MLH10*MLH17</f>
        <v>0</v>
      </c>
      <c r="MLI21" s="74" t="s">
        <v>100</v>
      </c>
      <c r="MLJ21" s="147">
        <f t="shared" ref="MLJ21" si="4505">MLJ10*MLJ17</f>
        <v>0</v>
      </c>
      <c r="MLK21" s="74" t="s">
        <v>100</v>
      </c>
      <c r="MLL21" s="147">
        <f t="shared" ref="MLL21" si="4506">MLL10*MLL17</f>
        <v>0</v>
      </c>
      <c r="MLM21" s="74" t="s">
        <v>100</v>
      </c>
      <c r="MLN21" s="147">
        <f t="shared" ref="MLN21" si="4507">MLN10*MLN17</f>
        <v>0</v>
      </c>
      <c r="MLO21" s="74" t="s">
        <v>100</v>
      </c>
      <c r="MLP21" s="147">
        <f t="shared" ref="MLP21" si="4508">MLP10*MLP17</f>
        <v>0</v>
      </c>
      <c r="MLQ21" s="74" t="s">
        <v>100</v>
      </c>
      <c r="MLR21" s="147">
        <f t="shared" ref="MLR21" si="4509">MLR10*MLR17</f>
        <v>0</v>
      </c>
      <c r="MLS21" s="74" t="s">
        <v>100</v>
      </c>
      <c r="MLT21" s="147">
        <f t="shared" ref="MLT21" si="4510">MLT10*MLT17</f>
        <v>0</v>
      </c>
      <c r="MLU21" s="74" t="s">
        <v>100</v>
      </c>
      <c r="MLV21" s="147">
        <f t="shared" ref="MLV21" si="4511">MLV10*MLV17</f>
        <v>0</v>
      </c>
      <c r="MLW21" s="74" t="s">
        <v>100</v>
      </c>
      <c r="MLX21" s="147">
        <f t="shared" ref="MLX21" si="4512">MLX10*MLX17</f>
        <v>0</v>
      </c>
      <c r="MLY21" s="74" t="s">
        <v>100</v>
      </c>
      <c r="MLZ21" s="147">
        <f t="shared" ref="MLZ21" si="4513">MLZ10*MLZ17</f>
        <v>0</v>
      </c>
      <c r="MMA21" s="74" t="s">
        <v>100</v>
      </c>
      <c r="MMB21" s="147">
        <f t="shared" ref="MMB21" si="4514">MMB10*MMB17</f>
        <v>0</v>
      </c>
      <c r="MMC21" s="74" t="s">
        <v>100</v>
      </c>
      <c r="MMD21" s="147">
        <f t="shared" ref="MMD21" si="4515">MMD10*MMD17</f>
        <v>0</v>
      </c>
      <c r="MME21" s="74" t="s">
        <v>100</v>
      </c>
      <c r="MMF21" s="147">
        <f t="shared" ref="MMF21" si="4516">MMF10*MMF17</f>
        <v>0</v>
      </c>
      <c r="MMG21" s="74" t="s">
        <v>100</v>
      </c>
      <c r="MMH21" s="147">
        <f t="shared" ref="MMH21" si="4517">MMH10*MMH17</f>
        <v>0</v>
      </c>
      <c r="MMI21" s="74" t="s">
        <v>100</v>
      </c>
      <c r="MMJ21" s="147">
        <f t="shared" ref="MMJ21" si="4518">MMJ10*MMJ17</f>
        <v>0</v>
      </c>
      <c r="MMK21" s="74" t="s">
        <v>100</v>
      </c>
      <c r="MML21" s="147">
        <f t="shared" ref="MML21" si="4519">MML10*MML17</f>
        <v>0</v>
      </c>
      <c r="MMM21" s="74" t="s">
        <v>100</v>
      </c>
      <c r="MMN21" s="147">
        <f t="shared" ref="MMN21" si="4520">MMN10*MMN17</f>
        <v>0</v>
      </c>
      <c r="MMO21" s="74" t="s">
        <v>100</v>
      </c>
      <c r="MMP21" s="147">
        <f t="shared" ref="MMP21" si="4521">MMP10*MMP17</f>
        <v>0</v>
      </c>
      <c r="MMQ21" s="74" t="s">
        <v>100</v>
      </c>
      <c r="MMR21" s="147">
        <f t="shared" ref="MMR21" si="4522">MMR10*MMR17</f>
        <v>0</v>
      </c>
      <c r="MMS21" s="74" t="s">
        <v>100</v>
      </c>
      <c r="MMT21" s="147">
        <f t="shared" ref="MMT21" si="4523">MMT10*MMT17</f>
        <v>0</v>
      </c>
      <c r="MMU21" s="74" t="s">
        <v>100</v>
      </c>
      <c r="MMV21" s="147">
        <f t="shared" ref="MMV21" si="4524">MMV10*MMV17</f>
        <v>0</v>
      </c>
      <c r="MMW21" s="74" t="s">
        <v>100</v>
      </c>
      <c r="MMX21" s="147">
        <f t="shared" ref="MMX21" si="4525">MMX10*MMX17</f>
        <v>0</v>
      </c>
      <c r="MMY21" s="74" t="s">
        <v>100</v>
      </c>
      <c r="MMZ21" s="147">
        <f t="shared" ref="MMZ21" si="4526">MMZ10*MMZ17</f>
        <v>0</v>
      </c>
      <c r="MNA21" s="74" t="s">
        <v>100</v>
      </c>
      <c r="MNB21" s="147">
        <f t="shared" ref="MNB21" si="4527">MNB10*MNB17</f>
        <v>0</v>
      </c>
      <c r="MNC21" s="74" t="s">
        <v>100</v>
      </c>
      <c r="MND21" s="147">
        <f t="shared" ref="MND21" si="4528">MND10*MND17</f>
        <v>0</v>
      </c>
      <c r="MNE21" s="74" t="s">
        <v>100</v>
      </c>
      <c r="MNF21" s="147">
        <f t="shared" ref="MNF21" si="4529">MNF10*MNF17</f>
        <v>0</v>
      </c>
      <c r="MNG21" s="74" t="s">
        <v>100</v>
      </c>
      <c r="MNH21" s="147">
        <f t="shared" ref="MNH21" si="4530">MNH10*MNH17</f>
        <v>0</v>
      </c>
      <c r="MNI21" s="74" t="s">
        <v>100</v>
      </c>
      <c r="MNJ21" s="147">
        <f t="shared" ref="MNJ21" si="4531">MNJ10*MNJ17</f>
        <v>0</v>
      </c>
      <c r="MNK21" s="74" t="s">
        <v>100</v>
      </c>
      <c r="MNL21" s="147">
        <f t="shared" ref="MNL21" si="4532">MNL10*MNL17</f>
        <v>0</v>
      </c>
      <c r="MNM21" s="74" t="s">
        <v>100</v>
      </c>
      <c r="MNN21" s="147">
        <f t="shared" ref="MNN21" si="4533">MNN10*MNN17</f>
        <v>0</v>
      </c>
      <c r="MNO21" s="74" t="s">
        <v>100</v>
      </c>
      <c r="MNP21" s="147">
        <f t="shared" ref="MNP21" si="4534">MNP10*MNP17</f>
        <v>0</v>
      </c>
      <c r="MNQ21" s="74" t="s">
        <v>100</v>
      </c>
      <c r="MNR21" s="147">
        <f t="shared" ref="MNR21" si="4535">MNR10*MNR17</f>
        <v>0</v>
      </c>
      <c r="MNS21" s="74" t="s">
        <v>100</v>
      </c>
      <c r="MNT21" s="147">
        <f t="shared" ref="MNT21" si="4536">MNT10*MNT17</f>
        <v>0</v>
      </c>
      <c r="MNU21" s="74" t="s">
        <v>100</v>
      </c>
      <c r="MNV21" s="147">
        <f t="shared" ref="MNV21" si="4537">MNV10*MNV17</f>
        <v>0</v>
      </c>
      <c r="MNW21" s="74" t="s">
        <v>100</v>
      </c>
      <c r="MNX21" s="147">
        <f t="shared" ref="MNX21" si="4538">MNX10*MNX17</f>
        <v>0</v>
      </c>
      <c r="MNY21" s="74" t="s">
        <v>100</v>
      </c>
      <c r="MNZ21" s="147">
        <f t="shared" ref="MNZ21" si="4539">MNZ10*MNZ17</f>
        <v>0</v>
      </c>
      <c r="MOA21" s="74" t="s">
        <v>100</v>
      </c>
      <c r="MOB21" s="147">
        <f t="shared" ref="MOB21" si="4540">MOB10*MOB17</f>
        <v>0</v>
      </c>
      <c r="MOC21" s="74" t="s">
        <v>100</v>
      </c>
      <c r="MOD21" s="147">
        <f t="shared" ref="MOD21" si="4541">MOD10*MOD17</f>
        <v>0</v>
      </c>
      <c r="MOE21" s="74" t="s">
        <v>100</v>
      </c>
      <c r="MOF21" s="147">
        <f t="shared" ref="MOF21" si="4542">MOF10*MOF17</f>
        <v>0</v>
      </c>
      <c r="MOG21" s="74" t="s">
        <v>100</v>
      </c>
      <c r="MOH21" s="147">
        <f t="shared" ref="MOH21" si="4543">MOH10*MOH17</f>
        <v>0</v>
      </c>
      <c r="MOI21" s="74" t="s">
        <v>100</v>
      </c>
      <c r="MOJ21" s="147">
        <f t="shared" ref="MOJ21" si="4544">MOJ10*MOJ17</f>
        <v>0</v>
      </c>
      <c r="MOK21" s="74" t="s">
        <v>100</v>
      </c>
      <c r="MOL21" s="147">
        <f t="shared" ref="MOL21" si="4545">MOL10*MOL17</f>
        <v>0</v>
      </c>
      <c r="MOM21" s="74" t="s">
        <v>100</v>
      </c>
      <c r="MON21" s="147">
        <f t="shared" ref="MON21" si="4546">MON10*MON17</f>
        <v>0</v>
      </c>
      <c r="MOO21" s="74" t="s">
        <v>100</v>
      </c>
      <c r="MOP21" s="147">
        <f t="shared" ref="MOP21" si="4547">MOP10*MOP17</f>
        <v>0</v>
      </c>
      <c r="MOQ21" s="74" t="s">
        <v>100</v>
      </c>
      <c r="MOR21" s="147">
        <f t="shared" ref="MOR21" si="4548">MOR10*MOR17</f>
        <v>0</v>
      </c>
      <c r="MOS21" s="74" t="s">
        <v>100</v>
      </c>
      <c r="MOT21" s="147">
        <f t="shared" ref="MOT21" si="4549">MOT10*MOT17</f>
        <v>0</v>
      </c>
      <c r="MOU21" s="74" t="s">
        <v>100</v>
      </c>
      <c r="MOV21" s="147">
        <f t="shared" ref="MOV21" si="4550">MOV10*MOV17</f>
        <v>0</v>
      </c>
      <c r="MOW21" s="74" t="s">
        <v>100</v>
      </c>
      <c r="MOX21" s="147">
        <f t="shared" ref="MOX21" si="4551">MOX10*MOX17</f>
        <v>0</v>
      </c>
      <c r="MOY21" s="74" t="s">
        <v>100</v>
      </c>
      <c r="MOZ21" s="147">
        <f t="shared" ref="MOZ21" si="4552">MOZ10*MOZ17</f>
        <v>0</v>
      </c>
      <c r="MPA21" s="74" t="s">
        <v>100</v>
      </c>
      <c r="MPB21" s="147">
        <f t="shared" ref="MPB21" si="4553">MPB10*MPB17</f>
        <v>0</v>
      </c>
      <c r="MPC21" s="74" t="s">
        <v>100</v>
      </c>
      <c r="MPD21" s="147">
        <f t="shared" ref="MPD21" si="4554">MPD10*MPD17</f>
        <v>0</v>
      </c>
      <c r="MPE21" s="74" t="s">
        <v>100</v>
      </c>
      <c r="MPF21" s="147">
        <f t="shared" ref="MPF21" si="4555">MPF10*MPF17</f>
        <v>0</v>
      </c>
      <c r="MPG21" s="74" t="s">
        <v>100</v>
      </c>
      <c r="MPH21" s="147">
        <f t="shared" ref="MPH21" si="4556">MPH10*MPH17</f>
        <v>0</v>
      </c>
      <c r="MPI21" s="74" t="s">
        <v>100</v>
      </c>
      <c r="MPJ21" s="147">
        <f t="shared" ref="MPJ21" si="4557">MPJ10*MPJ17</f>
        <v>0</v>
      </c>
      <c r="MPK21" s="74" t="s">
        <v>100</v>
      </c>
      <c r="MPL21" s="147">
        <f t="shared" ref="MPL21" si="4558">MPL10*MPL17</f>
        <v>0</v>
      </c>
      <c r="MPM21" s="74" t="s">
        <v>100</v>
      </c>
      <c r="MPN21" s="147">
        <f t="shared" ref="MPN21" si="4559">MPN10*MPN17</f>
        <v>0</v>
      </c>
      <c r="MPO21" s="74" t="s">
        <v>100</v>
      </c>
      <c r="MPP21" s="147">
        <f t="shared" ref="MPP21" si="4560">MPP10*MPP17</f>
        <v>0</v>
      </c>
      <c r="MPQ21" s="74" t="s">
        <v>100</v>
      </c>
      <c r="MPR21" s="147">
        <f t="shared" ref="MPR21" si="4561">MPR10*MPR17</f>
        <v>0</v>
      </c>
      <c r="MPS21" s="74" t="s">
        <v>100</v>
      </c>
      <c r="MPT21" s="147">
        <f t="shared" ref="MPT21" si="4562">MPT10*MPT17</f>
        <v>0</v>
      </c>
      <c r="MPU21" s="74" t="s">
        <v>100</v>
      </c>
      <c r="MPV21" s="147">
        <f t="shared" ref="MPV21" si="4563">MPV10*MPV17</f>
        <v>0</v>
      </c>
      <c r="MPW21" s="74" t="s">
        <v>100</v>
      </c>
      <c r="MPX21" s="147">
        <f t="shared" ref="MPX21" si="4564">MPX10*MPX17</f>
        <v>0</v>
      </c>
      <c r="MPY21" s="74" t="s">
        <v>100</v>
      </c>
      <c r="MPZ21" s="147">
        <f t="shared" ref="MPZ21" si="4565">MPZ10*MPZ17</f>
        <v>0</v>
      </c>
      <c r="MQA21" s="74" t="s">
        <v>100</v>
      </c>
      <c r="MQB21" s="147">
        <f t="shared" ref="MQB21" si="4566">MQB10*MQB17</f>
        <v>0</v>
      </c>
      <c r="MQC21" s="74" t="s">
        <v>100</v>
      </c>
      <c r="MQD21" s="147">
        <f t="shared" ref="MQD21" si="4567">MQD10*MQD17</f>
        <v>0</v>
      </c>
      <c r="MQE21" s="74" t="s">
        <v>100</v>
      </c>
      <c r="MQF21" s="147">
        <f t="shared" ref="MQF21" si="4568">MQF10*MQF17</f>
        <v>0</v>
      </c>
      <c r="MQG21" s="74" t="s">
        <v>100</v>
      </c>
      <c r="MQH21" s="147">
        <f t="shared" ref="MQH21" si="4569">MQH10*MQH17</f>
        <v>0</v>
      </c>
      <c r="MQI21" s="74" t="s">
        <v>100</v>
      </c>
      <c r="MQJ21" s="147">
        <f t="shared" ref="MQJ21" si="4570">MQJ10*MQJ17</f>
        <v>0</v>
      </c>
      <c r="MQK21" s="74" t="s">
        <v>100</v>
      </c>
      <c r="MQL21" s="147">
        <f t="shared" ref="MQL21" si="4571">MQL10*MQL17</f>
        <v>0</v>
      </c>
      <c r="MQM21" s="74" t="s">
        <v>100</v>
      </c>
      <c r="MQN21" s="147">
        <f t="shared" ref="MQN21" si="4572">MQN10*MQN17</f>
        <v>0</v>
      </c>
      <c r="MQO21" s="74" t="s">
        <v>100</v>
      </c>
      <c r="MQP21" s="147">
        <f t="shared" ref="MQP21" si="4573">MQP10*MQP17</f>
        <v>0</v>
      </c>
      <c r="MQQ21" s="74" t="s">
        <v>100</v>
      </c>
      <c r="MQR21" s="147">
        <f t="shared" ref="MQR21" si="4574">MQR10*MQR17</f>
        <v>0</v>
      </c>
      <c r="MQS21" s="74" t="s">
        <v>100</v>
      </c>
      <c r="MQT21" s="147">
        <f t="shared" ref="MQT21" si="4575">MQT10*MQT17</f>
        <v>0</v>
      </c>
      <c r="MQU21" s="74" t="s">
        <v>100</v>
      </c>
      <c r="MQV21" s="147">
        <f t="shared" ref="MQV21" si="4576">MQV10*MQV17</f>
        <v>0</v>
      </c>
      <c r="MQW21" s="74" t="s">
        <v>100</v>
      </c>
      <c r="MQX21" s="147">
        <f t="shared" ref="MQX21" si="4577">MQX10*MQX17</f>
        <v>0</v>
      </c>
      <c r="MQY21" s="74" t="s">
        <v>100</v>
      </c>
      <c r="MQZ21" s="147">
        <f t="shared" ref="MQZ21" si="4578">MQZ10*MQZ17</f>
        <v>0</v>
      </c>
      <c r="MRA21" s="74" t="s">
        <v>100</v>
      </c>
      <c r="MRB21" s="147">
        <f t="shared" ref="MRB21" si="4579">MRB10*MRB17</f>
        <v>0</v>
      </c>
      <c r="MRC21" s="74" t="s">
        <v>100</v>
      </c>
      <c r="MRD21" s="147">
        <f t="shared" ref="MRD21" si="4580">MRD10*MRD17</f>
        <v>0</v>
      </c>
      <c r="MRE21" s="74" t="s">
        <v>100</v>
      </c>
      <c r="MRF21" s="147">
        <f t="shared" ref="MRF21" si="4581">MRF10*MRF17</f>
        <v>0</v>
      </c>
      <c r="MRG21" s="74" t="s">
        <v>100</v>
      </c>
      <c r="MRH21" s="147">
        <f t="shared" ref="MRH21" si="4582">MRH10*MRH17</f>
        <v>0</v>
      </c>
      <c r="MRI21" s="74" t="s">
        <v>100</v>
      </c>
      <c r="MRJ21" s="147">
        <f t="shared" ref="MRJ21" si="4583">MRJ10*MRJ17</f>
        <v>0</v>
      </c>
      <c r="MRK21" s="74" t="s">
        <v>100</v>
      </c>
      <c r="MRL21" s="147">
        <f t="shared" ref="MRL21" si="4584">MRL10*MRL17</f>
        <v>0</v>
      </c>
      <c r="MRM21" s="74" t="s">
        <v>100</v>
      </c>
      <c r="MRN21" s="147">
        <f t="shared" ref="MRN21" si="4585">MRN10*MRN17</f>
        <v>0</v>
      </c>
      <c r="MRO21" s="74" t="s">
        <v>100</v>
      </c>
      <c r="MRP21" s="147">
        <f t="shared" ref="MRP21" si="4586">MRP10*MRP17</f>
        <v>0</v>
      </c>
      <c r="MRQ21" s="74" t="s">
        <v>100</v>
      </c>
      <c r="MRR21" s="147">
        <f t="shared" ref="MRR21" si="4587">MRR10*MRR17</f>
        <v>0</v>
      </c>
      <c r="MRS21" s="74" t="s">
        <v>100</v>
      </c>
      <c r="MRT21" s="147">
        <f t="shared" ref="MRT21" si="4588">MRT10*MRT17</f>
        <v>0</v>
      </c>
      <c r="MRU21" s="74" t="s">
        <v>100</v>
      </c>
      <c r="MRV21" s="147">
        <f t="shared" ref="MRV21" si="4589">MRV10*MRV17</f>
        <v>0</v>
      </c>
      <c r="MRW21" s="74" t="s">
        <v>100</v>
      </c>
      <c r="MRX21" s="147">
        <f t="shared" ref="MRX21" si="4590">MRX10*MRX17</f>
        <v>0</v>
      </c>
      <c r="MRY21" s="74" t="s">
        <v>100</v>
      </c>
      <c r="MRZ21" s="147">
        <f t="shared" ref="MRZ21" si="4591">MRZ10*MRZ17</f>
        <v>0</v>
      </c>
      <c r="MSA21" s="74" t="s">
        <v>100</v>
      </c>
      <c r="MSB21" s="147">
        <f t="shared" ref="MSB21" si="4592">MSB10*MSB17</f>
        <v>0</v>
      </c>
      <c r="MSC21" s="74" t="s">
        <v>100</v>
      </c>
      <c r="MSD21" s="147">
        <f t="shared" ref="MSD21" si="4593">MSD10*MSD17</f>
        <v>0</v>
      </c>
      <c r="MSE21" s="74" t="s">
        <v>100</v>
      </c>
      <c r="MSF21" s="147">
        <f t="shared" ref="MSF21" si="4594">MSF10*MSF17</f>
        <v>0</v>
      </c>
      <c r="MSG21" s="74" t="s">
        <v>100</v>
      </c>
      <c r="MSH21" s="147">
        <f t="shared" ref="MSH21" si="4595">MSH10*MSH17</f>
        <v>0</v>
      </c>
      <c r="MSI21" s="74" t="s">
        <v>100</v>
      </c>
      <c r="MSJ21" s="147">
        <f t="shared" ref="MSJ21" si="4596">MSJ10*MSJ17</f>
        <v>0</v>
      </c>
      <c r="MSK21" s="74" t="s">
        <v>100</v>
      </c>
      <c r="MSL21" s="147">
        <f t="shared" ref="MSL21" si="4597">MSL10*MSL17</f>
        <v>0</v>
      </c>
      <c r="MSM21" s="74" t="s">
        <v>100</v>
      </c>
      <c r="MSN21" s="147">
        <f t="shared" ref="MSN21" si="4598">MSN10*MSN17</f>
        <v>0</v>
      </c>
      <c r="MSO21" s="74" t="s">
        <v>100</v>
      </c>
      <c r="MSP21" s="147">
        <f t="shared" ref="MSP21" si="4599">MSP10*MSP17</f>
        <v>0</v>
      </c>
      <c r="MSQ21" s="74" t="s">
        <v>100</v>
      </c>
      <c r="MSR21" s="147">
        <f t="shared" ref="MSR21" si="4600">MSR10*MSR17</f>
        <v>0</v>
      </c>
      <c r="MSS21" s="74" t="s">
        <v>100</v>
      </c>
      <c r="MST21" s="147">
        <f t="shared" ref="MST21" si="4601">MST10*MST17</f>
        <v>0</v>
      </c>
      <c r="MSU21" s="74" t="s">
        <v>100</v>
      </c>
      <c r="MSV21" s="147">
        <f t="shared" ref="MSV21" si="4602">MSV10*MSV17</f>
        <v>0</v>
      </c>
      <c r="MSW21" s="74" t="s">
        <v>100</v>
      </c>
      <c r="MSX21" s="147">
        <f t="shared" ref="MSX21" si="4603">MSX10*MSX17</f>
        <v>0</v>
      </c>
      <c r="MSY21" s="74" t="s">
        <v>100</v>
      </c>
      <c r="MSZ21" s="147">
        <f t="shared" ref="MSZ21" si="4604">MSZ10*MSZ17</f>
        <v>0</v>
      </c>
      <c r="MTA21" s="74" t="s">
        <v>100</v>
      </c>
      <c r="MTB21" s="147">
        <f t="shared" ref="MTB21" si="4605">MTB10*MTB17</f>
        <v>0</v>
      </c>
      <c r="MTC21" s="74" t="s">
        <v>100</v>
      </c>
      <c r="MTD21" s="147">
        <f t="shared" ref="MTD21" si="4606">MTD10*MTD17</f>
        <v>0</v>
      </c>
      <c r="MTE21" s="74" t="s">
        <v>100</v>
      </c>
      <c r="MTF21" s="147">
        <f t="shared" ref="MTF21" si="4607">MTF10*MTF17</f>
        <v>0</v>
      </c>
      <c r="MTG21" s="74" t="s">
        <v>100</v>
      </c>
      <c r="MTH21" s="147">
        <f t="shared" ref="MTH21" si="4608">MTH10*MTH17</f>
        <v>0</v>
      </c>
      <c r="MTI21" s="74" t="s">
        <v>100</v>
      </c>
      <c r="MTJ21" s="147">
        <f t="shared" ref="MTJ21" si="4609">MTJ10*MTJ17</f>
        <v>0</v>
      </c>
      <c r="MTK21" s="74" t="s">
        <v>100</v>
      </c>
      <c r="MTL21" s="147">
        <f t="shared" ref="MTL21" si="4610">MTL10*MTL17</f>
        <v>0</v>
      </c>
      <c r="MTM21" s="74" t="s">
        <v>100</v>
      </c>
      <c r="MTN21" s="147">
        <f t="shared" ref="MTN21" si="4611">MTN10*MTN17</f>
        <v>0</v>
      </c>
      <c r="MTO21" s="74" t="s">
        <v>100</v>
      </c>
      <c r="MTP21" s="147">
        <f t="shared" ref="MTP21" si="4612">MTP10*MTP17</f>
        <v>0</v>
      </c>
      <c r="MTQ21" s="74" t="s">
        <v>100</v>
      </c>
      <c r="MTR21" s="147">
        <f t="shared" ref="MTR21" si="4613">MTR10*MTR17</f>
        <v>0</v>
      </c>
      <c r="MTS21" s="74" t="s">
        <v>100</v>
      </c>
      <c r="MTT21" s="147">
        <f t="shared" ref="MTT21" si="4614">MTT10*MTT17</f>
        <v>0</v>
      </c>
      <c r="MTU21" s="74" t="s">
        <v>100</v>
      </c>
      <c r="MTV21" s="147">
        <f t="shared" ref="MTV21" si="4615">MTV10*MTV17</f>
        <v>0</v>
      </c>
      <c r="MTW21" s="74" t="s">
        <v>100</v>
      </c>
      <c r="MTX21" s="147">
        <f t="shared" ref="MTX21" si="4616">MTX10*MTX17</f>
        <v>0</v>
      </c>
      <c r="MTY21" s="74" t="s">
        <v>100</v>
      </c>
      <c r="MTZ21" s="147">
        <f t="shared" ref="MTZ21" si="4617">MTZ10*MTZ17</f>
        <v>0</v>
      </c>
      <c r="MUA21" s="74" t="s">
        <v>100</v>
      </c>
      <c r="MUB21" s="147">
        <f t="shared" ref="MUB21" si="4618">MUB10*MUB17</f>
        <v>0</v>
      </c>
      <c r="MUC21" s="74" t="s">
        <v>100</v>
      </c>
      <c r="MUD21" s="147">
        <f t="shared" ref="MUD21" si="4619">MUD10*MUD17</f>
        <v>0</v>
      </c>
      <c r="MUE21" s="74" t="s">
        <v>100</v>
      </c>
      <c r="MUF21" s="147">
        <f t="shared" ref="MUF21" si="4620">MUF10*MUF17</f>
        <v>0</v>
      </c>
      <c r="MUG21" s="74" t="s">
        <v>100</v>
      </c>
      <c r="MUH21" s="147">
        <f t="shared" ref="MUH21" si="4621">MUH10*MUH17</f>
        <v>0</v>
      </c>
      <c r="MUI21" s="74" t="s">
        <v>100</v>
      </c>
      <c r="MUJ21" s="147">
        <f t="shared" ref="MUJ21" si="4622">MUJ10*MUJ17</f>
        <v>0</v>
      </c>
      <c r="MUK21" s="74" t="s">
        <v>100</v>
      </c>
      <c r="MUL21" s="147">
        <f t="shared" ref="MUL21" si="4623">MUL10*MUL17</f>
        <v>0</v>
      </c>
      <c r="MUM21" s="74" t="s">
        <v>100</v>
      </c>
      <c r="MUN21" s="147">
        <f t="shared" ref="MUN21" si="4624">MUN10*MUN17</f>
        <v>0</v>
      </c>
      <c r="MUO21" s="74" t="s">
        <v>100</v>
      </c>
      <c r="MUP21" s="147">
        <f t="shared" ref="MUP21" si="4625">MUP10*MUP17</f>
        <v>0</v>
      </c>
      <c r="MUQ21" s="74" t="s">
        <v>100</v>
      </c>
      <c r="MUR21" s="147">
        <f t="shared" ref="MUR21" si="4626">MUR10*MUR17</f>
        <v>0</v>
      </c>
      <c r="MUS21" s="74" t="s">
        <v>100</v>
      </c>
      <c r="MUT21" s="147">
        <f t="shared" ref="MUT21" si="4627">MUT10*MUT17</f>
        <v>0</v>
      </c>
      <c r="MUU21" s="74" t="s">
        <v>100</v>
      </c>
      <c r="MUV21" s="147">
        <f t="shared" ref="MUV21" si="4628">MUV10*MUV17</f>
        <v>0</v>
      </c>
      <c r="MUW21" s="74" t="s">
        <v>100</v>
      </c>
      <c r="MUX21" s="147">
        <f t="shared" ref="MUX21" si="4629">MUX10*MUX17</f>
        <v>0</v>
      </c>
      <c r="MUY21" s="74" t="s">
        <v>100</v>
      </c>
      <c r="MUZ21" s="147">
        <f t="shared" ref="MUZ21" si="4630">MUZ10*MUZ17</f>
        <v>0</v>
      </c>
      <c r="MVA21" s="74" t="s">
        <v>100</v>
      </c>
      <c r="MVB21" s="147">
        <f t="shared" ref="MVB21" si="4631">MVB10*MVB17</f>
        <v>0</v>
      </c>
      <c r="MVC21" s="74" t="s">
        <v>100</v>
      </c>
      <c r="MVD21" s="147">
        <f t="shared" ref="MVD21" si="4632">MVD10*MVD17</f>
        <v>0</v>
      </c>
      <c r="MVE21" s="74" t="s">
        <v>100</v>
      </c>
      <c r="MVF21" s="147">
        <f t="shared" ref="MVF21" si="4633">MVF10*MVF17</f>
        <v>0</v>
      </c>
      <c r="MVG21" s="74" t="s">
        <v>100</v>
      </c>
      <c r="MVH21" s="147">
        <f t="shared" ref="MVH21" si="4634">MVH10*MVH17</f>
        <v>0</v>
      </c>
      <c r="MVI21" s="74" t="s">
        <v>100</v>
      </c>
      <c r="MVJ21" s="147">
        <f t="shared" ref="MVJ21" si="4635">MVJ10*MVJ17</f>
        <v>0</v>
      </c>
      <c r="MVK21" s="74" t="s">
        <v>100</v>
      </c>
      <c r="MVL21" s="147">
        <f t="shared" ref="MVL21" si="4636">MVL10*MVL17</f>
        <v>0</v>
      </c>
      <c r="MVM21" s="74" t="s">
        <v>100</v>
      </c>
      <c r="MVN21" s="147">
        <f t="shared" ref="MVN21" si="4637">MVN10*MVN17</f>
        <v>0</v>
      </c>
      <c r="MVO21" s="74" t="s">
        <v>100</v>
      </c>
      <c r="MVP21" s="147">
        <f t="shared" ref="MVP21" si="4638">MVP10*MVP17</f>
        <v>0</v>
      </c>
      <c r="MVQ21" s="74" t="s">
        <v>100</v>
      </c>
      <c r="MVR21" s="147">
        <f t="shared" ref="MVR21" si="4639">MVR10*MVR17</f>
        <v>0</v>
      </c>
      <c r="MVS21" s="74" t="s">
        <v>100</v>
      </c>
      <c r="MVT21" s="147">
        <f t="shared" ref="MVT21" si="4640">MVT10*MVT17</f>
        <v>0</v>
      </c>
      <c r="MVU21" s="74" t="s">
        <v>100</v>
      </c>
      <c r="MVV21" s="147">
        <f t="shared" ref="MVV21" si="4641">MVV10*MVV17</f>
        <v>0</v>
      </c>
      <c r="MVW21" s="74" t="s">
        <v>100</v>
      </c>
      <c r="MVX21" s="147">
        <f t="shared" ref="MVX21" si="4642">MVX10*MVX17</f>
        <v>0</v>
      </c>
      <c r="MVY21" s="74" t="s">
        <v>100</v>
      </c>
      <c r="MVZ21" s="147">
        <f t="shared" ref="MVZ21" si="4643">MVZ10*MVZ17</f>
        <v>0</v>
      </c>
      <c r="MWA21" s="74" t="s">
        <v>100</v>
      </c>
      <c r="MWB21" s="147">
        <f t="shared" ref="MWB21" si="4644">MWB10*MWB17</f>
        <v>0</v>
      </c>
      <c r="MWC21" s="74" t="s">
        <v>100</v>
      </c>
      <c r="MWD21" s="147">
        <f t="shared" ref="MWD21" si="4645">MWD10*MWD17</f>
        <v>0</v>
      </c>
      <c r="MWE21" s="74" t="s">
        <v>100</v>
      </c>
      <c r="MWF21" s="147">
        <f t="shared" ref="MWF21" si="4646">MWF10*MWF17</f>
        <v>0</v>
      </c>
      <c r="MWG21" s="74" t="s">
        <v>100</v>
      </c>
      <c r="MWH21" s="147">
        <f t="shared" ref="MWH21" si="4647">MWH10*MWH17</f>
        <v>0</v>
      </c>
      <c r="MWI21" s="74" t="s">
        <v>100</v>
      </c>
      <c r="MWJ21" s="147">
        <f t="shared" ref="MWJ21" si="4648">MWJ10*MWJ17</f>
        <v>0</v>
      </c>
      <c r="MWK21" s="74" t="s">
        <v>100</v>
      </c>
      <c r="MWL21" s="147">
        <f t="shared" ref="MWL21" si="4649">MWL10*MWL17</f>
        <v>0</v>
      </c>
      <c r="MWM21" s="74" t="s">
        <v>100</v>
      </c>
      <c r="MWN21" s="147">
        <f t="shared" ref="MWN21" si="4650">MWN10*MWN17</f>
        <v>0</v>
      </c>
      <c r="MWO21" s="74" t="s">
        <v>100</v>
      </c>
      <c r="MWP21" s="147">
        <f t="shared" ref="MWP21" si="4651">MWP10*MWP17</f>
        <v>0</v>
      </c>
      <c r="MWQ21" s="74" t="s">
        <v>100</v>
      </c>
      <c r="MWR21" s="147">
        <f t="shared" ref="MWR21" si="4652">MWR10*MWR17</f>
        <v>0</v>
      </c>
      <c r="MWS21" s="74" t="s">
        <v>100</v>
      </c>
      <c r="MWT21" s="147">
        <f t="shared" ref="MWT21" si="4653">MWT10*MWT17</f>
        <v>0</v>
      </c>
      <c r="MWU21" s="74" t="s">
        <v>100</v>
      </c>
      <c r="MWV21" s="147">
        <f t="shared" ref="MWV21" si="4654">MWV10*MWV17</f>
        <v>0</v>
      </c>
      <c r="MWW21" s="74" t="s">
        <v>100</v>
      </c>
      <c r="MWX21" s="147">
        <f t="shared" ref="MWX21" si="4655">MWX10*MWX17</f>
        <v>0</v>
      </c>
      <c r="MWY21" s="74" t="s">
        <v>100</v>
      </c>
      <c r="MWZ21" s="147">
        <f t="shared" ref="MWZ21" si="4656">MWZ10*MWZ17</f>
        <v>0</v>
      </c>
      <c r="MXA21" s="74" t="s">
        <v>100</v>
      </c>
      <c r="MXB21" s="147">
        <f t="shared" ref="MXB21" si="4657">MXB10*MXB17</f>
        <v>0</v>
      </c>
      <c r="MXC21" s="74" t="s">
        <v>100</v>
      </c>
      <c r="MXD21" s="147">
        <f t="shared" ref="MXD21" si="4658">MXD10*MXD17</f>
        <v>0</v>
      </c>
      <c r="MXE21" s="74" t="s">
        <v>100</v>
      </c>
      <c r="MXF21" s="147">
        <f t="shared" ref="MXF21" si="4659">MXF10*MXF17</f>
        <v>0</v>
      </c>
      <c r="MXG21" s="74" t="s">
        <v>100</v>
      </c>
      <c r="MXH21" s="147">
        <f t="shared" ref="MXH21" si="4660">MXH10*MXH17</f>
        <v>0</v>
      </c>
      <c r="MXI21" s="74" t="s">
        <v>100</v>
      </c>
      <c r="MXJ21" s="147">
        <f t="shared" ref="MXJ21" si="4661">MXJ10*MXJ17</f>
        <v>0</v>
      </c>
      <c r="MXK21" s="74" t="s">
        <v>100</v>
      </c>
      <c r="MXL21" s="147">
        <f t="shared" ref="MXL21" si="4662">MXL10*MXL17</f>
        <v>0</v>
      </c>
      <c r="MXM21" s="74" t="s">
        <v>100</v>
      </c>
      <c r="MXN21" s="147">
        <f t="shared" ref="MXN21" si="4663">MXN10*MXN17</f>
        <v>0</v>
      </c>
      <c r="MXO21" s="74" t="s">
        <v>100</v>
      </c>
      <c r="MXP21" s="147">
        <f t="shared" ref="MXP21" si="4664">MXP10*MXP17</f>
        <v>0</v>
      </c>
      <c r="MXQ21" s="74" t="s">
        <v>100</v>
      </c>
      <c r="MXR21" s="147">
        <f t="shared" ref="MXR21" si="4665">MXR10*MXR17</f>
        <v>0</v>
      </c>
      <c r="MXS21" s="74" t="s">
        <v>100</v>
      </c>
      <c r="MXT21" s="147">
        <f t="shared" ref="MXT21" si="4666">MXT10*MXT17</f>
        <v>0</v>
      </c>
      <c r="MXU21" s="74" t="s">
        <v>100</v>
      </c>
      <c r="MXV21" s="147">
        <f t="shared" ref="MXV21" si="4667">MXV10*MXV17</f>
        <v>0</v>
      </c>
      <c r="MXW21" s="74" t="s">
        <v>100</v>
      </c>
      <c r="MXX21" s="147">
        <f t="shared" ref="MXX21" si="4668">MXX10*MXX17</f>
        <v>0</v>
      </c>
      <c r="MXY21" s="74" t="s">
        <v>100</v>
      </c>
      <c r="MXZ21" s="147">
        <f t="shared" ref="MXZ21" si="4669">MXZ10*MXZ17</f>
        <v>0</v>
      </c>
      <c r="MYA21" s="74" t="s">
        <v>100</v>
      </c>
      <c r="MYB21" s="147">
        <f t="shared" ref="MYB21" si="4670">MYB10*MYB17</f>
        <v>0</v>
      </c>
      <c r="MYC21" s="74" t="s">
        <v>100</v>
      </c>
      <c r="MYD21" s="147">
        <f t="shared" ref="MYD21" si="4671">MYD10*MYD17</f>
        <v>0</v>
      </c>
      <c r="MYE21" s="74" t="s">
        <v>100</v>
      </c>
      <c r="MYF21" s="147">
        <f t="shared" ref="MYF21" si="4672">MYF10*MYF17</f>
        <v>0</v>
      </c>
      <c r="MYG21" s="74" t="s">
        <v>100</v>
      </c>
      <c r="MYH21" s="147">
        <f t="shared" ref="MYH21" si="4673">MYH10*MYH17</f>
        <v>0</v>
      </c>
      <c r="MYI21" s="74" t="s">
        <v>100</v>
      </c>
      <c r="MYJ21" s="147">
        <f t="shared" ref="MYJ21" si="4674">MYJ10*MYJ17</f>
        <v>0</v>
      </c>
      <c r="MYK21" s="74" t="s">
        <v>100</v>
      </c>
      <c r="MYL21" s="147">
        <f t="shared" ref="MYL21" si="4675">MYL10*MYL17</f>
        <v>0</v>
      </c>
      <c r="MYM21" s="74" t="s">
        <v>100</v>
      </c>
      <c r="MYN21" s="147">
        <f t="shared" ref="MYN21" si="4676">MYN10*MYN17</f>
        <v>0</v>
      </c>
      <c r="MYO21" s="74" t="s">
        <v>100</v>
      </c>
      <c r="MYP21" s="147">
        <f t="shared" ref="MYP21" si="4677">MYP10*MYP17</f>
        <v>0</v>
      </c>
      <c r="MYQ21" s="74" t="s">
        <v>100</v>
      </c>
      <c r="MYR21" s="147">
        <f t="shared" ref="MYR21" si="4678">MYR10*MYR17</f>
        <v>0</v>
      </c>
      <c r="MYS21" s="74" t="s">
        <v>100</v>
      </c>
      <c r="MYT21" s="147">
        <f t="shared" ref="MYT21" si="4679">MYT10*MYT17</f>
        <v>0</v>
      </c>
      <c r="MYU21" s="74" t="s">
        <v>100</v>
      </c>
      <c r="MYV21" s="147">
        <f t="shared" ref="MYV21" si="4680">MYV10*MYV17</f>
        <v>0</v>
      </c>
      <c r="MYW21" s="74" t="s">
        <v>100</v>
      </c>
      <c r="MYX21" s="147">
        <f t="shared" ref="MYX21" si="4681">MYX10*MYX17</f>
        <v>0</v>
      </c>
      <c r="MYY21" s="74" t="s">
        <v>100</v>
      </c>
      <c r="MYZ21" s="147">
        <f t="shared" ref="MYZ21" si="4682">MYZ10*MYZ17</f>
        <v>0</v>
      </c>
      <c r="MZA21" s="74" t="s">
        <v>100</v>
      </c>
      <c r="MZB21" s="147">
        <f t="shared" ref="MZB21" si="4683">MZB10*MZB17</f>
        <v>0</v>
      </c>
      <c r="MZC21" s="74" t="s">
        <v>100</v>
      </c>
      <c r="MZD21" s="147">
        <f t="shared" ref="MZD21" si="4684">MZD10*MZD17</f>
        <v>0</v>
      </c>
      <c r="MZE21" s="74" t="s">
        <v>100</v>
      </c>
      <c r="MZF21" s="147">
        <f t="shared" ref="MZF21" si="4685">MZF10*MZF17</f>
        <v>0</v>
      </c>
      <c r="MZG21" s="74" t="s">
        <v>100</v>
      </c>
      <c r="MZH21" s="147">
        <f t="shared" ref="MZH21" si="4686">MZH10*MZH17</f>
        <v>0</v>
      </c>
      <c r="MZI21" s="74" t="s">
        <v>100</v>
      </c>
      <c r="MZJ21" s="147">
        <f t="shared" ref="MZJ21" si="4687">MZJ10*MZJ17</f>
        <v>0</v>
      </c>
      <c r="MZK21" s="74" t="s">
        <v>100</v>
      </c>
      <c r="MZL21" s="147">
        <f t="shared" ref="MZL21" si="4688">MZL10*MZL17</f>
        <v>0</v>
      </c>
      <c r="MZM21" s="74" t="s">
        <v>100</v>
      </c>
      <c r="MZN21" s="147">
        <f t="shared" ref="MZN21" si="4689">MZN10*MZN17</f>
        <v>0</v>
      </c>
      <c r="MZO21" s="74" t="s">
        <v>100</v>
      </c>
      <c r="MZP21" s="147">
        <f t="shared" ref="MZP21" si="4690">MZP10*MZP17</f>
        <v>0</v>
      </c>
      <c r="MZQ21" s="74" t="s">
        <v>100</v>
      </c>
      <c r="MZR21" s="147">
        <f t="shared" ref="MZR21" si="4691">MZR10*MZR17</f>
        <v>0</v>
      </c>
      <c r="MZS21" s="74" t="s">
        <v>100</v>
      </c>
      <c r="MZT21" s="147">
        <f t="shared" ref="MZT21" si="4692">MZT10*MZT17</f>
        <v>0</v>
      </c>
      <c r="MZU21" s="74" t="s">
        <v>100</v>
      </c>
      <c r="MZV21" s="147">
        <f t="shared" ref="MZV21" si="4693">MZV10*MZV17</f>
        <v>0</v>
      </c>
      <c r="MZW21" s="74" t="s">
        <v>100</v>
      </c>
      <c r="MZX21" s="147">
        <f t="shared" ref="MZX21" si="4694">MZX10*MZX17</f>
        <v>0</v>
      </c>
      <c r="MZY21" s="74" t="s">
        <v>100</v>
      </c>
      <c r="MZZ21" s="147">
        <f t="shared" ref="MZZ21" si="4695">MZZ10*MZZ17</f>
        <v>0</v>
      </c>
      <c r="NAA21" s="74" t="s">
        <v>100</v>
      </c>
      <c r="NAB21" s="147">
        <f t="shared" ref="NAB21" si="4696">NAB10*NAB17</f>
        <v>0</v>
      </c>
      <c r="NAC21" s="74" t="s">
        <v>100</v>
      </c>
      <c r="NAD21" s="147">
        <f t="shared" ref="NAD21" si="4697">NAD10*NAD17</f>
        <v>0</v>
      </c>
      <c r="NAE21" s="74" t="s">
        <v>100</v>
      </c>
      <c r="NAF21" s="147">
        <f t="shared" ref="NAF21" si="4698">NAF10*NAF17</f>
        <v>0</v>
      </c>
      <c r="NAG21" s="74" t="s">
        <v>100</v>
      </c>
      <c r="NAH21" s="147">
        <f t="shared" ref="NAH21" si="4699">NAH10*NAH17</f>
        <v>0</v>
      </c>
      <c r="NAI21" s="74" t="s">
        <v>100</v>
      </c>
      <c r="NAJ21" s="147">
        <f t="shared" ref="NAJ21" si="4700">NAJ10*NAJ17</f>
        <v>0</v>
      </c>
      <c r="NAK21" s="74" t="s">
        <v>100</v>
      </c>
      <c r="NAL21" s="147">
        <f t="shared" ref="NAL21" si="4701">NAL10*NAL17</f>
        <v>0</v>
      </c>
      <c r="NAM21" s="74" t="s">
        <v>100</v>
      </c>
      <c r="NAN21" s="147">
        <f t="shared" ref="NAN21" si="4702">NAN10*NAN17</f>
        <v>0</v>
      </c>
      <c r="NAO21" s="74" t="s">
        <v>100</v>
      </c>
      <c r="NAP21" s="147">
        <f t="shared" ref="NAP21" si="4703">NAP10*NAP17</f>
        <v>0</v>
      </c>
      <c r="NAQ21" s="74" t="s">
        <v>100</v>
      </c>
      <c r="NAR21" s="147">
        <f t="shared" ref="NAR21" si="4704">NAR10*NAR17</f>
        <v>0</v>
      </c>
      <c r="NAS21" s="74" t="s">
        <v>100</v>
      </c>
      <c r="NAT21" s="147">
        <f t="shared" ref="NAT21" si="4705">NAT10*NAT17</f>
        <v>0</v>
      </c>
      <c r="NAU21" s="74" t="s">
        <v>100</v>
      </c>
      <c r="NAV21" s="147">
        <f t="shared" ref="NAV21" si="4706">NAV10*NAV17</f>
        <v>0</v>
      </c>
      <c r="NAW21" s="74" t="s">
        <v>100</v>
      </c>
      <c r="NAX21" s="147">
        <f t="shared" ref="NAX21" si="4707">NAX10*NAX17</f>
        <v>0</v>
      </c>
      <c r="NAY21" s="74" t="s">
        <v>100</v>
      </c>
      <c r="NAZ21" s="147">
        <f t="shared" ref="NAZ21" si="4708">NAZ10*NAZ17</f>
        <v>0</v>
      </c>
      <c r="NBA21" s="74" t="s">
        <v>100</v>
      </c>
      <c r="NBB21" s="147">
        <f t="shared" ref="NBB21" si="4709">NBB10*NBB17</f>
        <v>0</v>
      </c>
      <c r="NBC21" s="74" t="s">
        <v>100</v>
      </c>
      <c r="NBD21" s="147">
        <f t="shared" ref="NBD21" si="4710">NBD10*NBD17</f>
        <v>0</v>
      </c>
      <c r="NBE21" s="74" t="s">
        <v>100</v>
      </c>
      <c r="NBF21" s="147">
        <f t="shared" ref="NBF21" si="4711">NBF10*NBF17</f>
        <v>0</v>
      </c>
      <c r="NBG21" s="74" t="s">
        <v>100</v>
      </c>
      <c r="NBH21" s="147">
        <f t="shared" ref="NBH21" si="4712">NBH10*NBH17</f>
        <v>0</v>
      </c>
      <c r="NBI21" s="74" t="s">
        <v>100</v>
      </c>
      <c r="NBJ21" s="147">
        <f t="shared" ref="NBJ21" si="4713">NBJ10*NBJ17</f>
        <v>0</v>
      </c>
      <c r="NBK21" s="74" t="s">
        <v>100</v>
      </c>
      <c r="NBL21" s="147">
        <f t="shared" ref="NBL21" si="4714">NBL10*NBL17</f>
        <v>0</v>
      </c>
      <c r="NBM21" s="74" t="s">
        <v>100</v>
      </c>
      <c r="NBN21" s="147">
        <f t="shared" ref="NBN21" si="4715">NBN10*NBN17</f>
        <v>0</v>
      </c>
      <c r="NBO21" s="74" t="s">
        <v>100</v>
      </c>
      <c r="NBP21" s="147">
        <f t="shared" ref="NBP21" si="4716">NBP10*NBP17</f>
        <v>0</v>
      </c>
      <c r="NBQ21" s="74" t="s">
        <v>100</v>
      </c>
      <c r="NBR21" s="147">
        <f t="shared" ref="NBR21" si="4717">NBR10*NBR17</f>
        <v>0</v>
      </c>
      <c r="NBS21" s="74" t="s">
        <v>100</v>
      </c>
      <c r="NBT21" s="147">
        <f t="shared" ref="NBT21" si="4718">NBT10*NBT17</f>
        <v>0</v>
      </c>
      <c r="NBU21" s="74" t="s">
        <v>100</v>
      </c>
      <c r="NBV21" s="147">
        <f t="shared" ref="NBV21" si="4719">NBV10*NBV17</f>
        <v>0</v>
      </c>
      <c r="NBW21" s="74" t="s">
        <v>100</v>
      </c>
      <c r="NBX21" s="147">
        <f t="shared" ref="NBX21" si="4720">NBX10*NBX17</f>
        <v>0</v>
      </c>
      <c r="NBY21" s="74" t="s">
        <v>100</v>
      </c>
      <c r="NBZ21" s="147">
        <f t="shared" ref="NBZ21" si="4721">NBZ10*NBZ17</f>
        <v>0</v>
      </c>
      <c r="NCA21" s="74" t="s">
        <v>100</v>
      </c>
      <c r="NCB21" s="147">
        <f t="shared" ref="NCB21" si="4722">NCB10*NCB17</f>
        <v>0</v>
      </c>
      <c r="NCC21" s="74" t="s">
        <v>100</v>
      </c>
      <c r="NCD21" s="147">
        <f t="shared" ref="NCD21" si="4723">NCD10*NCD17</f>
        <v>0</v>
      </c>
      <c r="NCE21" s="74" t="s">
        <v>100</v>
      </c>
      <c r="NCF21" s="147">
        <f t="shared" ref="NCF21" si="4724">NCF10*NCF17</f>
        <v>0</v>
      </c>
      <c r="NCG21" s="74" t="s">
        <v>100</v>
      </c>
      <c r="NCH21" s="147">
        <f t="shared" ref="NCH21" si="4725">NCH10*NCH17</f>
        <v>0</v>
      </c>
      <c r="NCI21" s="74" t="s">
        <v>100</v>
      </c>
      <c r="NCJ21" s="147">
        <f t="shared" ref="NCJ21" si="4726">NCJ10*NCJ17</f>
        <v>0</v>
      </c>
      <c r="NCK21" s="74" t="s">
        <v>100</v>
      </c>
      <c r="NCL21" s="147">
        <f t="shared" ref="NCL21" si="4727">NCL10*NCL17</f>
        <v>0</v>
      </c>
      <c r="NCM21" s="74" t="s">
        <v>100</v>
      </c>
      <c r="NCN21" s="147">
        <f t="shared" ref="NCN21" si="4728">NCN10*NCN17</f>
        <v>0</v>
      </c>
      <c r="NCO21" s="74" t="s">
        <v>100</v>
      </c>
      <c r="NCP21" s="147">
        <f t="shared" ref="NCP21" si="4729">NCP10*NCP17</f>
        <v>0</v>
      </c>
      <c r="NCQ21" s="74" t="s">
        <v>100</v>
      </c>
      <c r="NCR21" s="147">
        <f t="shared" ref="NCR21" si="4730">NCR10*NCR17</f>
        <v>0</v>
      </c>
      <c r="NCS21" s="74" t="s">
        <v>100</v>
      </c>
      <c r="NCT21" s="147">
        <f t="shared" ref="NCT21" si="4731">NCT10*NCT17</f>
        <v>0</v>
      </c>
      <c r="NCU21" s="74" t="s">
        <v>100</v>
      </c>
      <c r="NCV21" s="147">
        <f t="shared" ref="NCV21" si="4732">NCV10*NCV17</f>
        <v>0</v>
      </c>
      <c r="NCW21" s="74" t="s">
        <v>100</v>
      </c>
      <c r="NCX21" s="147">
        <f t="shared" ref="NCX21" si="4733">NCX10*NCX17</f>
        <v>0</v>
      </c>
      <c r="NCY21" s="74" t="s">
        <v>100</v>
      </c>
      <c r="NCZ21" s="147">
        <f t="shared" ref="NCZ21" si="4734">NCZ10*NCZ17</f>
        <v>0</v>
      </c>
      <c r="NDA21" s="74" t="s">
        <v>100</v>
      </c>
      <c r="NDB21" s="147">
        <f t="shared" ref="NDB21" si="4735">NDB10*NDB17</f>
        <v>0</v>
      </c>
      <c r="NDC21" s="74" t="s">
        <v>100</v>
      </c>
      <c r="NDD21" s="147">
        <f t="shared" ref="NDD21" si="4736">NDD10*NDD17</f>
        <v>0</v>
      </c>
      <c r="NDE21" s="74" t="s">
        <v>100</v>
      </c>
      <c r="NDF21" s="147">
        <f t="shared" ref="NDF21" si="4737">NDF10*NDF17</f>
        <v>0</v>
      </c>
      <c r="NDG21" s="74" t="s">
        <v>100</v>
      </c>
      <c r="NDH21" s="147">
        <f t="shared" ref="NDH21" si="4738">NDH10*NDH17</f>
        <v>0</v>
      </c>
      <c r="NDI21" s="74" t="s">
        <v>100</v>
      </c>
      <c r="NDJ21" s="147">
        <f t="shared" ref="NDJ21" si="4739">NDJ10*NDJ17</f>
        <v>0</v>
      </c>
      <c r="NDK21" s="74" t="s">
        <v>100</v>
      </c>
      <c r="NDL21" s="147">
        <f t="shared" ref="NDL21" si="4740">NDL10*NDL17</f>
        <v>0</v>
      </c>
      <c r="NDM21" s="74" t="s">
        <v>100</v>
      </c>
      <c r="NDN21" s="147">
        <f t="shared" ref="NDN21" si="4741">NDN10*NDN17</f>
        <v>0</v>
      </c>
      <c r="NDO21" s="74" t="s">
        <v>100</v>
      </c>
      <c r="NDP21" s="147">
        <f t="shared" ref="NDP21" si="4742">NDP10*NDP17</f>
        <v>0</v>
      </c>
      <c r="NDQ21" s="74" t="s">
        <v>100</v>
      </c>
      <c r="NDR21" s="147">
        <f t="shared" ref="NDR21" si="4743">NDR10*NDR17</f>
        <v>0</v>
      </c>
      <c r="NDS21" s="74" t="s">
        <v>100</v>
      </c>
      <c r="NDT21" s="147">
        <f t="shared" ref="NDT21" si="4744">NDT10*NDT17</f>
        <v>0</v>
      </c>
      <c r="NDU21" s="74" t="s">
        <v>100</v>
      </c>
      <c r="NDV21" s="147">
        <f t="shared" ref="NDV21" si="4745">NDV10*NDV17</f>
        <v>0</v>
      </c>
      <c r="NDW21" s="74" t="s">
        <v>100</v>
      </c>
      <c r="NDX21" s="147">
        <f t="shared" ref="NDX21" si="4746">NDX10*NDX17</f>
        <v>0</v>
      </c>
      <c r="NDY21" s="74" t="s">
        <v>100</v>
      </c>
      <c r="NDZ21" s="147">
        <f t="shared" ref="NDZ21" si="4747">NDZ10*NDZ17</f>
        <v>0</v>
      </c>
      <c r="NEA21" s="74" t="s">
        <v>100</v>
      </c>
      <c r="NEB21" s="147">
        <f t="shared" ref="NEB21" si="4748">NEB10*NEB17</f>
        <v>0</v>
      </c>
      <c r="NEC21" s="74" t="s">
        <v>100</v>
      </c>
      <c r="NED21" s="147">
        <f t="shared" ref="NED21" si="4749">NED10*NED17</f>
        <v>0</v>
      </c>
      <c r="NEE21" s="74" t="s">
        <v>100</v>
      </c>
      <c r="NEF21" s="147">
        <f t="shared" ref="NEF21" si="4750">NEF10*NEF17</f>
        <v>0</v>
      </c>
      <c r="NEG21" s="74" t="s">
        <v>100</v>
      </c>
      <c r="NEH21" s="147">
        <f t="shared" ref="NEH21" si="4751">NEH10*NEH17</f>
        <v>0</v>
      </c>
      <c r="NEI21" s="74" t="s">
        <v>100</v>
      </c>
      <c r="NEJ21" s="147">
        <f t="shared" ref="NEJ21" si="4752">NEJ10*NEJ17</f>
        <v>0</v>
      </c>
      <c r="NEK21" s="74" t="s">
        <v>100</v>
      </c>
      <c r="NEL21" s="147">
        <f t="shared" ref="NEL21" si="4753">NEL10*NEL17</f>
        <v>0</v>
      </c>
      <c r="NEM21" s="74" t="s">
        <v>100</v>
      </c>
      <c r="NEN21" s="147">
        <f t="shared" ref="NEN21" si="4754">NEN10*NEN17</f>
        <v>0</v>
      </c>
      <c r="NEO21" s="74" t="s">
        <v>100</v>
      </c>
      <c r="NEP21" s="147">
        <f t="shared" ref="NEP21" si="4755">NEP10*NEP17</f>
        <v>0</v>
      </c>
      <c r="NEQ21" s="74" t="s">
        <v>100</v>
      </c>
      <c r="NER21" s="147">
        <f t="shared" ref="NER21" si="4756">NER10*NER17</f>
        <v>0</v>
      </c>
      <c r="NES21" s="74" t="s">
        <v>100</v>
      </c>
      <c r="NET21" s="147">
        <f t="shared" ref="NET21" si="4757">NET10*NET17</f>
        <v>0</v>
      </c>
      <c r="NEU21" s="74" t="s">
        <v>100</v>
      </c>
      <c r="NEV21" s="147">
        <f t="shared" ref="NEV21" si="4758">NEV10*NEV17</f>
        <v>0</v>
      </c>
      <c r="NEW21" s="74" t="s">
        <v>100</v>
      </c>
      <c r="NEX21" s="147">
        <f t="shared" ref="NEX21" si="4759">NEX10*NEX17</f>
        <v>0</v>
      </c>
      <c r="NEY21" s="74" t="s">
        <v>100</v>
      </c>
      <c r="NEZ21" s="147">
        <f t="shared" ref="NEZ21" si="4760">NEZ10*NEZ17</f>
        <v>0</v>
      </c>
      <c r="NFA21" s="74" t="s">
        <v>100</v>
      </c>
      <c r="NFB21" s="147">
        <f t="shared" ref="NFB21" si="4761">NFB10*NFB17</f>
        <v>0</v>
      </c>
      <c r="NFC21" s="74" t="s">
        <v>100</v>
      </c>
      <c r="NFD21" s="147">
        <f t="shared" ref="NFD21" si="4762">NFD10*NFD17</f>
        <v>0</v>
      </c>
      <c r="NFE21" s="74" t="s">
        <v>100</v>
      </c>
      <c r="NFF21" s="147">
        <f t="shared" ref="NFF21" si="4763">NFF10*NFF17</f>
        <v>0</v>
      </c>
      <c r="NFG21" s="74" t="s">
        <v>100</v>
      </c>
      <c r="NFH21" s="147">
        <f t="shared" ref="NFH21" si="4764">NFH10*NFH17</f>
        <v>0</v>
      </c>
      <c r="NFI21" s="74" t="s">
        <v>100</v>
      </c>
      <c r="NFJ21" s="147">
        <f t="shared" ref="NFJ21" si="4765">NFJ10*NFJ17</f>
        <v>0</v>
      </c>
      <c r="NFK21" s="74" t="s">
        <v>100</v>
      </c>
      <c r="NFL21" s="147">
        <f t="shared" ref="NFL21" si="4766">NFL10*NFL17</f>
        <v>0</v>
      </c>
      <c r="NFM21" s="74" t="s">
        <v>100</v>
      </c>
      <c r="NFN21" s="147">
        <f t="shared" ref="NFN21" si="4767">NFN10*NFN17</f>
        <v>0</v>
      </c>
      <c r="NFO21" s="74" t="s">
        <v>100</v>
      </c>
      <c r="NFP21" s="147">
        <f t="shared" ref="NFP21" si="4768">NFP10*NFP17</f>
        <v>0</v>
      </c>
      <c r="NFQ21" s="74" t="s">
        <v>100</v>
      </c>
      <c r="NFR21" s="147">
        <f t="shared" ref="NFR21" si="4769">NFR10*NFR17</f>
        <v>0</v>
      </c>
      <c r="NFS21" s="74" t="s">
        <v>100</v>
      </c>
      <c r="NFT21" s="147">
        <f t="shared" ref="NFT21" si="4770">NFT10*NFT17</f>
        <v>0</v>
      </c>
      <c r="NFU21" s="74" t="s">
        <v>100</v>
      </c>
      <c r="NFV21" s="147">
        <f t="shared" ref="NFV21" si="4771">NFV10*NFV17</f>
        <v>0</v>
      </c>
      <c r="NFW21" s="74" t="s">
        <v>100</v>
      </c>
      <c r="NFX21" s="147">
        <f t="shared" ref="NFX21" si="4772">NFX10*NFX17</f>
        <v>0</v>
      </c>
      <c r="NFY21" s="74" t="s">
        <v>100</v>
      </c>
      <c r="NFZ21" s="147">
        <f t="shared" ref="NFZ21" si="4773">NFZ10*NFZ17</f>
        <v>0</v>
      </c>
      <c r="NGA21" s="74" t="s">
        <v>100</v>
      </c>
      <c r="NGB21" s="147">
        <f t="shared" ref="NGB21" si="4774">NGB10*NGB17</f>
        <v>0</v>
      </c>
      <c r="NGC21" s="74" t="s">
        <v>100</v>
      </c>
      <c r="NGD21" s="147">
        <f t="shared" ref="NGD21" si="4775">NGD10*NGD17</f>
        <v>0</v>
      </c>
      <c r="NGE21" s="74" t="s">
        <v>100</v>
      </c>
      <c r="NGF21" s="147">
        <f t="shared" ref="NGF21" si="4776">NGF10*NGF17</f>
        <v>0</v>
      </c>
      <c r="NGG21" s="74" t="s">
        <v>100</v>
      </c>
      <c r="NGH21" s="147">
        <f t="shared" ref="NGH21" si="4777">NGH10*NGH17</f>
        <v>0</v>
      </c>
      <c r="NGI21" s="74" t="s">
        <v>100</v>
      </c>
      <c r="NGJ21" s="147">
        <f t="shared" ref="NGJ21" si="4778">NGJ10*NGJ17</f>
        <v>0</v>
      </c>
      <c r="NGK21" s="74" t="s">
        <v>100</v>
      </c>
      <c r="NGL21" s="147">
        <f t="shared" ref="NGL21" si="4779">NGL10*NGL17</f>
        <v>0</v>
      </c>
      <c r="NGM21" s="74" t="s">
        <v>100</v>
      </c>
      <c r="NGN21" s="147">
        <f t="shared" ref="NGN21" si="4780">NGN10*NGN17</f>
        <v>0</v>
      </c>
      <c r="NGO21" s="74" t="s">
        <v>100</v>
      </c>
      <c r="NGP21" s="147">
        <f t="shared" ref="NGP21" si="4781">NGP10*NGP17</f>
        <v>0</v>
      </c>
      <c r="NGQ21" s="74" t="s">
        <v>100</v>
      </c>
      <c r="NGR21" s="147">
        <f t="shared" ref="NGR21" si="4782">NGR10*NGR17</f>
        <v>0</v>
      </c>
      <c r="NGS21" s="74" t="s">
        <v>100</v>
      </c>
      <c r="NGT21" s="147">
        <f t="shared" ref="NGT21" si="4783">NGT10*NGT17</f>
        <v>0</v>
      </c>
      <c r="NGU21" s="74" t="s">
        <v>100</v>
      </c>
      <c r="NGV21" s="147">
        <f t="shared" ref="NGV21" si="4784">NGV10*NGV17</f>
        <v>0</v>
      </c>
      <c r="NGW21" s="74" t="s">
        <v>100</v>
      </c>
      <c r="NGX21" s="147">
        <f t="shared" ref="NGX21" si="4785">NGX10*NGX17</f>
        <v>0</v>
      </c>
      <c r="NGY21" s="74" t="s">
        <v>100</v>
      </c>
      <c r="NGZ21" s="147">
        <f t="shared" ref="NGZ21" si="4786">NGZ10*NGZ17</f>
        <v>0</v>
      </c>
      <c r="NHA21" s="74" t="s">
        <v>100</v>
      </c>
      <c r="NHB21" s="147">
        <f t="shared" ref="NHB21" si="4787">NHB10*NHB17</f>
        <v>0</v>
      </c>
      <c r="NHC21" s="74" t="s">
        <v>100</v>
      </c>
      <c r="NHD21" s="147">
        <f t="shared" ref="NHD21" si="4788">NHD10*NHD17</f>
        <v>0</v>
      </c>
      <c r="NHE21" s="74" t="s">
        <v>100</v>
      </c>
      <c r="NHF21" s="147">
        <f t="shared" ref="NHF21" si="4789">NHF10*NHF17</f>
        <v>0</v>
      </c>
      <c r="NHG21" s="74" t="s">
        <v>100</v>
      </c>
      <c r="NHH21" s="147">
        <f t="shared" ref="NHH21" si="4790">NHH10*NHH17</f>
        <v>0</v>
      </c>
      <c r="NHI21" s="74" t="s">
        <v>100</v>
      </c>
      <c r="NHJ21" s="147">
        <f t="shared" ref="NHJ21" si="4791">NHJ10*NHJ17</f>
        <v>0</v>
      </c>
      <c r="NHK21" s="74" t="s">
        <v>100</v>
      </c>
      <c r="NHL21" s="147">
        <f t="shared" ref="NHL21" si="4792">NHL10*NHL17</f>
        <v>0</v>
      </c>
      <c r="NHM21" s="74" t="s">
        <v>100</v>
      </c>
      <c r="NHN21" s="147">
        <f t="shared" ref="NHN21" si="4793">NHN10*NHN17</f>
        <v>0</v>
      </c>
      <c r="NHO21" s="74" t="s">
        <v>100</v>
      </c>
      <c r="NHP21" s="147">
        <f t="shared" ref="NHP21" si="4794">NHP10*NHP17</f>
        <v>0</v>
      </c>
      <c r="NHQ21" s="74" t="s">
        <v>100</v>
      </c>
      <c r="NHR21" s="147">
        <f t="shared" ref="NHR21" si="4795">NHR10*NHR17</f>
        <v>0</v>
      </c>
      <c r="NHS21" s="74" t="s">
        <v>100</v>
      </c>
      <c r="NHT21" s="147">
        <f t="shared" ref="NHT21" si="4796">NHT10*NHT17</f>
        <v>0</v>
      </c>
      <c r="NHU21" s="74" t="s">
        <v>100</v>
      </c>
      <c r="NHV21" s="147">
        <f t="shared" ref="NHV21" si="4797">NHV10*NHV17</f>
        <v>0</v>
      </c>
      <c r="NHW21" s="74" t="s">
        <v>100</v>
      </c>
      <c r="NHX21" s="147">
        <f t="shared" ref="NHX21" si="4798">NHX10*NHX17</f>
        <v>0</v>
      </c>
      <c r="NHY21" s="74" t="s">
        <v>100</v>
      </c>
      <c r="NHZ21" s="147">
        <f t="shared" ref="NHZ21" si="4799">NHZ10*NHZ17</f>
        <v>0</v>
      </c>
      <c r="NIA21" s="74" t="s">
        <v>100</v>
      </c>
      <c r="NIB21" s="147">
        <f t="shared" ref="NIB21" si="4800">NIB10*NIB17</f>
        <v>0</v>
      </c>
      <c r="NIC21" s="74" t="s">
        <v>100</v>
      </c>
      <c r="NID21" s="147">
        <f t="shared" ref="NID21" si="4801">NID10*NID17</f>
        <v>0</v>
      </c>
      <c r="NIE21" s="74" t="s">
        <v>100</v>
      </c>
      <c r="NIF21" s="147">
        <f t="shared" ref="NIF21" si="4802">NIF10*NIF17</f>
        <v>0</v>
      </c>
      <c r="NIG21" s="74" t="s">
        <v>100</v>
      </c>
      <c r="NIH21" s="147">
        <f t="shared" ref="NIH21" si="4803">NIH10*NIH17</f>
        <v>0</v>
      </c>
      <c r="NII21" s="74" t="s">
        <v>100</v>
      </c>
      <c r="NIJ21" s="147">
        <f t="shared" ref="NIJ21" si="4804">NIJ10*NIJ17</f>
        <v>0</v>
      </c>
      <c r="NIK21" s="74" t="s">
        <v>100</v>
      </c>
      <c r="NIL21" s="147">
        <f t="shared" ref="NIL21" si="4805">NIL10*NIL17</f>
        <v>0</v>
      </c>
      <c r="NIM21" s="74" t="s">
        <v>100</v>
      </c>
      <c r="NIN21" s="147">
        <f t="shared" ref="NIN21" si="4806">NIN10*NIN17</f>
        <v>0</v>
      </c>
      <c r="NIO21" s="74" t="s">
        <v>100</v>
      </c>
      <c r="NIP21" s="147">
        <f t="shared" ref="NIP21" si="4807">NIP10*NIP17</f>
        <v>0</v>
      </c>
      <c r="NIQ21" s="74" t="s">
        <v>100</v>
      </c>
      <c r="NIR21" s="147">
        <f t="shared" ref="NIR21" si="4808">NIR10*NIR17</f>
        <v>0</v>
      </c>
      <c r="NIS21" s="74" t="s">
        <v>100</v>
      </c>
      <c r="NIT21" s="147">
        <f t="shared" ref="NIT21" si="4809">NIT10*NIT17</f>
        <v>0</v>
      </c>
      <c r="NIU21" s="74" t="s">
        <v>100</v>
      </c>
      <c r="NIV21" s="147">
        <f t="shared" ref="NIV21" si="4810">NIV10*NIV17</f>
        <v>0</v>
      </c>
      <c r="NIW21" s="74" t="s">
        <v>100</v>
      </c>
      <c r="NIX21" s="147">
        <f t="shared" ref="NIX21" si="4811">NIX10*NIX17</f>
        <v>0</v>
      </c>
      <c r="NIY21" s="74" t="s">
        <v>100</v>
      </c>
      <c r="NIZ21" s="147">
        <f t="shared" ref="NIZ21" si="4812">NIZ10*NIZ17</f>
        <v>0</v>
      </c>
      <c r="NJA21" s="74" t="s">
        <v>100</v>
      </c>
      <c r="NJB21" s="147">
        <f t="shared" ref="NJB21" si="4813">NJB10*NJB17</f>
        <v>0</v>
      </c>
      <c r="NJC21" s="74" t="s">
        <v>100</v>
      </c>
      <c r="NJD21" s="147">
        <f t="shared" ref="NJD21" si="4814">NJD10*NJD17</f>
        <v>0</v>
      </c>
      <c r="NJE21" s="74" t="s">
        <v>100</v>
      </c>
      <c r="NJF21" s="147">
        <f t="shared" ref="NJF21" si="4815">NJF10*NJF17</f>
        <v>0</v>
      </c>
      <c r="NJG21" s="74" t="s">
        <v>100</v>
      </c>
      <c r="NJH21" s="147">
        <f t="shared" ref="NJH21" si="4816">NJH10*NJH17</f>
        <v>0</v>
      </c>
      <c r="NJI21" s="74" t="s">
        <v>100</v>
      </c>
      <c r="NJJ21" s="147">
        <f t="shared" ref="NJJ21" si="4817">NJJ10*NJJ17</f>
        <v>0</v>
      </c>
      <c r="NJK21" s="74" t="s">
        <v>100</v>
      </c>
      <c r="NJL21" s="147">
        <f t="shared" ref="NJL21" si="4818">NJL10*NJL17</f>
        <v>0</v>
      </c>
      <c r="NJM21" s="74" t="s">
        <v>100</v>
      </c>
      <c r="NJN21" s="147">
        <f t="shared" ref="NJN21" si="4819">NJN10*NJN17</f>
        <v>0</v>
      </c>
      <c r="NJO21" s="74" t="s">
        <v>100</v>
      </c>
      <c r="NJP21" s="147">
        <f t="shared" ref="NJP21" si="4820">NJP10*NJP17</f>
        <v>0</v>
      </c>
      <c r="NJQ21" s="74" t="s">
        <v>100</v>
      </c>
      <c r="NJR21" s="147">
        <f t="shared" ref="NJR21" si="4821">NJR10*NJR17</f>
        <v>0</v>
      </c>
      <c r="NJS21" s="74" t="s">
        <v>100</v>
      </c>
      <c r="NJT21" s="147">
        <f t="shared" ref="NJT21" si="4822">NJT10*NJT17</f>
        <v>0</v>
      </c>
      <c r="NJU21" s="74" t="s">
        <v>100</v>
      </c>
      <c r="NJV21" s="147">
        <f t="shared" ref="NJV21" si="4823">NJV10*NJV17</f>
        <v>0</v>
      </c>
      <c r="NJW21" s="74" t="s">
        <v>100</v>
      </c>
      <c r="NJX21" s="147">
        <f t="shared" ref="NJX21" si="4824">NJX10*NJX17</f>
        <v>0</v>
      </c>
      <c r="NJY21" s="74" t="s">
        <v>100</v>
      </c>
      <c r="NJZ21" s="147">
        <f t="shared" ref="NJZ21" si="4825">NJZ10*NJZ17</f>
        <v>0</v>
      </c>
      <c r="NKA21" s="74" t="s">
        <v>100</v>
      </c>
      <c r="NKB21" s="147">
        <f t="shared" ref="NKB21" si="4826">NKB10*NKB17</f>
        <v>0</v>
      </c>
      <c r="NKC21" s="74" t="s">
        <v>100</v>
      </c>
      <c r="NKD21" s="147">
        <f t="shared" ref="NKD21" si="4827">NKD10*NKD17</f>
        <v>0</v>
      </c>
      <c r="NKE21" s="74" t="s">
        <v>100</v>
      </c>
      <c r="NKF21" s="147">
        <f t="shared" ref="NKF21" si="4828">NKF10*NKF17</f>
        <v>0</v>
      </c>
      <c r="NKG21" s="74" t="s">
        <v>100</v>
      </c>
      <c r="NKH21" s="147">
        <f t="shared" ref="NKH21" si="4829">NKH10*NKH17</f>
        <v>0</v>
      </c>
      <c r="NKI21" s="74" t="s">
        <v>100</v>
      </c>
      <c r="NKJ21" s="147">
        <f t="shared" ref="NKJ21" si="4830">NKJ10*NKJ17</f>
        <v>0</v>
      </c>
      <c r="NKK21" s="74" t="s">
        <v>100</v>
      </c>
      <c r="NKL21" s="147">
        <f t="shared" ref="NKL21" si="4831">NKL10*NKL17</f>
        <v>0</v>
      </c>
      <c r="NKM21" s="74" t="s">
        <v>100</v>
      </c>
      <c r="NKN21" s="147">
        <f t="shared" ref="NKN21" si="4832">NKN10*NKN17</f>
        <v>0</v>
      </c>
      <c r="NKO21" s="74" t="s">
        <v>100</v>
      </c>
      <c r="NKP21" s="147">
        <f t="shared" ref="NKP21" si="4833">NKP10*NKP17</f>
        <v>0</v>
      </c>
      <c r="NKQ21" s="74" t="s">
        <v>100</v>
      </c>
      <c r="NKR21" s="147">
        <f t="shared" ref="NKR21" si="4834">NKR10*NKR17</f>
        <v>0</v>
      </c>
      <c r="NKS21" s="74" t="s">
        <v>100</v>
      </c>
      <c r="NKT21" s="147">
        <f t="shared" ref="NKT21" si="4835">NKT10*NKT17</f>
        <v>0</v>
      </c>
      <c r="NKU21" s="74" t="s">
        <v>100</v>
      </c>
      <c r="NKV21" s="147">
        <f t="shared" ref="NKV21" si="4836">NKV10*NKV17</f>
        <v>0</v>
      </c>
      <c r="NKW21" s="74" t="s">
        <v>100</v>
      </c>
      <c r="NKX21" s="147">
        <f t="shared" ref="NKX21" si="4837">NKX10*NKX17</f>
        <v>0</v>
      </c>
      <c r="NKY21" s="74" t="s">
        <v>100</v>
      </c>
      <c r="NKZ21" s="147">
        <f t="shared" ref="NKZ21" si="4838">NKZ10*NKZ17</f>
        <v>0</v>
      </c>
      <c r="NLA21" s="74" t="s">
        <v>100</v>
      </c>
      <c r="NLB21" s="147">
        <f t="shared" ref="NLB21" si="4839">NLB10*NLB17</f>
        <v>0</v>
      </c>
      <c r="NLC21" s="74" t="s">
        <v>100</v>
      </c>
      <c r="NLD21" s="147">
        <f t="shared" ref="NLD21" si="4840">NLD10*NLD17</f>
        <v>0</v>
      </c>
      <c r="NLE21" s="74" t="s">
        <v>100</v>
      </c>
      <c r="NLF21" s="147">
        <f t="shared" ref="NLF21" si="4841">NLF10*NLF17</f>
        <v>0</v>
      </c>
      <c r="NLG21" s="74" t="s">
        <v>100</v>
      </c>
      <c r="NLH21" s="147">
        <f t="shared" ref="NLH21" si="4842">NLH10*NLH17</f>
        <v>0</v>
      </c>
      <c r="NLI21" s="74" t="s">
        <v>100</v>
      </c>
      <c r="NLJ21" s="147">
        <f t="shared" ref="NLJ21" si="4843">NLJ10*NLJ17</f>
        <v>0</v>
      </c>
      <c r="NLK21" s="74" t="s">
        <v>100</v>
      </c>
      <c r="NLL21" s="147">
        <f t="shared" ref="NLL21" si="4844">NLL10*NLL17</f>
        <v>0</v>
      </c>
      <c r="NLM21" s="74" t="s">
        <v>100</v>
      </c>
      <c r="NLN21" s="147">
        <f t="shared" ref="NLN21" si="4845">NLN10*NLN17</f>
        <v>0</v>
      </c>
      <c r="NLO21" s="74" t="s">
        <v>100</v>
      </c>
      <c r="NLP21" s="147">
        <f t="shared" ref="NLP21" si="4846">NLP10*NLP17</f>
        <v>0</v>
      </c>
      <c r="NLQ21" s="74" t="s">
        <v>100</v>
      </c>
      <c r="NLR21" s="147">
        <f t="shared" ref="NLR21" si="4847">NLR10*NLR17</f>
        <v>0</v>
      </c>
      <c r="NLS21" s="74" t="s">
        <v>100</v>
      </c>
      <c r="NLT21" s="147">
        <f t="shared" ref="NLT21" si="4848">NLT10*NLT17</f>
        <v>0</v>
      </c>
      <c r="NLU21" s="74" t="s">
        <v>100</v>
      </c>
      <c r="NLV21" s="147">
        <f t="shared" ref="NLV21" si="4849">NLV10*NLV17</f>
        <v>0</v>
      </c>
      <c r="NLW21" s="74" t="s">
        <v>100</v>
      </c>
      <c r="NLX21" s="147">
        <f t="shared" ref="NLX21" si="4850">NLX10*NLX17</f>
        <v>0</v>
      </c>
      <c r="NLY21" s="74" t="s">
        <v>100</v>
      </c>
      <c r="NLZ21" s="147">
        <f t="shared" ref="NLZ21" si="4851">NLZ10*NLZ17</f>
        <v>0</v>
      </c>
      <c r="NMA21" s="74" t="s">
        <v>100</v>
      </c>
      <c r="NMB21" s="147">
        <f t="shared" ref="NMB21" si="4852">NMB10*NMB17</f>
        <v>0</v>
      </c>
      <c r="NMC21" s="74" t="s">
        <v>100</v>
      </c>
      <c r="NMD21" s="147">
        <f t="shared" ref="NMD21" si="4853">NMD10*NMD17</f>
        <v>0</v>
      </c>
      <c r="NME21" s="74" t="s">
        <v>100</v>
      </c>
      <c r="NMF21" s="147">
        <f t="shared" ref="NMF21" si="4854">NMF10*NMF17</f>
        <v>0</v>
      </c>
      <c r="NMG21" s="74" t="s">
        <v>100</v>
      </c>
      <c r="NMH21" s="147">
        <f t="shared" ref="NMH21" si="4855">NMH10*NMH17</f>
        <v>0</v>
      </c>
      <c r="NMI21" s="74" t="s">
        <v>100</v>
      </c>
      <c r="NMJ21" s="147">
        <f t="shared" ref="NMJ21" si="4856">NMJ10*NMJ17</f>
        <v>0</v>
      </c>
      <c r="NMK21" s="74" t="s">
        <v>100</v>
      </c>
      <c r="NML21" s="147">
        <f t="shared" ref="NML21" si="4857">NML10*NML17</f>
        <v>0</v>
      </c>
      <c r="NMM21" s="74" t="s">
        <v>100</v>
      </c>
      <c r="NMN21" s="147">
        <f t="shared" ref="NMN21" si="4858">NMN10*NMN17</f>
        <v>0</v>
      </c>
      <c r="NMO21" s="74" t="s">
        <v>100</v>
      </c>
      <c r="NMP21" s="147">
        <f t="shared" ref="NMP21" si="4859">NMP10*NMP17</f>
        <v>0</v>
      </c>
      <c r="NMQ21" s="74" t="s">
        <v>100</v>
      </c>
      <c r="NMR21" s="147">
        <f t="shared" ref="NMR21" si="4860">NMR10*NMR17</f>
        <v>0</v>
      </c>
      <c r="NMS21" s="74" t="s">
        <v>100</v>
      </c>
      <c r="NMT21" s="147">
        <f t="shared" ref="NMT21" si="4861">NMT10*NMT17</f>
        <v>0</v>
      </c>
      <c r="NMU21" s="74" t="s">
        <v>100</v>
      </c>
      <c r="NMV21" s="147">
        <f t="shared" ref="NMV21" si="4862">NMV10*NMV17</f>
        <v>0</v>
      </c>
      <c r="NMW21" s="74" t="s">
        <v>100</v>
      </c>
      <c r="NMX21" s="147">
        <f t="shared" ref="NMX21" si="4863">NMX10*NMX17</f>
        <v>0</v>
      </c>
      <c r="NMY21" s="74" t="s">
        <v>100</v>
      </c>
      <c r="NMZ21" s="147">
        <f t="shared" ref="NMZ21" si="4864">NMZ10*NMZ17</f>
        <v>0</v>
      </c>
      <c r="NNA21" s="74" t="s">
        <v>100</v>
      </c>
      <c r="NNB21" s="147">
        <f t="shared" ref="NNB21" si="4865">NNB10*NNB17</f>
        <v>0</v>
      </c>
      <c r="NNC21" s="74" t="s">
        <v>100</v>
      </c>
      <c r="NND21" s="147">
        <f t="shared" ref="NND21" si="4866">NND10*NND17</f>
        <v>0</v>
      </c>
      <c r="NNE21" s="74" t="s">
        <v>100</v>
      </c>
      <c r="NNF21" s="147">
        <f t="shared" ref="NNF21" si="4867">NNF10*NNF17</f>
        <v>0</v>
      </c>
      <c r="NNG21" s="74" t="s">
        <v>100</v>
      </c>
      <c r="NNH21" s="147">
        <f t="shared" ref="NNH21" si="4868">NNH10*NNH17</f>
        <v>0</v>
      </c>
      <c r="NNI21" s="74" t="s">
        <v>100</v>
      </c>
      <c r="NNJ21" s="147">
        <f t="shared" ref="NNJ21" si="4869">NNJ10*NNJ17</f>
        <v>0</v>
      </c>
      <c r="NNK21" s="74" t="s">
        <v>100</v>
      </c>
      <c r="NNL21" s="147">
        <f t="shared" ref="NNL21" si="4870">NNL10*NNL17</f>
        <v>0</v>
      </c>
      <c r="NNM21" s="74" t="s">
        <v>100</v>
      </c>
      <c r="NNN21" s="147">
        <f t="shared" ref="NNN21" si="4871">NNN10*NNN17</f>
        <v>0</v>
      </c>
      <c r="NNO21" s="74" t="s">
        <v>100</v>
      </c>
      <c r="NNP21" s="147">
        <f t="shared" ref="NNP21" si="4872">NNP10*NNP17</f>
        <v>0</v>
      </c>
      <c r="NNQ21" s="74" t="s">
        <v>100</v>
      </c>
      <c r="NNR21" s="147">
        <f t="shared" ref="NNR21" si="4873">NNR10*NNR17</f>
        <v>0</v>
      </c>
      <c r="NNS21" s="74" t="s">
        <v>100</v>
      </c>
      <c r="NNT21" s="147">
        <f t="shared" ref="NNT21" si="4874">NNT10*NNT17</f>
        <v>0</v>
      </c>
      <c r="NNU21" s="74" t="s">
        <v>100</v>
      </c>
      <c r="NNV21" s="147">
        <f t="shared" ref="NNV21" si="4875">NNV10*NNV17</f>
        <v>0</v>
      </c>
      <c r="NNW21" s="74" t="s">
        <v>100</v>
      </c>
      <c r="NNX21" s="147">
        <f t="shared" ref="NNX21" si="4876">NNX10*NNX17</f>
        <v>0</v>
      </c>
      <c r="NNY21" s="74" t="s">
        <v>100</v>
      </c>
      <c r="NNZ21" s="147">
        <f t="shared" ref="NNZ21" si="4877">NNZ10*NNZ17</f>
        <v>0</v>
      </c>
      <c r="NOA21" s="74" t="s">
        <v>100</v>
      </c>
      <c r="NOB21" s="147">
        <f t="shared" ref="NOB21" si="4878">NOB10*NOB17</f>
        <v>0</v>
      </c>
      <c r="NOC21" s="74" t="s">
        <v>100</v>
      </c>
      <c r="NOD21" s="147">
        <f t="shared" ref="NOD21" si="4879">NOD10*NOD17</f>
        <v>0</v>
      </c>
      <c r="NOE21" s="74" t="s">
        <v>100</v>
      </c>
      <c r="NOF21" s="147">
        <f t="shared" ref="NOF21" si="4880">NOF10*NOF17</f>
        <v>0</v>
      </c>
      <c r="NOG21" s="74" t="s">
        <v>100</v>
      </c>
      <c r="NOH21" s="147">
        <f t="shared" ref="NOH21" si="4881">NOH10*NOH17</f>
        <v>0</v>
      </c>
      <c r="NOI21" s="74" t="s">
        <v>100</v>
      </c>
      <c r="NOJ21" s="147">
        <f t="shared" ref="NOJ21" si="4882">NOJ10*NOJ17</f>
        <v>0</v>
      </c>
      <c r="NOK21" s="74" t="s">
        <v>100</v>
      </c>
      <c r="NOL21" s="147">
        <f t="shared" ref="NOL21" si="4883">NOL10*NOL17</f>
        <v>0</v>
      </c>
      <c r="NOM21" s="74" t="s">
        <v>100</v>
      </c>
      <c r="NON21" s="147">
        <f t="shared" ref="NON21" si="4884">NON10*NON17</f>
        <v>0</v>
      </c>
      <c r="NOO21" s="74" t="s">
        <v>100</v>
      </c>
      <c r="NOP21" s="147">
        <f t="shared" ref="NOP21" si="4885">NOP10*NOP17</f>
        <v>0</v>
      </c>
      <c r="NOQ21" s="74" t="s">
        <v>100</v>
      </c>
      <c r="NOR21" s="147">
        <f t="shared" ref="NOR21" si="4886">NOR10*NOR17</f>
        <v>0</v>
      </c>
      <c r="NOS21" s="74" t="s">
        <v>100</v>
      </c>
      <c r="NOT21" s="147">
        <f t="shared" ref="NOT21" si="4887">NOT10*NOT17</f>
        <v>0</v>
      </c>
      <c r="NOU21" s="74" t="s">
        <v>100</v>
      </c>
      <c r="NOV21" s="147">
        <f t="shared" ref="NOV21" si="4888">NOV10*NOV17</f>
        <v>0</v>
      </c>
      <c r="NOW21" s="74" t="s">
        <v>100</v>
      </c>
      <c r="NOX21" s="147">
        <f t="shared" ref="NOX21" si="4889">NOX10*NOX17</f>
        <v>0</v>
      </c>
      <c r="NOY21" s="74" t="s">
        <v>100</v>
      </c>
      <c r="NOZ21" s="147">
        <f t="shared" ref="NOZ21" si="4890">NOZ10*NOZ17</f>
        <v>0</v>
      </c>
      <c r="NPA21" s="74" t="s">
        <v>100</v>
      </c>
      <c r="NPB21" s="147">
        <f t="shared" ref="NPB21" si="4891">NPB10*NPB17</f>
        <v>0</v>
      </c>
      <c r="NPC21" s="74" t="s">
        <v>100</v>
      </c>
      <c r="NPD21" s="147">
        <f t="shared" ref="NPD21" si="4892">NPD10*NPD17</f>
        <v>0</v>
      </c>
      <c r="NPE21" s="74" t="s">
        <v>100</v>
      </c>
      <c r="NPF21" s="147">
        <f t="shared" ref="NPF21" si="4893">NPF10*NPF17</f>
        <v>0</v>
      </c>
      <c r="NPG21" s="74" t="s">
        <v>100</v>
      </c>
      <c r="NPH21" s="147">
        <f t="shared" ref="NPH21" si="4894">NPH10*NPH17</f>
        <v>0</v>
      </c>
      <c r="NPI21" s="74" t="s">
        <v>100</v>
      </c>
      <c r="NPJ21" s="147">
        <f t="shared" ref="NPJ21" si="4895">NPJ10*NPJ17</f>
        <v>0</v>
      </c>
      <c r="NPK21" s="74" t="s">
        <v>100</v>
      </c>
      <c r="NPL21" s="147">
        <f t="shared" ref="NPL21" si="4896">NPL10*NPL17</f>
        <v>0</v>
      </c>
      <c r="NPM21" s="74" t="s">
        <v>100</v>
      </c>
      <c r="NPN21" s="147">
        <f t="shared" ref="NPN21" si="4897">NPN10*NPN17</f>
        <v>0</v>
      </c>
      <c r="NPO21" s="74" t="s">
        <v>100</v>
      </c>
      <c r="NPP21" s="147">
        <f t="shared" ref="NPP21" si="4898">NPP10*NPP17</f>
        <v>0</v>
      </c>
      <c r="NPQ21" s="74" t="s">
        <v>100</v>
      </c>
      <c r="NPR21" s="147">
        <f t="shared" ref="NPR21" si="4899">NPR10*NPR17</f>
        <v>0</v>
      </c>
      <c r="NPS21" s="74" t="s">
        <v>100</v>
      </c>
      <c r="NPT21" s="147">
        <f t="shared" ref="NPT21" si="4900">NPT10*NPT17</f>
        <v>0</v>
      </c>
      <c r="NPU21" s="74" t="s">
        <v>100</v>
      </c>
      <c r="NPV21" s="147">
        <f t="shared" ref="NPV21" si="4901">NPV10*NPV17</f>
        <v>0</v>
      </c>
      <c r="NPW21" s="74" t="s">
        <v>100</v>
      </c>
      <c r="NPX21" s="147">
        <f t="shared" ref="NPX21" si="4902">NPX10*NPX17</f>
        <v>0</v>
      </c>
      <c r="NPY21" s="74" t="s">
        <v>100</v>
      </c>
      <c r="NPZ21" s="147">
        <f t="shared" ref="NPZ21" si="4903">NPZ10*NPZ17</f>
        <v>0</v>
      </c>
      <c r="NQA21" s="74" t="s">
        <v>100</v>
      </c>
      <c r="NQB21" s="147">
        <f t="shared" ref="NQB21" si="4904">NQB10*NQB17</f>
        <v>0</v>
      </c>
      <c r="NQC21" s="74" t="s">
        <v>100</v>
      </c>
      <c r="NQD21" s="147">
        <f t="shared" ref="NQD21" si="4905">NQD10*NQD17</f>
        <v>0</v>
      </c>
      <c r="NQE21" s="74" t="s">
        <v>100</v>
      </c>
      <c r="NQF21" s="147">
        <f t="shared" ref="NQF21" si="4906">NQF10*NQF17</f>
        <v>0</v>
      </c>
      <c r="NQG21" s="74" t="s">
        <v>100</v>
      </c>
      <c r="NQH21" s="147">
        <f t="shared" ref="NQH21" si="4907">NQH10*NQH17</f>
        <v>0</v>
      </c>
      <c r="NQI21" s="74" t="s">
        <v>100</v>
      </c>
      <c r="NQJ21" s="147">
        <f t="shared" ref="NQJ21" si="4908">NQJ10*NQJ17</f>
        <v>0</v>
      </c>
      <c r="NQK21" s="74" t="s">
        <v>100</v>
      </c>
      <c r="NQL21" s="147">
        <f t="shared" ref="NQL21" si="4909">NQL10*NQL17</f>
        <v>0</v>
      </c>
      <c r="NQM21" s="74" t="s">
        <v>100</v>
      </c>
      <c r="NQN21" s="147">
        <f t="shared" ref="NQN21" si="4910">NQN10*NQN17</f>
        <v>0</v>
      </c>
      <c r="NQO21" s="74" t="s">
        <v>100</v>
      </c>
      <c r="NQP21" s="147">
        <f t="shared" ref="NQP21" si="4911">NQP10*NQP17</f>
        <v>0</v>
      </c>
      <c r="NQQ21" s="74" t="s">
        <v>100</v>
      </c>
      <c r="NQR21" s="147">
        <f t="shared" ref="NQR21" si="4912">NQR10*NQR17</f>
        <v>0</v>
      </c>
      <c r="NQS21" s="74" t="s">
        <v>100</v>
      </c>
      <c r="NQT21" s="147">
        <f t="shared" ref="NQT21" si="4913">NQT10*NQT17</f>
        <v>0</v>
      </c>
      <c r="NQU21" s="74" t="s">
        <v>100</v>
      </c>
      <c r="NQV21" s="147">
        <f t="shared" ref="NQV21" si="4914">NQV10*NQV17</f>
        <v>0</v>
      </c>
      <c r="NQW21" s="74" t="s">
        <v>100</v>
      </c>
      <c r="NQX21" s="147">
        <f t="shared" ref="NQX21" si="4915">NQX10*NQX17</f>
        <v>0</v>
      </c>
      <c r="NQY21" s="74" t="s">
        <v>100</v>
      </c>
      <c r="NQZ21" s="147">
        <f t="shared" ref="NQZ21" si="4916">NQZ10*NQZ17</f>
        <v>0</v>
      </c>
      <c r="NRA21" s="74" t="s">
        <v>100</v>
      </c>
      <c r="NRB21" s="147">
        <f t="shared" ref="NRB21" si="4917">NRB10*NRB17</f>
        <v>0</v>
      </c>
      <c r="NRC21" s="74" t="s">
        <v>100</v>
      </c>
      <c r="NRD21" s="147">
        <f t="shared" ref="NRD21" si="4918">NRD10*NRD17</f>
        <v>0</v>
      </c>
      <c r="NRE21" s="74" t="s">
        <v>100</v>
      </c>
      <c r="NRF21" s="147">
        <f t="shared" ref="NRF21" si="4919">NRF10*NRF17</f>
        <v>0</v>
      </c>
      <c r="NRG21" s="74" t="s">
        <v>100</v>
      </c>
      <c r="NRH21" s="147">
        <f t="shared" ref="NRH21" si="4920">NRH10*NRH17</f>
        <v>0</v>
      </c>
      <c r="NRI21" s="74" t="s">
        <v>100</v>
      </c>
      <c r="NRJ21" s="147">
        <f t="shared" ref="NRJ21" si="4921">NRJ10*NRJ17</f>
        <v>0</v>
      </c>
      <c r="NRK21" s="74" t="s">
        <v>100</v>
      </c>
      <c r="NRL21" s="147">
        <f t="shared" ref="NRL21" si="4922">NRL10*NRL17</f>
        <v>0</v>
      </c>
      <c r="NRM21" s="74" t="s">
        <v>100</v>
      </c>
      <c r="NRN21" s="147">
        <f t="shared" ref="NRN21" si="4923">NRN10*NRN17</f>
        <v>0</v>
      </c>
      <c r="NRO21" s="74" t="s">
        <v>100</v>
      </c>
      <c r="NRP21" s="147">
        <f t="shared" ref="NRP21" si="4924">NRP10*NRP17</f>
        <v>0</v>
      </c>
      <c r="NRQ21" s="74" t="s">
        <v>100</v>
      </c>
      <c r="NRR21" s="147">
        <f t="shared" ref="NRR21" si="4925">NRR10*NRR17</f>
        <v>0</v>
      </c>
      <c r="NRS21" s="74" t="s">
        <v>100</v>
      </c>
      <c r="NRT21" s="147">
        <f t="shared" ref="NRT21" si="4926">NRT10*NRT17</f>
        <v>0</v>
      </c>
      <c r="NRU21" s="74" t="s">
        <v>100</v>
      </c>
      <c r="NRV21" s="147">
        <f t="shared" ref="NRV21" si="4927">NRV10*NRV17</f>
        <v>0</v>
      </c>
      <c r="NRW21" s="74" t="s">
        <v>100</v>
      </c>
      <c r="NRX21" s="147">
        <f t="shared" ref="NRX21" si="4928">NRX10*NRX17</f>
        <v>0</v>
      </c>
      <c r="NRY21" s="74" t="s">
        <v>100</v>
      </c>
      <c r="NRZ21" s="147">
        <f t="shared" ref="NRZ21" si="4929">NRZ10*NRZ17</f>
        <v>0</v>
      </c>
      <c r="NSA21" s="74" t="s">
        <v>100</v>
      </c>
      <c r="NSB21" s="147">
        <f t="shared" ref="NSB21" si="4930">NSB10*NSB17</f>
        <v>0</v>
      </c>
      <c r="NSC21" s="74" t="s">
        <v>100</v>
      </c>
      <c r="NSD21" s="147">
        <f t="shared" ref="NSD21" si="4931">NSD10*NSD17</f>
        <v>0</v>
      </c>
      <c r="NSE21" s="74" t="s">
        <v>100</v>
      </c>
      <c r="NSF21" s="147">
        <f t="shared" ref="NSF21" si="4932">NSF10*NSF17</f>
        <v>0</v>
      </c>
      <c r="NSG21" s="74" t="s">
        <v>100</v>
      </c>
      <c r="NSH21" s="147">
        <f t="shared" ref="NSH21" si="4933">NSH10*NSH17</f>
        <v>0</v>
      </c>
      <c r="NSI21" s="74" t="s">
        <v>100</v>
      </c>
      <c r="NSJ21" s="147">
        <f t="shared" ref="NSJ21" si="4934">NSJ10*NSJ17</f>
        <v>0</v>
      </c>
      <c r="NSK21" s="74" t="s">
        <v>100</v>
      </c>
      <c r="NSL21" s="147">
        <f t="shared" ref="NSL21" si="4935">NSL10*NSL17</f>
        <v>0</v>
      </c>
      <c r="NSM21" s="74" t="s">
        <v>100</v>
      </c>
      <c r="NSN21" s="147">
        <f t="shared" ref="NSN21" si="4936">NSN10*NSN17</f>
        <v>0</v>
      </c>
      <c r="NSO21" s="74" t="s">
        <v>100</v>
      </c>
      <c r="NSP21" s="147">
        <f t="shared" ref="NSP21" si="4937">NSP10*NSP17</f>
        <v>0</v>
      </c>
      <c r="NSQ21" s="74" t="s">
        <v>100</v>
      </c>
      <c r="NSR21" s="147">
        <f t="shared" ref="NSR21" si="4938">NSR10*NSR17</f>
        <v>0</v>
      </c>
      <c r="NSS21" s="74" t="s">
        <v>100</v>
      </c>
      <c r="NST21" s="147">
        <f t="shared" ref="NST21" si="4939">NST10*NST17</f>
        <v>0</v>
      </c>
      <c r="NSU21" s="74" t="s">
        <v>100</v>
      </c>
      <c r="NSV21" s="147">
        <f t="shared" ref="NSV21" si="4940">NSV10*NSV17</f>
        <v>0</v>
      </c>
      <c r="NSW21" s="74" t="s">
        <v>100</v>
      </c>
      <c r="NSX21" s="147">
        <f t="shared" ref="NSX21" si="4941">NSX10*NSX17</f>
        <v>0</v>
      </c>
      <c r="NSY21" s="74" t="s">
        <v>100</v>
      </c>
      <c r="NSZ21" s="147">
        <f t="shared" ref="NSZ21" si="4942">NSZ10*NSZ17</f>
        <v>0</v>
      </c>
      <c r="NTA21" s="74" t="s">
        <v>100</v>
      </c>
      <c r="NTB21" s="147">
        <f t="shared" ref="NTB21" si="4943">NTB10*NTB17</f>
        <v>0</v>
      </c>
      <c r="NTC21" s="74" t="s">
        <v>100</v>
      </c>
      <c r="NTD21" s="147">
        <f t="shared" ref="NTD21" si="4944">NTD10*NTD17</f>
        <v>0</v>
      </c>
      <c r="NTE21" s="74" t="s">
        <v>100</v>
      </c>
      <c r="NTF21" s="147">
        <f t="shared" ref="NTF21" si="4945">NTF10*NTF17</f>
        <v>0</v>
      </c>
      <c r="NTG21" s="74" t="s">
        <v>100</v>
      </c>
      <c r="NTH21" s="147">
        <f t="shared" ref="NTH21" si="4946">NTH10*NTH17</f>
        <v>0</v>
      </c>
      <c r="NTI21" s="74" t="s">
        <v>100</v>
      </c>
      <c r="NTJ21" s="147">
        <f t="shared" ref="NTJ21" si="4947">NTJ10*NTJ17</f>
        <v>0</v>
      </c>
      <c r="NTK21" s="74" t="s">
        <v>100</v>
      </c>
      <c r="NTL21" s="147">
        <f t="shared" ref="NTL21" si="4948">NTL10*NTL17</f>
        <v>0</v>
      </c>
      <c r="NTM21" s="74" t="s">
        <v>100</v>
      </c>
      <c r="NTN21" s="147">
        <f t="shared" ref="NTN21" si="4949">NTN10*NTN17</f>
        <v>0</v>
      </c>
      <c r="NTO21" s="74" t="s">
        <v>100</v>
      </c>
      <c r="NTP21" s="147">
        <f t="shared" ref="NTP21" si="4950">NTP10*NTP17</f>
        <v>0</v>
      </c>
      <c r="NTQ21" s="74" t="s">
        <v>100</v>
      </c>
      <c r="NTR21" s="147">
        <f t="shared" ref="NTR21" si="4951">NTR10*NTR17</f>
        <v>0</v>
      </c>
      <c r="NTS21" s="74" t="s">
        <v>100</v>
      </c>
      <c r="NTT21" s="147">
        <f t="shared" ref="NTT21" si="4952">NTT10*NTT17</f>
        <v>0</v>
      </c>
      <c r="NTU21" s="74" t="s">
        <v>100</v>
      </c>
      <c r="NTV21" s="147">
        <f t="shared" ref="NTV21" si="4953">NTV10*NTV17</f>
        <v>0</v>
      </c>
      <c r="NTW21" s="74" t="s">
        <v>100</v>
      </c>
      <c r="NTX21" s="147">
        <f t="shared" ref="NTX21" si="4954">NTX10*NTX17</f>
        <v>0</v>
      </c>
      <c r="NTY21" s="74" t="s">
        <v>100</v>
      </c>
      <c r="NTZ21" s="147">
        <f t="shared" ref="NTZ21" si="4955">NTZ10*NTZ17</f>
        <v>0</v>
      </c>
      <c r="NUA21" s="74" t="s">
        <v>100</v>
      </c>
      <c r="NUB21" s="147">
        <f t="shared" ref="NUB21" si="4956">NUB10*NUB17</f>
        <v>0</v>
      </c>
      <c r="NUC21" s="74" t="s">
        <v>100</v>
      </c>
      <c r="NUD21" s="147">
        <f t="shared" ref="NUD21" si="4957">NUD10*NUD17</f>
        <v>0</v>
      </c>
      <c r="NUE21" s="74" t="s">
        <v>100</v>
      </c>
      <c r="NUF21" s="147">
        <f t="shared" ref="NUF21" si="4958">NUF10*NUF17</f>
        <v>0</v>
      </c>
      <c r="NUG21" s="74" t="s">
        <v>100</v>
      </c>
      <c r="NUH21" s="147">
        <f t="shared" ref="NUH21" si="4959">NUH10*NUH17</f>
        <v>0</v>
      </c>
      <c r="NUI21" s="74" t="s">
        <v>100</v>
      </c>
      <c r="NUJ21" s="147">
        <f t="shared" ref="NUJ21" si="4960">NUJ10*NUJ17</f>
        <v>0</v>
      </c>
      <c r="NUK21" s="74" t="s">
        <v>100</v>
      </c>
      <c r="NUL21" s="147">
        <f t="shared" ref="NUL21" si="4961">NUL10*NUL17</f>
        <v>0</v>
      </c>
      <c r="NUM21" s="74" t="s">
        <v>100</v>
      </c>
      <c r="NUN21" s="147">
        <f t="shared" ref="NUN21" si="4962">NUN10*NUN17</f>
        <v>0</v>
      </c>
      <c r="NUO21" s="74" t="s">
        <v>100</v>
      </c>
      <c r="NUP21" s="147">
        <f t="shared" ref="NUP21" si="4963">NUP10*NUP17</f>
        <v>0</v>
      </c>
      <c r="NUQ21" s="74" t="s">
        <v>100</v>
      </c>
      <c r="NUR21" s="147">
        <f t="shared" ref="NUR21" si="4964">NUR10*NUR17</f>
        <v>0</v>
      </c>
      <c r="NUS21" s="74" t="s">
        <v>100</v>
      </c>
      <c r="NUT21" s="147">
        <f t="shared" ref="NUT21" si="4965">NUT10*NUT17</f>
        <v>0</v>
      </c>
      <c r="NUU21" s="74" t="s">
        <v>100</v>
      </c>
      <c r="NUV21" s="147">
        <f t="shared" ref="NUV21" si="4966">NUV10*NUV17</f>
        <v>0</v>
      </c>
      <c r="NUW21" s="74" t="s">
        <v>100</v>
      </c>
      <c r="NUX21" s="147">
        <f t="shared" ref="NUX21" si="4967">NUX10*NUX17</f>
        <v>0</v>
      </c>
      <c r="NUY21" s="74" t="s">
        <v>100</v>
      </c>
      <c r="NUZ21" s="147">
        <f t="shared" ref="NUZ21" si="4968">NUZ10*NUZ17</f>
        <v>0</v>
      </c>
      <c r="NVA21" s="74" t="s">
        <v>100</v>
      </c>
      <c r="NVB21" s="147">
        <f t="shared" ref="NVB21" si="4969">NVB10*NVB17</f>
        <v>0</v>
      </c>
      <c r="NVC21" s="74" t="s">
        <v>100</v>
      </c>
      <c r="NVD21" s="147">
        <f t="shared" ref="NVD21" si="4970">NVD10*NVD17</f>
        <v>0</v>
      </c>
      <c r="NVE21" s="74" t="s">
        <v>100</v>
      </c>
      <c r="NVF21" s="147">
        <f t="shared" ref="NVF21" si="4971">NVF10*NVF17</f>
        <v>0</v>
      </c>
      <c r="NVG21" s="74" t="s">
        <v>100</v>
      </c>
      <c r="NVH21" s="147">
        <f t="shared" ref="NVH21" si="4972">NVH10*NVH17</f>
        <v>0</v>
      </c>
      <c r="NVI21" s="74" t="s">
        <v>100</v>
      </c>
      <c r="NVJ21" s="147">
        <f t="shared" ref="NVJ21" si="4973">NVJ10*NVJ17</f>
        <v>0</v>
      </c>
      <c r="NVK21" s="74" t="s">
        <v>100</v>
      </c>
      <c r="NVL21" s="147">
        <f t="shared" ref="NVL21" si="4974">NVL10*NVL17</f>
        <v>0</v>
      </c>
      <c r="NVM21" s="74" t="s">
        <v>100</v>
      </c>
      <c r="NVN21" s="147">
        <f t="shared" ref="NVN21" si="4975">NVN10*NVN17</f>
        <v>0</v>
      </c>
      <c r="NVO21" s="74" t="s">
        <v>100</v>
      </c>
      <c r="NVP21" s="147">
        <f t="shared" ref="NVP21" si="4976">NVP10*NVP17</f>
        <v>0</v>
      </c>
      <c r="NVQ21" s="74" t="s">
        <v>100</v>
      </c>
      <c r="NVR21" s="147">
        <f t="shared" ref="NVR21" si="4977">NVR10*NVR17</f>
        <v>0</v>
      </c>
      <c r="NVS21" s="74" t="s">
        <v>100</v>
      </c>
      <c r="NVT21" s="147">
        <f t="shared" ref="NVT21" si="4978">NVT10*NVT17</f>
        <v>0</v>
      </c>
      <c r="NVU21" s="74" t="s">
        <v>100</v>
      </c>
      <c r="NVV21" s="147">
        <f t="shared" ref="NVV21" si="4979">NVV10*NVV17</f>
        <v>0</v>
      </c>
      <c r="NVW21" s="74" t="s">
        <v>100</v>
      </c>
      <c r="NVX21" s="147">
        <f t="shared" ref="NVX21" si="4980">NVX10*NVX17</f>
        <v>0</v>
      </c>
      <c r="NVY21" s="74" t="s">
        <v>100</v>
      </c>
      <c r="NVZ21" s="147">
        <f t="shared" ref="NVZ21" si="4981">NVZ10*NVZ17</f>
        <v>0</v>
      </c>
      <c r="NWA21" s="74" t="s">
        <v>100</v>
      </c>
      <c r="NWB21" s="147">
        <f t="shared" ref="NWB21" si="4982">NWB10*NWB17</f>
        <v>0</v>
      </c>
      <c r="NWC21" s="74" t="s">
        <v>100</v>
      </c>
      <c r="NWD21" s="147">
        <f t="shared" ref="NWD21" si="4983">NWD10*NWD17</f>
        <v>0</v>
      </c>
      <c r="NWE21" s="74" t="s">
        <v>100</v>
      </c>
      <c r="NWF21" s="147">
        <f t="shared" ref="NWF21" si="4984">NWF10*NWF17</f>
        <v>0</v>
      </c>
      <c r="NWG21" s="74" t="s">
        <v>100</v>
      </c>
      <c r="NWH21" s="147">
        <f t="shared" ref="NWH21" si="4985">NWH10*NWH17</f>
        <v>0</v>
      </c>
      <c r="NWI21" s="74" t="s">
        <v>100</v>
      </c>
      <c r="NWJ21" s="147">
        <f t="shared" ref="NWJ21" si="4986">NWJ10*NWJ17</f>
        <v>0</v>
      </c>
      <c r="NWK21" s="74" t="s">
        <v>100</v>
      </c>
      <c r="NWL21" s="147">
        <f t="shared" ref="NWL21" si="4987">NWL10*NWL17</f>
        <v>0</v>
      </c>
      <c r="NWM21" s="74" t="s">
        <v>100</v>
      </c>
      <c r="NWN21" s="147">
        <f t="shared" ref="NWN21" si="4988">NWN10*NWN17</f>
        <v>0</v>
      </c>
      <c r="NWO21" s="74" t="s">
        <v>100</v>
      </c>
      <c r="NWP21" s="147">
        <f t="shared" ref="NWP21" si="4989">NWP10*NWP17</f>
        <v>0</v>
      </c>
      <c r="NWQ21" s="74" t="s">
        <v>100</v>
      </c>
      <c r="NWR21" s="147">
        <f t="shared" ref="NWR21" si="4990">NWR10*NWR17</f>
        <v>0</v>
      </c>
      <c r="NWS21" s="74" t="s">
        <v>100</v>
      </c>
      <c r="NWT21" s="147">
        <f t="shared" ref="NWT21" si="4991">NWT10*NWT17</f>
        <v>0</v>
      </c>
      <c r="NWU21" s="74" t="s">
        <v>100</v>
      </c>
      <c r="NWV21" s="147">
        <f t="shared" ref="NWV21" si="4992">NWV10*NWV17</f>
        <v>0</v>
      </c>
      <c r="NWW21" s="74" t="s">
        <v>100</v>
      </c>
      <c r="NWX21" s="147">
        <f t="shared" ref="NWX21" si="4993">NWX10*NWX17</f>
        <v>0</v>
      </c>
      <c r="NWY21" s="74" t="s">
        <v>100</v>
      </c>
      <c r="NWZ21" s="147">
        <f t="shared" ref="NWZ21" si="4994">NWZ10*NWZ17</f>
        <v>0</v>
      </c>
      <c r="NXA21" s="74" t="s">
        <v>100</v>
      </c>
      <c r="NXB21" s="147">
        <f t="shared" ref="NXB21" si="4995">NXB10*NXB17</f>
        <v>0</v>
      </c>
      <c r="NXC21" s="74" t="s">
        <v>100</v>
      </c>
      <c r="NXD21" s="147">
        <f t="shared" ref="NXD21" si="4996">NXD10*NXD17</f>
        <v>0</v>
      </c>
      <c r="NXE21" s="74" t="s">
        <v>100</v>
      </c>
      <c r="NXF21" s="147">
        <f t="shared" ref="NXF21" si="4997">NXF10*NXF17</f>
        <v>0</v>
      </c>
      <c r="NXG21" s="74" t="s">
        <v>100</v>
      </c>
      <c r="NXH21" s="147">
        <f t="shared" ref="NXH21" si="4998">NXH10*NXH17</f>
        <v>0</v>
      </c>
      <c r="NXI21" s="74" t="s">
        <v>100</v>
      </c>
      <c r="NXJ21" s="147">
        <f t="shared" ref="NXJ21" si="4999">NXJ10*NXJ17</f>
        <v>0</v>
      </c>
      <c r="NXK21" s="74" t="s">
        <v>100</v>
      </c>
      <c r="NXL21" s="147">
        <f t="shared" ref="NXL21" si="5000">NXL10*NXL17</f>
        <v>0</v>
      </c>
      <c r="NXM21" s="74" t="s">
        <v>100</v>
      </c>
      <c r="NXN21" s="147">
        <f t="shared" ref="NXN21" si="5001">NXN10*NXN17</f>
        <v>0</v>
      </c>
      <c r="NXO21" s="74" t="s">
        <v>100</v>
      </c>
      <c r="NXP21" s="147">
        <f t="shared" ref="NXP21" si="5002">NXP10*NXP17</f>
        <v>0</v>
      </c>
      <c r="NXQ21" s="74" t="s">
        <v>100</v>
      </c>
      <c r="NXR21" s="147">
        <f t="shared" ref="NXR21" si="5003">NXR10*NXR17</f>
        <v>0</v>
      </c>
      <c r="NXS21" s="74" t="s">
        <v>100</v>
      </c>
      <c r="NXT21" s="147">
        <f t="shared" ref="NXT21" si="5004">NXT10*NXT17</f>
        <v>0</v>
      </c>
      <c r="NXU21" s="74" t="s">
        <v>100</v>
      </c>
      <c r="NXV21" s="147">
        <f t="shared" ref="NXV21" si="5005">NXV10*NXV17</f>
        <v>0</v>
      </c>
      <c r="NXW21" s="74" t="s">
        <v>100</v>
      </c>
      <c r="NXX21" s="147">
        <f t="shared" ref="NXX21" si="5006">NXX10*NXX17</f>
        <v>0</v>
      </c>
      <c r="NXY21" s="74" t="s">
        <v>100</v>
      </c>
      <c r="NXZ21" s="147">
        <f t="shared" ref="NXZ21" si="5007">NXZ10*NXZ17</f>
        <v>0</v>
      </c>
      <c r="NYA21" s="74" t="s">
        <v>100</v>
      </c>
      <c r="NYB21" s="147">
        <f t="shared" ref="NYB21" si="5008">NYB10*NYB17</f>
        <v>0</v>
      </c>
      <c r="NYC21" s="74" t="s">
        <v>100</v>
      </c>
      <c r="NYD21" s="147">
        <f t="shared" ref="NYD21" si="5009">NYD10*NYD17</f>
        <v>0</v>
      </c>
      <c r="NYE21" s="74" t="s">
        <v>100</v>
      </c>
      <c r="NYF21" s="147">
        <f t="shared" ref="NYF21" si="5010">NYF10*NYF17</f>
        <v>0</v>
      </c>
      <c r="NYG21" s="74" t="s">
        <v>100</v>
      </c>
      <c r="NYH21" s="147">
        <f t="shared" ref="NYH21" si="5011">NYH10*NYH17</f>
        <v>0</v>
      </c>
      <c r="NYI21" s="74" t="s">
        <v>100</v>
      </c>
      <c r="NYJ21" s="147">
        <f t="shared" ref="NYJ21" si="5012">NYJ10*NYJ17</f>
        <v>0</v>
      </c>
      <c r="NYK21" s="74" t="s">
        <v>100</v>
      </c>
      <c r="NYL21" s="147">
        <f t="shared" ref="NYL21" si="5013">NYL10*NYL17</f>
        <v>0</v>
      </c>
      <c r="NYM21" s="74" t="s">
        <v>100</v>
      </c>
      <c r="NYN21" s="147">
        <f t="shared" ref="NYN21" si="5014">NYN10*NYN17</f>
        <v>0</v>
      </c>
      <c r="NYO21" s="74" t="s">
        <v>100</v>
      </c>
      <c r="NYP21" s="147">
        <f t="shared" ref="NYP21" si="5015">NYP10*NYP17</f>
        <v>0</v>
      </c>
      <c r="NYQ21" s="74" t="s">
        <v>100</v>
      </c>
      <c r="NYR21" s="147">
        <f t="shared" ref="NYR21" si="5016">NYR10*NYR17</f>
        <v>0</v>
      </c>
      <c r="NYS21" s="74" t="s">
        <v>100</v>
      </c>
      <c r="NYT21" s="147">
        <f t="shared" ref="NYT21" si="5017">NYT10*NYT17</f>
        <v>0</v>
      </c>
      <c r="NYU21" s="74" t="s">
        <v>100</v>
      </c>
      <c r="NYV21" s="147">
        <f t="shared" ref="NYV21" si="5018">NYV10*NYV17</f>
        <v>0</v>
      </c>
      <c r="NYW21" s="74" t="s">
        <v>100</v>
      </c>
      <c r="NYX21" s="147">
        <f t="shared" ref="NYX21" si="5019">NYX10*NYX17</f>
        <v>0</v>
      </c>
      <c r="NYY21" s="74" t="s">
        <v>100</v>
      </c>
      <c r="NYZ21" s="147">
        <f t="shared" ref="NYZ21" si="5020">NYZ10*NYZ17</f>
        <v>0</v>
      </c>
      <c r="NZA21" s="74" t="s">
        <v>100</v>
      </c>
      <c r="NZB21" s="147">
        <f t="shared" ref="NZB21" si="5021">NZB10*NZB17</f>
        <v>0</v>
      </c>
      <c r="NZC21" s="74" t="s">
        <v>100</v>
      </c>
      <c r="NZD21" s="147">
        <f t="shared" ref="NZD21" si="5022">NZD10*NZD17</f>
        <v>0</v>
      </c>
      <c r="NZE21" s="74" t="s">
        <v>100</v>
      </c>
      <c r="NZF21" s="147">
        <f t="shared" ref="NZF21" si="5023">NZF10*NZF17</f>
        <v>0</v>
      </c>
      <c r="NZG21" s="74" t="s">
        <v>100</v>
      </c>
      <c r="NZH21" s="147">
        <f t="shared" ref="NZH21" si="5024">NZH10*NZH17</f>
        <v>0</v>
      </c>
      <c r="NZI21" s="74" t="s">
        <v>100</v>
      </c>
      <c r="NZJ21" s="147">
        <f t="shared" ref="NZJ21" si="5025">NZJ10*NZJ17</f>
        <v>0</v>
      </c>
      <c r="NZK21" s="74" t="s">
        <v>100</v>
      </c>
      <c r="NZL21" s="147">
        <f t="shared" ref="NZL21" si="5026">NZL10*NZL17</f>
        <v>0</v>
      </c>
      <c r="NZM21" s="74" t="s">
        <v>100</v>
      </c>
      <c r="NZN21" s="147">
        <f t="shared" ref="NZN21" si="5027">NZN10*NZN17</f>
        <v>0</v>
      </c>
      <c r="NZO21" s="74" t="s">
        <v>100</v>
      </c>
      <c r="NZP21" s="147">
        <f t="shared" ref="NZP21" si="5028">NZP10*NZP17</f>
        <v>0</v>
      </c>
      <c r="NZQ21" s="74" t="s">
        <v>100</v>
      </c>
      <c r="NZR21" s="147">
        <f t="shared" ref="NZR21" si="5029">NZR10*NZR17</f>
        <v>0</v>
      </c>
      <c r="NZS21" s="74" t="s">
        <v>100</v>
      </c>
      <c r="NZT21" s="147">
        <f t="shared" ref="NZT21" si="5030">NZT10*NZT17</f>
        <v>0</v>
      </c>
      <c r="NZU21" s="74" t="s">
        <v>100</v>
      </c>
      <c r="NZV21" s="147">
        <f t="shared" ref="NZV21" si="5031">NZV10*NZV17</f>
        <v>0</v>
      </c>
      <c r="NZW21" s="74" t="s">
        <v>100</v>
      </c>
      <c r="NZX21" s="147">
        <f t="shared" ref="NZX21" si="5032">NZX10*NZX17</f>
        <v>0</v>
      </c>
      <c r="NZY21" s="74" t="s">
        <v>100</v>
      </c>
      <c r="NZZ21" s="147">
        <f t="shared" ref="NZZ21" si="5033">NZZ10*NZZ17</f>
        <v>0</v>
      </c>
      <c r="OAA21" s="74" t="s">
        <v>100</v>
      </c>
      <c r="OAB21" s="147">
        <f t="shared" ref="OAB21" si="5034">OAB10*OAB17</f>
        <v>0</v>
      </c>
      <c r="OAC21" s="74" t="s">
        <v>100</v>
      </c>
      <c r="OAD21" s="147">
        <f t="shared" ref="OAD21" si="5035">OAD10*OAD17</f>
        <v>0</v>
      </c>
      <c r="OAE21" s="74" t="s">
        <v>100</v>
      </c>
      <c r="OAF21" s="147">
        <f t="shared" ref="OAF21" si="5036">OAF10*OAF17</f>
        <v>0</v>
      </c>
      <c r="OAG21" s="74" t="s">
        <v>100</v>
      </c>
      <c r="OAH21" s="147">
        <f t="shared" ref="OAH21" si="5037">OAH10*OAH17</f>
        <v>0</v>
      </c>
      <c r="OAI21" s="74" t="s">
        <v>100</v>
      </c>
      <c r="OAJ21" s="147">
        <f t="shared" ref="OAJ21" si="5038">OAJ10*OAJ17</f>
        <v>0</v>
      </c>
      <c r="OAK21" s="74" t="s">
        <v>100</v>
      </c>
      <c r="OAL21" s="147">
        <f t="shared" ref="OAL21" si="5039">OAL10*OAL17</f>
        <v>0</v>
      </c>
      <c r="OAM21" s="74" t="s">
        <v>100</v>
      </c>
      <c r="OAN21" s="147">
        <f t="shared" ref="OAN21" si="5040">OAN10*OAN17</f>
        <v>0</v>
      </c>
      <c r="OAO21" s="74" t="s">
        <v>100</v>
      </c>
      <c r="OAP21" s="147">
        <f t="shared" ref="OAP21" si="5041">OAP10*OAP17</f>
        <v>0</v>
      </c>
      <c r="OAQ21" s="74" t="s">
        <v>100</v>
      </c>
      <c r="OAR21" s="147">
        <f t="shared" ref="OAR21" si="5042">OAR10*OAR17</f>
        <v>0</v>
      </c>
      <c r="OAS21" s="74" t="s">
        <v>100</v>
      </c>
      <c r="OAT21" s="147">
        <f t="shared" ref="OAT21" si="5043">OAT10*OAT17</f>
        <v>0</v>
      </c>
      <c r="OAU21" s="74" t="s">
        <v>100</v>
      </c>
      <c r="OAV21" s="147">
        <f t="shared" ref="OAV21" si="5044">OAV10*OAV17</f>
        <v>0</v>
      </c>
      <c r="OAW21" s="74" t="s">
        <v>100</v>
      </c>
      <c r="OAX21" s="147">
        <f t="shared" ref="OAX21" si="5045">OAX10*OAX17</f>
        <v>0</v>
      </c>
      <c r="OAY21" s="74" t="s">
        <v>100</v>
      </c>
      <c r="OAZ21" s="147">
        <f t="shared" ref="OAZ21" si="5046">OAZ10*OAZ17</f>
        <v>0</v>
      </c>
      <c r="OBA21" s="74" t="s">
        <v>100</v>
      </c>
      <c r="OBB21" s="147">
        <f t="shared" ref="OBB21" si="5047">OBB10*OBB17</f>
        <v>0</v>
      </c>
      <c r="OBC21" s="74" t="s">
        <v>100</v>
      </c>
      <c r="OBD21" s="147">
        <f t="shared" ref="OBD21" si="5048">OBD10*OBD17</f>
        <v>0</v>
      </c>
      <c r="OBE21" s="74" t="s">
        <v>100</v>
      </c>
      <c r="OBF21" s="147">
        <f t="shared" ref="OBF21" si="5049">OBF10*OBF17</f>
        <v>0</v>
      </c>
      <c r="OBG21" s="74" t="s">
        <v>100</v>
      </c>
      <c r="OBH21" s="147">
        <f t="shared" ref="OBH21" si="5050">OBH10*OBH17</f>
        <v>0</v>
      </c>
      <c r="OBI21" s="74" t="s">
        <v>100</v>
      </c>
      <c r="OBJ21" s="147">
        <f t="shared" ref="OBJ21" si="5051">OBJ10*OBJ17</f>
        <v>0</v>
      </c>
      <c r="OBK21" s="74" t="s">
        <v>100</v>
      </c>
      <c r="OBL21" s="147">
        <f t="shared" ref="OBL21" si="5052">OBL10*OBL17</f>
        <v>0</v>
      </c>
      <c r="OBM21" s="74" t="s">
        <v>100</v>
      </c>
      <c r="OBN21" s="147">
        <f t="shared" ref="OBN21" si="5053">OBN10*OBN17</f>
        <v>0</v>
      </c>
      <c r="OBO21" s="74" t="s">
        <v>100</v>
      </c>
      <c r="OBP21" s="147">
        <f t="shared" ref="OBP21" si="5054">OBP10*OBP17</f>
        <v>0</v>
      </c>
      <c r="OBQ21" s="74" t="s">
        <v>100</v>
      </c>
      <c r="OBR21" s="147">
        <f t="shared" ref="OBR21" si="5055">OBR10*OBR17</f>
        <v>0</v>
      </c>
      <c r="OBS21" s="74" t="s">
        <v>100</v>
      </c>
      <c r="OBT21" s="147">
        <f t="shared" ref="OBT21" si="5056">OBT10*OBT17</f>
        <v>0</v>
      </c>
      <c r="OBU21" s="74" t="s">
        <v>100</v>
      </c>
      <c r="OBV21" s="147">
        <f t="shared" ref="OBV21" si="5057">OBV10*OBV17</f>
        <v>0</v>
      </c>
      <c r="OBW21" s="74" t="s">
        <v>100</v>
      </c>
      <c r="OBX21" s="147">
        <f t="shared" ref="OBX21" si="5058">OBX10*OBX17</f>
        <v>0</v>
      </c>
      <c r="OBY21" s="74" t="s">
        <v>100</v>
      </c>
      <c r="OBZ21" s="147">
        <f t="shared" ref="OBZ21" si="5059">OBZ10*OBZ17</f>
        <v>0</v>
      </c>
      <c r="OCA21" s="74" t="s">
        <v>100</v>
      </c>
      <c r="OCB21" s="147">
        <f t="shared" ref="OCB21" si="5060">OCB10*OCB17</f>
        <v>0</v>
      </c>
      <c r="OCC21" s="74" t="s">
        <v>100</v>
      </c>
      <c r="OCD21" s="147">
        <f t="shared" ref="OCD21" si="5061">OCD10*OCD17</f>
        <v>0</v>
      </c>
      <c r="OCE21" s="74" t="s">
        <v>100</v>
      </c>
      <c r="OCF21" s="147">
        <f t="shared" ref="OCF21" si="5062">OCF10*OCF17</f>
        <v>0</v>
      </c>
      <c r="OCG21" s="74" t="s">
        <v>100</v>
      </c>
      <c r="OCH21" s="147">
        <f t="shared" ref="OCH21" si="5063">OCH10*OCH17</f>
        <v>0</v>
      </c>
      <c r="OCI21" s="74" t="s">
        <v>100</v>
      </c>
      <c r="OCJ21" s="147">
        <f t="shared" ref="OCJ21" si="5064">OCJ10*OCJ17</f>
        <v>0</v>
      </c>
      <c r="OCK21" s="74" t="s">
        <v>100</v>
      </c>
      <c r="OCL21" s="147">
        <f t="shared" ref="OCL21" si="5065">OCL10*OCL17</f>
        <v>0</v>
      </c>
      <c r="OCM21" s="74" t="s">
        <v>100</v>
      </c>
      <c r="OCN21" s="147">
        <f t="shared" ref="OCN21" si="5066">OCN10*OCN17</f>
        <v>0</v>
      </c>
      <c r="OCO21" s="74" t="s">
        <v>100</v>
      </c>
      <c r="OCP21" s="147">
        <f t="shared" ref="OCP21" si="5067">OCP10*OCP17</f>
        <v>0</v>
      </c>
      <c r="OCQ21" s="74" t="s">
        <v>100</v>
      </c>
      <c r="OCR21" s="147">
        <f t="shared" ref="OCR21" si="5068">OCR10*OCR17</f>
        <v>0</v>
      </c>
      <c r="OCS21" s="74" t="s">
        <v>100</v>
      </c>
      <c r="OCT21" s="147">
        <f t="shared" ref="OCT21" si="5069">OCT10*OCT17</f>
        <v>0</v>
      </c>
      <c r="OCU21" s="74" t="s">
        <v>100</v>
      </c>
      <c r="OCV21" s="147">
        <f t="shared" ref="OCV21" si="5070">OCV10*OCV17</f>
        <v>0</v>
      </c>
      <c r="OCW21" s="74" t="s">
        <v>100</v>
      </c>
      <c r="OCX21" s="147">
        <f t="shared" ref="OCX21" si="5071">OCX10*OCX17</f>
        <v>0</v>
      </c>
      <c r="OCY21" s="74" t="s">
        <v>100</v>
      </c>
      <c r="OCZ21" s="147">
        <f t="shared" ref="OCZ21" si="5072">OCZ10*OCZ17</f>
        <v>0</v>
      </c>
      <c r="ODA21" s="74" t="s">
        <v>100</v>
      </c>
      <c r="ODB21" s="147">
        <f t="shared" ref="ODB21" si="5073">ODB10*ODB17</f>
        <v>0</v>
      </c>
      <c r="ODC21" s="74" t="s">
        <v>100</v>
      </c>
      <c r="ODD21" s="147">
        <f t="shared" ref="ODD21" si="5074">ODD10*ODD17</f>
        <v>0</v>
      </c>
      <c r="ODE21" s="74" t="s">
        <v>100</v>
      </c>
      <c r="ODF21" s="147">
        <f t="shared" ref="ODF21" si="5075">ODF10*ODF17</f>
        <v>0</v>
      </c>
      <c r="ODG21" s="74" t="s">
        <v>100</v>
      </c>
      <c r="ODH21" s="147">
        <f t="shared" ref="ODH21" si="5076">ODH10*ODH17</f>
        <v>0</v>
      </c>
      <c r="ODI21" s="74" t="s">
        <v>100</v>
      </c>
      <c r="ODJ21" s="147">
        <f t="shared" ref="ODJ21" si="5077">ODJ10*ODJ17</f>
        <v>0</v>
      </c>
      <c r="ODK21" s="74" t="s">
        <v>100</v>
      </c>
      <c r="ODL21" s="147">
        <f t="shared" ref="ODL21" si="5078">ODL10*ODL17</f>
        <v>0</v>
      </c>
      <c r="ODM21" s="74" t="s">
        <v>100</v>
      </c>
      <c r="ODN21" s="147">
        <f t="shared" ref="ODN21" si="5079">ODN10*ODN17</f>
        <v>0</v>
      </c>
      <c r="ODO21" s="74" t="s">
        <v>100</v>
      </c>
      <c r="ODP21" s="147">
        <f t="shared" ref="ODP21" si="5080">ODP10*ODP17</f>
        <v>0</v>
      </c>
      <c r="ODQ21" s="74" t="s">
        <v>100</v>
      </c>
      <c r="ODR21" s="147">
        <f t="shared" ref="ODR21" si="5081">ODR10*ODR17</f>
        <v>0</v>
      </c>
      <c r="ODS21" s="74" t="s">
        <v>100</v>
      </c>
      <c r="ODT21" s="147">
        <f t="shared" ref="ODT21" si="5082">ODT10*ODT17</f>
        <v>0</v>
      </c>
      <c r="ODU21" s="74" t="s">
        <v>100</v>
      </c>
      <c r="ODV21" s="147">
        <f t="shared" ref="ODV21" si="5083">ODV10*ODV17</f>
        <v>0</v>
      </c>
      <c r="ODW21" s="74" t="s">
        <v>100</v>
      </c>
      <c r="ODX21" s="147">
        <f t="shared" ref="ODX21" si="5084">ODX10*ODX17</f>
        <v>0</v>
      </c>
      <c r="ODY21" s="74" t="s">
        <v>100</v>
      </c>
      <c r="ODZ21" s="147">
        <f t="shared" ref="ODZ21" si="5085">ODZ10*ODZ17</f>
        <v>0</v>
      </c>
      <c r="OEA21" s="74" t="s">
        <v>100</v>
      </c>
      <c r="OEB21" s="147">
        <f t="shared" ref="OEB21" si="5086">OEB10*OEB17</f>
        <v>0</v>
      </c>
      <c r="OEC21" s="74" t="s">
        <v>100</v>
      </c>
      <c r="OED21" s="147">
        <f t="shared" ref="OED21" si="5087">OED10*OED17</f>
        <v>0</v>
      </c>
      <c r="OEE21" s="74" t="s">
        <v>100</v>
      </c>
      <c r="OEF21" s="147">
        <f t="shared" ref="OEF21" si="5088">OEF10*OEF17</f>
        <v>0</v>
      </c>
      <c r="OEG21" s="74" t="s">
        <v>100</v>
      </c>
      <c r="OEH21" s="147">
        <f t="shared" ref="OEH21" si="5089">OEH10*OEH17</f>
        <v>0</v>
      </c>
      <c r="OEI21" s="74" t="s">
        <v>100</v>
      </c>
      <c r="OEJ21" s="147">
        <f t="shared" ref="OEJ21" si="5090">OEJ10*OEJ17</f>
        <v>0</v>
      </c>
      <c r="OEK21" s="74" t="s">
        <v>100</v>
      </c>
      <c r="OEL21" s="147">
        <f t="shared" ref="OEL21" si="5091">OEL10*OEL17</f>
        <v>0</v>
      </c>
      <c r="OEM21" s="74" t="s">
        <v>100</v>
      </c>
      <c r="OEN21" s="147">
        <f t="shared" ref="OEN21" si="5092">OEN10*OEN17</f>
        <v>0</v>
      </c>
      <c r="OEO21" s="74" t="s">
        <v>100</v>
      </c>
      <c r="OEP21" s="147">
        <f t="shared" ref="OEP21" si="5093">OEP10*OEP17</f>
        <v>0</v>
      </c>
      <c r="OEQ21" s="74" t="s">
        <v>100</v>
      </c>
      <c r="OER21" s="147">
        <f t="shared" ref="OER21" si="5094">OER10*OER17</f>
        <v>0</v>
      </c>
      <c r="OES21" s="74" t="s">
        <v>100</v>
      </c>
      <c r="OET21" s="147">
        <f t="shared" ref="OET21" si="5095">OET10*OET17</f>
        <v>0</v>
      </c>
      <c r="OEU21" s="74" t="s">
        <v>100</v>
      </c>
      <c r="OEV21" s="147">
        <f t="shared" ref="OEV21" si="5096">OEV10*OEV17</f>
        <v>0</v>
      </c>
      <c r="OEW21" s="74" t="s">
        <v>100</v>
      </c>
      <c r="OEX21" s="147">
        <f t="shared" ref="OEX21" si="5097">OEX10*OEX17</f>
        <v>0</v>
      </c>
      <c r="OEY21" s="74" t="s">
        <v>100</v>
      </c>
      <c r="OEZ21" s="147">
        <f t="shared" ref="OEZ21" si="5098">OEZ10*OEZ17</f>
        <v>0</v>
      </c>
      <c r="OFA21" s="74" t="s">
        <v>100</v>
      </c>
      <c r="OFB21" s="147">
        <f t="shared" ref="OFB21" si="5099">OFB10*OFB17</f>
        <v>0</v>
      </c>
      <c r="OFC21" s="74" t="s">
        <v>100</v>
      </c>
      <c r="OFD21" s="147">
        <f t="shared" ref="OFD21" si="5100">OFD10*OFD17</f>
        <v>0</v>
      </c>
      <c r="OFE21" s="74" t="s">
        <v>100</v>
      </c>
      <c r="OFF21" s="147">
        <f t="shared" ref="OFF21" si="5101">OFF10*OFF17</f>
        <v>0</v>
      </c>
      <c r="OFG21" s="74" t="s">
        <v>100</v>
      </c>
      <c r="OFH21" s="147">
        <f t="shared" ref="OFH21" si="5102">OFH10*OFH17</f>
        <v>0</v>
      </c>
      <c r="OFI21" s="74" t="s">
        <v>100</v>
      </c>
      <c r="OFJ21" s="147">
        <f t="shared" ref="OFJ21" si="5103">OFJ10*OFJ17</f>
        <v>0</v>
      </c>
      <c r="OFK21" s="74" t="s">
        <v>100</v>
      </c>
      <c r="OFL21" s="147">
        <f t="shared" ref="OFL21" si="5104">OFL10*OFL17</f>
        <v>0</v>
      </c>
      <c r="OFM21" s="74" t="s">
        <v>100</v>
      </c>
      <c r="OFN21" s="147">
        <f t="shared" ref="OFN21" si="5105">OFN10*OFN17</f>
        <v>0</v>
      </c>
      <c r="OFO21" s="74" t="s">
        <v>100</v>
      </c>
      <c r="OFP21" s="147">
        <f t="shared" ref="OFP21" si="5106">OFP10*OFP17</f>
        <v>0</v>
      </c>
      <c r="OFQ21" s="74" t="s">
        <v>100</v>
      </c>
      <c r="OFR21" s="147">
        <f t="shared" ref="OFR21" si="5107">OFR10*OFR17</f>
        <v>0</v>
      </c>
      <c r="OFS21" s="74" t="s">
        <v>100</v>
      </c>
      <c r="OFT21" s="147">
        <f t="shared" ref="OFT21" si="5108">OFT10*OFT17</f>
        <v>0</v>
      </c>
      <c r="OFU21" s="74" t="s">
        <v>100</v>
      </c>
      <c r="OFV21" s="147">
        <f t="shared" ref="OFV21" si="5109">OFV10*OFV17</f>
        <v>0</v>
      </c>
      <c r="OFW21" s="74" t="s">
        <v>100</v>
      </c>
      <c r="OFX21" s="147">
        <f t="shared" ref="OFX21" si="5110">OFX10*OFX17</f>
        <v>0</v>
      </c>
      <c r="OFY21" s="74" t="s">
        <v>100</v>
      </c>
      <c r="OFZ21" s="147">
        <f t="shared" ref="OFZ21" si="5111">OFZ10*OFZ17</f>
        <v>0</v>
      </c>
      <c r="OGA21" s="74" t="s">
        <v>100</v>
      </c>
      <c r="OGB21" s="147">
        <f t="shared" ref="OGB21" si="5112">OGB10*OGB17</f>
        <v>0</v>
      </c>
      <c r="OGC21" s="74" t="s">
        <v>100</v>
      </c>
      <c r="OGD21" s="147">
        <f t="shared" ref="OGD21" si="5113">OGD10*OGD17</f>
        <v>0</v>
      </c>
      <c r="OGE21" s="74" t="s">
        <v>100</v>
      </c>
      <c r="OGF21" s="147">
        <f t="shared" ref="OGF21" si="5114">OGF10*OGF17</f>
        <v>0</v>
      </c>
      <c r="OGG21" s="74" t="s">
        <v>100</v>
      </c>
      <c r="OGH21" s="147">
        <f t="shared" ref="OGH21" si="5115">OGH10*OGH17</f>
        <v>0</v>
      </c>
      <c r="OGI21" s="74" t="s">
        <v>100</v>
      </c>
      <c r="OGJ21" s="147">
        <f t="shared" ref="OGJ21" si="5116">OGJ10*OGJ17</f>
        <v>0</v>
      </c>
      <c r="OGK21" s="74" t="s">
        <v>100</v>
      </c>
      <c r="OGL21" s="147">
        <f t="shared" ref="OGL21" si="5117">OGL10*OGL17</f>
        <v>0</v>
      </c>
      <c r="OGM21" s="74" t="s">
        <v>100</v>
      </c>
      <c r="OGN21" s="147">
        <f t="shared" ref="OGN21" si="5118">OGN10*OGN17</f>
        <v>0</v>
      </c>
      <c r="OGO21" s="74" t="s">
        <v>100</v>
      </c>
      <c r="OGP21" s="147">
        <f t="shared" ref="OGP21" si="5119">OGP10*OGP17</f>
        <v>0</v>
      </c>
      <c r="OGQ21" s="74" t="s">
        <v>100</v>
      </c>
      <c r="OGR21" s="147">
        <f t="shared" ref="OGR21" si="5120">OGR10*OGR17</f>
        <v>0</v>
      </c>
      <c r="OGS21" s="74" t="s">
        <v>100</v>
      </c>
      <c r="OGT21" s="147">
        <f t="shared" ref="OGT21" si="5121">OGT10*OGT17</f>
        <v>0</v>
      </c>
      <c r="OGU21" s="74" t="s">
        <v>100</v>
      </c>
      <c r="OGV21" s="147">
        <f t="shared" ref="OGV21" si="5122">OGV10*OGV17</f>
        <v>0</v>
      </c>
      <c r="OGW21" s="74" t="s">
        <v>100</v>
      </c>
      <c r="OGX21" s="147">
        <f t="shared" ref="OGX21" si="5123">OGX10*OGX17</f>
        <v>0</v>
      </c>
      <c r="OGY21" s="74" t="s">
        <v>100</v>
      </c>
      <c r="OGZ21" s="147">
        <f t="shared" ref="OGZ21" si="5124">OGZ10*OGZ17</f>
        <v>0</v>
      </c>
      <c r="OHA21" s="74" t="s">
        <v>100</v>
      </c>
      <c r="OHB21" s="147">
        <f t="shared" ref="OHB21" si="5125">OHB10*OHB17</f>
        <v>0</v>
      </c>
      <c r="OHC21" s="74" t="s">
        <v>100</v>
      </c>
      <c r="OHD21" s="147">
        <f t="shared" ref="OHD21" si="5126">OHD10*OHD17</f>
        <v>0</v>
      </c>
      <c r="OHE21" s="74" t="s">
        <v>100</v>
      </c>
      <c r="OHF21" s="147">
        <f t="shared" ref="OHF21" si="5127">OHF10*OHF17</f>
        <v>0</v>
      </c>
      <c r="OHG21" s="74" t="s">
        <v>100</v>
      </c>
      <c r="OHH21" s="147">
        <f t="shared" ref="OHH21" si="5128">OHH10*OHH17</f>
        <v>0</v>
      </c>
      <c r="OHI21" s="74" t="s">
        <v>100</v>
      </c>
      <c r="OHJ21" s="147">
        <f t="shared" ref="OHJ21" si="5129">OHJ10*OHJ17</f>
        <v>0</v>
      </c>
      <c r="OHK21" s="74" t="s">
        <v>100</v>
      </c>
      <c r="OHL21" s="147">
        <f t="shared" ref="OHL21" si="5130">OHL10*OHL17</f>
        <v>0</v>
      </c>
      <c r="OHM21" s="74" t="s">
        <v>100</v>
      </c>
      <c r="OHN21" s="147">
        <f t="shared" ref="OHN21" si="5131">OHN10*OHN17</f>
        <v>0</v>
      </c>
      <c r="OHO21" s="74" t="s">
        <v>100</v>
      </c>
      <c r="OHP21" s="147">
        <f t="shared" ref="OHP21" si="5132">OHP10*OHP17</f>
        <v>0</v>
      </c>
      <c r="OHQ21" s="74" t="s">
        <v>100</v>
      </c>
      <c r="OHR21" s="147">
        <f t="shared" ref="OHR21" si="5133">OHR10*OHR17</f>
        <v>0</v>
      </c>
      <c r="OHS21" s="74" t="s">
        <v>100</v>
      </c>
      <c r="OHT21" s="147">
        <f t="shared" ref="OHT21" si="5134">OHT10*OHT17</f>
        <v>0</v>
      </c>
      <c r="OHU21" s="74" t="s">
        <v>100</v>
      </c>
      <c r="OHV21" s="147">
        <f t="shared" ref="OHV21" si="5135">OHV10*OHV17</f>
        <v>0</v>
      </c>
      <c r="OHW21" s="74" t="s">
        <v>100</v>
      </c>
      <c r="OHX21" s="147">
        <f t="shared" ref="OHX21" si="5136">OHX10*OHX17</f>
        <v>0</v>
      </c>
      <c r="OHY21" s="74" t="s">
        <v>100</v>
      </c>
      <c r="OHZ21" s="147">
        <f t="shared" ref="OHZ21" si="5137">OHZ10*OHZ17</f>
        <v>0</v>
      </c>
      <c r="OIA21" s="74" t="s">
        <v>100</v>
      </c>
      <c r="OIB21" s="147">
        <f t="shared" ref="OIB21" si="5138">OIB10*OIB17</f>
        <v>0</v>
      </c>
      <c r="OIC21" s="74" t="s">
        <v>100</v>
      </c>
      <c r="OID21" s="147">
        <f t="shared" ref="OID21" si="5139">OID10*OID17</f>
        <v>0</v>
      </c>
      <c r="OIE21" s="74" t="s">
        <v>100</v>
      </c>
      <c r="OIF21" s="147">
        <f t="shared" ref="OIF21" si="5140">OIF10*OIF17</f>
        <v>0</v>
      </c>
      <c r="OIG21" s="74" t="s">
        <v>100</v>
      </c>
      <c r="OIH21" s="147">
        <f t="shared" ref="OIH21" si="5141">OIH10*OIH17</f>
        <v>0</v>
      </c>
      <c r="OII21" s="74" t="s">
        <v>100</v>
      </c>
      <c r="OIJ21" s="147">
        <f t="shared" ref="OIJ21" si="5142">OIJ10*OIJ17</f>
        <v>0</v>
      </c>
      <c r="OIK21" s="74" t="s">
        <v>100</v>
      </c>
      <c r="OIL21" s="147">
        <f t="shared" ref="OIL21" si="5143">OIL10*OIL17</f>
        <v>0</v>
      </c>
      <c r="OIM21" s="74" t="s">
        <v>100</v>
      </c>
      <c r="OIN21" s="147">
        <f t="shared" ref="OIN21" si="5144">OIN10*OIN17</f>
        <v>0</v>
      </c>
      <c r="OIO21" s="74" t="s">
        <v>100</v>
      </c>
      <c r="OIP21" s="147">
        <f t="shared" ref="OIP21" si="5145">OIP10*OIP17</f>
        <v>0</v>
      </c>
      <c r="OIQ21" s="74" t="s">
        <v>100</v>
      </c>
      <c r="OIR21" s="147">
        <f t="shared" ref="OIR21" si="5146">OIR10*OIR17</f>
        <v>0</v>
      </c>
      <c r="OIS21" s="74" t="s">
        <v>100</v>
      </c>
      <c r="OIT21" s="147">
        <f t="shared" ref="OIT21" si="5147">OIT10*OIT17</f>
        <v>0</v>
      </c>
      <c r="OIU21" s="74" t="s">
        <v>100</v>
      </c>
      <c r="OIV21" s="147">
        <f t="shared" ref="OIV21" si="5148">OIV10*OIV17</f>
        <v>0</v>
      </c>
      <c r="OIW21" s="74" t="s">
        <v>100</v>
      </c>
      <c r="OIX21" s="147">
        <f t="shared" ref="OIX21" si="5149">OIX10*OIX17</f>
        <v>0</v>
      </c>
      <c r="OIY21" s="74" t="s">
        <v>100</v>
      </c>
      <c r="OIZ21" s="147">
        <f t="shared" ref="OIZ21" si="5150">OIZ10*OIZ17</f>
        <v>0</v>
      </c>
      <c r="OJA21" s="74" t="s">
        <v>100</v>
      </c>
      <c r="OJB21" s="147">
        <f t="shared" ref="OJB21" si="5151">OJB10*OJB17</f>
        <v>0</v>
      </c>
      <c r="OJC21" s="74" t="s">
        <v>100</v>
      </c>
      <c r="OJD21" s="147">
        <f t="shared" ref="OJD21" si="5152">OJD10*OJD17</f>
        <v>0</v>
      </c>
      <c r="OJE21" s="74" t="s">
        <v>100</v>
      </c>
      <c r="OJF21" s="147">
        <f t="shared" ref="OJF21" si="5153">OJF10*OJF17</f>
        <v>0</v>
      </c>
      <c r="OJG21" s="74" t="s">
        <v>100</v>
      </c>
      <c r="OJH21" s="147">
        <f t="shared" ref="OJH21" si="5154">OJH10*OJH17</f>
        <v>0</v>
      </c>
      <c r="OJI21" s="74" t="s">
        <v>100</v>
      </c>
      <c r="OJJ21" s="147">
        <f t="shared" ref="OJJ21" si="5155">OJJ10*OJJ17</f>
        <v>0</v>
      </c>
      <c r="OJK21" s="74" t="s">
        <v>100</v>
      </c>
      <c r="OJL21" s="147">
        <f t="shared" ref="OJL21" si="5156">OJL10*OJL17</f>
        <v>0</v>
      </c>
      <c r="OJM21" s="74" t="s">
        <v>100</v>
      </c>
      <c r="OJN21" s="147">
        <f t="shared" ref="OJN21" si="5157">OJN10*OJN17</f>
        <v>0</v>
      </c>
      <c r="OJO21" s="74" t="s">
        <v>100</v>
      </c>
      <c r="OJP21" s="147">
        <f t="shared" ref="OJP21" si="5158">OJP10*OJP17</f>
        <v>0</v>
      </c>
      <c r="OJQ21" s="74" t="s">
        <v>100</v>
      </c>
      <c r="OJR21" s="147">
        <f t="shared" ref="OJR21" si="5159">OJR10*OJR17</f>
        <v>0</v>
      </c>
      <c r="OJS21" s="74" t="s">
        <v>100</v>
      </c>
      <c r="OJT21" s="147">
        <f t="shared" ref="OJT21" si="5160">OJT10*OJT17</f>
        <v>0</v>
      </c>
      <c r="OJU21" s="74" t="s">
        <v>100</v>
      </c>
      <c r="OJV21" s="147">
        <f t="shared" ref="OJV21" si="5161">OJV10*OJV17</f>
        <v>0</v>
      </c>
      <c r="OJW21" s="74" t="s">
        <v>100</v>
      </c>
      <c r="OJX21" s="147">
        <f t="shared" ref="OJX21" si="5162">OJX10*OJX17</f>
        <v>0</v>
      </c>
      <c r="OJY21" s="74" t="s">
        <v>100</v>
      </c>
      <c r="OJZ21" s="147">
        <f t="shared" ref="OJZ21" si="5163">OJZ10*OJZ17</f>
        <v>0</v>
      </c>
      <c r="OKA21" s="74" t="s">
        <v>100</v>
      </c>
      <c r="OKB21" s="147">
        <f t="shared" ref="OKB21" si="5164">OKB10*OKB17</f>
        <v>0</v>
      </c>
      <c r="OKC21" s="74" t="s">
        <v>100</v>
      </c>
      <c r="OKD21" s="147">
        <f t="shared" ref="OKD21" si="5165">OKD10*OKD17</f>
        <v>0</v>
      </c>
      <c r="OKE21" s="74" t="s">
        <v>100</v>
      </c>
      <c r="OKF21" s="147">
        <f t="shared" ref="OKF21" si="5166">OKF10*OKF17</f>
        <v>0</v>
      </c>
      <c r="OKG21" s="74" t="s">
        <v>100</v>
      </c>
      <c r="OKH21" s="147">
        <f t="shared" ref="OKH21" si="5167">OKH10*OKH17</f>
        <v>0</v>
      </c>
      <c r="OKI21" s="74" t="s">
        <v>100</v>
      </c>
      <c r="OKJ21" s="147">
        <f t="shared" ref="OKJ21" si="5168">OKJ10*OKJ17</f>
        <v>0</v>
      </c>
      <c r="OKK21" s="74" t="s">
        <v>100</v>
      </c>
      <c r="OKL21" s="147">
        <f t="shared" ref="OKL21" si="5169">OKL10*OKL17</f>
        <v>0</v>
      </c>
      <c r="OKM21" s="74" t="s">
        <v>100</v>
      </c>
      <c r="OKN21" s="147">
        <f t="shared" ref="OKN21" si="5170">OKN10*OKN17</f>
        <v>0</v>
      </c>
      <c r="OKO21" s="74" t="s">
        <v>100</v>
      </c>
      <c r="OKP21" s="147">
        <f t="shared" ref="OKP21" si="5171">OKP10*OKP17</f>
        <v>0</v>
      </c>
      <c r="OKQ21" s="74" t="s">
        <v>100</v>
      </c>
      <c r="OKR21" s="147">
        <f t="shared" ref="OKR21" si="5172">OKR10*OKR17</f>
        <v>0</v>
      </c>
      <c r="OKS21" s="74" t="s">
        <v>100</v>
      </c>
      <c r="OKT21" s="147">
        <f t="shared" ref="OKT21" si="5173">OKT10*OKT17</f>
        <v>0</v>
      </c>
      <c r="OKU21" s="74" t="s">
        <v>100</v>
      </c>
      <c r="OKV21" s="147">
        <f t="shared" ref="OKV21" si="5174">OKV10*OKV17</f>
        <v>0</v>
      </c>
      <c r="OKW21" s="74" t="s">
        <v>100</v>
      </c>
      <c r="OKX21" s="147">
        <f t="shared" ref="OKX21" si="5175">OKX10*OKX17</f>
        <v>0</v>
      </c>
      <c r="OKY21" s="74" t="s">
        <v>100</v>
      </c>
      <c r="OKZ21" s="147">
        <f t="shared" ref="OKZ21" si="5176">OKZ10*OKZ17</f>
        <v>0</v>
      </c>
      <c r="OLA21" s="74" t="s">
        <v>100</v>
      </c>
      <c r="OLB21" s="147">
        <f t="shared" ref="OLB21" si="5177">OLB10*OLB17</f>
        <v>0</v>
      </c>
      <c r="OLC21" s="74" t="s">
        <v>100</v>
      </c>
      <c r="OLD21" s="147">
        <f t="shared" ref="OLD21" si="5178">OLD10*OLD17</f>
        <v>0</v>
      </c>
      <c r="OLE21" s="74" t="s">
        <v>100</v>
      </c>
      <c r="OLF21" s="147">
        <f t="shared" ref="OLF21" si="5179">OLF10*OLF17</f>
        <v>0</v>
      </c>
      <c r="OLG21" s="74" t="s">
        <v>100</v>
      </c>
      <c r="OLH21" s="147">
        <f t="shared" ref="OLH21" si="5180">OLH10*OLH17</f>
        <v>0</v>
      </c>
      <c r="OLI21" s="74" t="s">
        <v>100</v>
      </c>
      <c r="OLJ21" s="147">
        <f t="shared" ref="OLJ21" si="5181">OLJ10*OLJ17</f>
        <v>0</v>
      </c>
      <c r="OLK21" s="74" t="s">
        <v>100</v>
      </c>
      <c r="OLL21" s="147">
        <f t="shared" ref="OLL21" si="5182">OLL10*OLL17</f>
        <v>0</v>
      </c>
      <c r="OLM21" s="74" t="s">
        <v>100</v>
      </c>
      <c r="OLN21" s="147">
        <f t="shared" ref="OLN21" si="5183">OLN10*OLN17</f>
        <v>0</v>
      </c>
      <c r="OLO21" s="74" t="s">
        <v>100</v>
      </c>
      <c r="OLP21" s="147">
        <f t="shared" ref="OLP21" si="5184">OLP10*OLP17</f>
        <v>0</v>
      </c>
      <c r="OLQ21" s="74" t="s">
        <v>100</v>
      </c>
      <c r="OLR21" s="147">
        <f t="shared" ref="OLR21" si="5185">OLR10*OLR17</f>
        <v>0</v>
      </c>
      <c r="OLS21" s="74" t="s">
        <v>100</v>
      </c>
      <c r="OLT21" s="147">
        <f t="shared" ref="OLT21" si="5186">OLT10*OLT17</f>
        <v>0</v>
      </c>
      <c r="OLU21" s="74" t="s">
        <v>100</v>
      </c>
      <c r="OLV21" s="147">
        <f t="shared" ref="OLV21" si="5187">OLV10*OLV17</f>
        <v>0</v>
      </c>
      <c r="OLW21" s="74" t="s">
        <v>100</v>
      </c>
      <c r="OLX21" s="147">
        <f t="shared" ref="OLX21" si="5188">OLX10*OLX17</f>
        <v>0</v>
      </c>
      <c r="OLY21" s="74" t="s">
        <v>100</v>
      </c>
      <c r="OLZ21" s="147">
        <f t="shared" ref="OLZ21" si="5189">OLZ10*OLZ17</f>
        <v>0</v>
      </c>
      <c r="OMA21" s="74" t="s">
        <v>100</v>
      </c>
      <c r="OMB21" s="147">
        <f t="shared" ref="OMB21" si="5190">OMB10*OMB17</f>
        <v>0</v>
      </c>
      <c r="OMC21" s="74" t="s">
        <v>100</v>
      </c>
      <c r="OMD21" s="147">
        <f t="shared" ref="OMD21" si="5191">OMD10*OMD17</f>
        <v>0</v>
      </c>
      <c r="OME21" s="74" t="s">
        <v>100</v>
      </c>
      <c r="OMF21" s="147">
        <f t="shared" ref="OMF21" si="5192">OMF10*OMF17</f>
        <v>0</v>
      </c>
      <c r="OMG21" s="74" t="s">
        <v>100</v>
      </c>
      <c r="OMH21" s="147">
        <f t="shared" ref="OMH21" si="5193">OMH10*OMH17</f>
        <v>0</v>
      </c>
      <c r="OMI21" s="74" t="s">
        <v>100</v>
      </c>
      <c r="OMJ21" s="147">
        <f t="shared" ref="OMJ21" si="5194">OMJ10*OMJ17</f>
        <v>0</v>
      </c>
      <c r="OMK21" s="74" t="s">
        <v>100</v>
      </c>
      <c r="OML21" s="147">
        <f t="shared" ref="OML21" si="5195">OML10*OML17</f>
        <v>0</v>
      </c>
      <c r="OMM21" s="74" t="s">
        <v>100</v>
      </c>
      <c r="OMN21" s="147">
        <f t="shared" ref="OMN21" si="5196">OMN10*OMN17</f>
        <v>0</v>
      </c>
      <c r="OMO21" s="74" t="s">
        <v>100</v>
      </c>
      <c r="OMP21" s="147">
        <f t="shared" ref="OMP21" si="5197">OMP10*OMP17</f>
        <v>0</v>
      </c>
      <c r="OMQ21" s="74" t="s">
        <v>100</v>
      </c>
      <c r="OMR21" s="147">
        <f t="shared" ref="OMR21" si="5198">OMR10*OMR17</f>
        <v>0</v>
      </c>
      <c r="OMS21" s="74" t="s">
        <v>100</v>
      </c>
      <c r="OMT21" s="147">
        <f t="shared" ref="OMT21" si="5199">OMT10*OMT17</f>
        <v>0</v>
      </c>
      <c r="OMU21" s="74" t="s">
        <v>100</v>
      </c>
      <c r="OMV21" s="147">
        <f t="shared" ref="OMV21" si="5200">OMV10*OMV17</f>
        <v>0</v>
      </c>
      <c r="OMW21" s="74" t="s">
        <v>100</v>
      </c>
      <c r="OMX21" s="147">
        <f t="shared" ref="OMX21" si="5201">OMX10*OMX17</f>
        <v>0</v>
      </c>
      <c r="OMY21" s="74" t="s">
        <v>100</v>
      </c>
      <c r="OMZ21" s="147">
        <f t="shared" ref="OMZ21" si="5202">OMZ10*OMZ17</f>
        <v>0</v>
      </c>
      <c r="ONA21" s="74" t="s">
        <v>100</v>
      </c>
      <c r="ONB21" s="147">
        <f t="shared" ref="ONB21" si="5203">ONB10*ONB17</f>
        <v>0</v>
      </c>
      <c r="ONC21" s="74" t="s">
        <v>100</v>
      </c>
      <c r="OND21" s="147">
        <f t="shared" ref="OND21" si="5204">OND10*OND17</f>
        <v>0</v>
      </c>
      <c r="ONE21" s="74" t="s">
        <v>100</v>
      </c>
      <c r="ONF21" s="147">
        <f t="shared" ref="ONF21" si="5205">ONF10*ONF17</f>
        <v>0</v>
      </c>
      <c r="ONG21" s="74" t="s">
        <v>100</v>
      </c>
      <c r="ONH21" s="147">
        <f t="shared" ref="ONH21" si="5206">ONH10*ONH17</f>
        <v>0</v>
      </c>
      <c r="ONI21" s="74" t="s">
        <v>100</v>
      </c>
      <c r="ONJ21" s="147">
        <f t="shared" ref="ONJ21" si="5207">ONJ10*ONJ17</f>
        <v>0</v>
      </c>
      <c r="ONK21" s="74" t="s">
        <v>100</v>
      </c>
      <c r="ONL21" s="147">
        <f t="shared" ref="ONL21" si="5208">ONL10*ONL17</f>
        <v>0</v>
      </c>
      <c r="ONM21" s="74" t="s">
        <v>100</v>
      </c>
      <c r="ONN21" s="147">
        <f t="shared" ref="ONN21" si="5209">ONN10*ONN17</f>
        <v>0</v>
      </c>
      <c r="ONO21" s="74" t="s">
        <v>100</v>
      </c>
      <c r="ONP21" s="147">
        <f t="shared" ref="ONP21" si="5210">ONP10*ONP17</f>
        <v>0</v>
      </c>
      <c r="ONQ21" s="74" t="s">
        <v>100</v>
      </c>
      <c r="ONR21" s="147">
        <f t="shared" ref="ONR21" si="5211">ONR10*ONR17</f>
        <v>0</v>
      </c>
      <c r="ONS21" s="74" t="s">
        <v>100</v>
      </c>
      <c r="ONT21" s="147">
        <f t="shared" ref="ONT21" si="5212">ONT10*ONT17</f>
        <v>0</v>
      </c>
      <c r="ONU21" s="74" t="s">
        <v>100</v>
      </c>
      <c r="ONV21" s="147">
        <f t="shared" ref="ONV21" si="5213">ONV10*ONV17</f>
        <v>0</v>
      </c>
      <c r="ONW21" s="74" t="s">
        <v>100</v>
      </c>
      <c r="ONX21" s="147">
        <f t="shared" ref="ONX21" si="5214">ONX10*ONX17</f>
        <v>0</v>
      </c>
      <c r="ONY21" s="74" t="s">
        <v>100</v>
      </c>
      <c r="ONZ21" s="147">
        <f t="shared" ref="ONZ21" si="5215">ONZ10*ONZ17</f>
        <v>0</v>
      </c>
      <c r="OOA21" s="74" t="s">
        <v>100</v>
      </c>
      <c r="OOB21" s="147">
        <f t="shared" ref="OOB21" si="5216">OOB10*OOB17</f>
        <v>0</v>
      </c>
      <c r="OOC21" s="74" t="s">
        <v>100</v>
      </c>
      <c r="OOD21" s="147">
        <f t="shared" ref="OOD21" si="5217">OOD10*OOD17</f>
        <v>0</v>
      </c>
      <c r="OOE21" s="74" t="s">
        <v>100</v>
      </c>
      <c r="OOF21" s="147">
        <f t="shared" ref="OOF21" si="5218">OOF10*OOF17</f>
        <v>0</v>
      </c>
      <c r="OOG21" s="74" t="s">
        <v>100</v>
      </c>
      <c r="OOH21" s="147">
        <f t="shared" ref="OOH21" si="5219">OOH10*OOH17</f>
        <v>0</v>
      </c>
      <c r="OOI21" s="74" t="s">
        <v>100</v>
      </c>
      <c r="OOJ21" s="147">
        <f t="shared" ref="OOJ21" si="5220">OOJ10*OOJ17</f>
        <v>0</v>
      </c>
      <c r="OOK21" s="74" t="s">
        <v>100</v>
      </c>
      <c r="OOL21" s="147">
        <f t="shared" ref="OOL21" si="5221">OOL10*OOL17</f>
        <v>0</v>
      </c>
      <c r="OOM21" s="74" t="s">
        <v>100</v>
      </c>
      <c r="OON21" s="147">
        <f t="shared" ref="OON21" si="5222">OON10*OON17</f>
        <v>0</v>
      </c>
      <c r="OOO21" s="74" t="s">
        <v>100</v>
      </c>
      <c r="OOP21" s="147">
        <f t="shared" ref="OOP21" si="5223">OOP10*OOP17</f>
        <v>0</v>
      </c>
      <c r="OOQ21" s="74" t="s">
        <v>100</v>
      </c>
      <c r="OOR21" s="147">
        <f t="shared" ref="OOR21" si="5224">OOR10*OOR17</f>
        <v>0</v>
      </c>
      <c r="OOS21" s="74" t="s">
        <v>100</v>
      </c>
      <c r="OOT21" s="147">
        <f t="shared" ref="OOT21" si="5225">OOT10*OOT17</f>
        <v>0</v>
      </c>
      <c r="OOU21" s="74" t="s">
        <v>100</v>
      </c>
      <c r="OOV21" s="147">
        <f t="shared" ref="OOV21" si="5226">OOV10*OOV17</f>
        <v>0</v>
      </c>
      <c r="OOW21" s="74" t="s">
        <v>100</v>
      </c>
      <c r="OOX21" s="147">
        <f t="shared" ref="OOX21" si="5227">OOX10*OOX17</f>
        <v>0</v>
      </c>
      <c r="OOY21" s="74" t="s">
        <v>100</v>
      </c>
      <c r="OOZ21" s="147">
        <f t="shared" ref="OOZ21" si="5228">OOZ10*OOZ17</f>
        <v>0</v>
      </c>
      <c r="OPA21" s="74" t="s">
        <v>100</v>
      </c>
      <c r="OPB21" s="147">
        <f t="shared" ref="OPB21" si="5229">OPB10*OPB17</f>
        <v>0</v>
      </c>
      <c r="OPC21" s="74" t="s">
        <v>100</v>
      </c>
      <c r="OPD21" s="147">
        <f t="shared" ref="OPD21" si="5230">OPD10*OPD17</f>
        <v>0</v>
      </c>
      <c r="OPE21" s="74" t="s">
        <v>100</v>
      </c>
      <c r="OPF21" s="147">
        <f t="shared" ref="OPF21" si="5231">OPF10*OPF17</f>
        <v>0</v>
      </c>
      <c r="OPG21" s="74" t="s">
        <v>100</v>
      </c>
      <c r="OPH21" s="147">
        <f t="shared" ref="OPH21" si="5232">OPH10*OPH17</f>
        <v>0</v>
      </c>
      <c r="OPI21" s="74" t="s">
        <v>100</v>
      </c>
      <c r="OPJ21" s="147">
        <f t="shared" ref="OPJ21" si="5233">OPJ10*OPJ17</f>
        <v>0</v>
      </c>
      <c r="OPK21" s="74" t="s">
        <v>100</v>
      </c>
      <c r="OPL21" s="147">
        <f t="shared" ref="OPL21" si="5234">OPL10*OPL17</f>
        <v>0</v>
      </c>
      <c r="OPM21" s="74" t="s">
        <v>100</v>
      </c>
      <c r="OPN21" s="147">
        <f t="shared" ref="OPN21" si="5235">OPN10*OPN17</f>
        <v>0</v>
      </c>
      <c r="OPO21" s="74" t="s">
        <v>100</v>
      </c>
      <c r="OPP21" s="147">
        <f t="shared" ref="OPP21" si="5236">OPP10*OPP17</f>
        <v>0</v>
      </c>
      <c r="OPQ21" s="74" t="s">
        <v>100</v>
      </c>
      <c r="OPR21" s="147">
        <f t="shared" ref="OPR21" si="5237">OPR10*OPR17</f>
        <v>0</v>
      </c>
      <c r="OPS21" s="74" t="s">
        <v>100</v>
      </c>
      <c r="OPT21" s="147">
        <f t="shared" ref="OPT21" si="5238">OPT10*OPT17</f>
        <v>0</v>
      </c>
      <c r="OPU21" s="74" t="s">
        <v>100</v>
      </c>
      <c r="OPV21" s="147">
        <f t="shared" ref="OPV21" si="5239">OPV10*OPV17</f>
        <v>0</v>
      </c>
      <c r="OPW21" s="74" t="s">
        <v>100</v>
      </c>
      <c r="OPX21" s="147">
        <f t="shared" ref="OPX21" si="5240">OPX10*OPX17</f>
        <v>0</v>
      </c>
      <c r="OPY21" s="74" t="s">
        <v>100</v>
      </c>
      <c r="OPZ21" s="147">
        <f t="shared" ref="OPZ21" si="5241">OPZ10*OPZ17</f>
        <v>0</v>
      </c>
      <c r="OQA21" s="74" t="s">
        <v>100</v>
      </c>
      <c r="OQB21" s="147">
        <f t="shared" ref="OQB21" si="5242">OQB10*OQB17</f>
        <v>0</v>
      </c>
      <c r="OQC21" s="74" t="s">
        <v>100</v>
      </c>
      <c r="OQD21" s="147">
        <f t="shared" ref="OQD21" si="5243">OQD10*OQD17</f>
        <v>0</v>
      </c>
      <c r="OQE21" s="74" t="s">
        <v>100</v>
      </c>
      <c r="OQF21" s="147">
        <f t="shared" ref="OQF21" si="5244">OQF10*OQF17</f>
        <v>0</v>
      </c>
      <c r="OQG21" s="74" t="s">
        <v>100</v>
      </c>
      <c r="OQH21" s="147">
        <f t="shared" ref="OQH21" si="5245">OQH10*OQH17</f>
        <v>0</v>
      </c>
      <c r="OQI21" s="74" t="s">
        <v>100</v>
      </c>
      <c r="OQJ21" s="147">
        <f t="shared" ref="OQJ21" si="5246">OQJ10*OQJ17</f>
        <v>0</v>
      </c>
      <c r="OQK21" s="74" t="s">
        <v>100</v>
      </c>
      <c r="OQL21" s="147">
        <f t="shared" ref="OQL21" si="5247">OQL10*OQL17</f>
        <v>0</v>
      </c>
      <c r="OQM21" s="74" t="s">
        <v>100</v>
      </c>
      <c r="OQN21" s="147">
        <f t="shared" ref="OQN21" si="5248">OQN10*OQN17</f>
        <v>0</v>
      </c>
      <c r="OQO21" s="74" t="s">
        <v>100</v>
      </c>
      <c r="OQP21" s="147">
        <f t="shared" ref="OQP21" si="5249">OQP10*OQP17</f>
        <v>0</v>
      </c>
      <c r="OQQ21" s="74" t="s">
        <v>100</v>
      </c>
      <c r="OQR21" s="147">
        <f t="shared" ref="OQR21" si="5250">OQR10*OQR17</f>
        <v>0</v>
      </c>
      <c r="OQS21" s="74" t="s">
        <v>100</v>
      </c>
      <c r="OQT21" s="147">
        <f t="shared" ref="OQT21" si="5251">OQT10*OQT17</f>
        <v>0</v>
      </c>
      <c r="OQU21" s="74" t="s">
        <v>100</v>
      </c>
      <c r="OQV21" s="147">
        <f t="shared" ref="OQV21" si="5252">OQV10*OQV17</f>
        <v>0</v>
      </c>
      <c r="OQW21" s="74" t="s">
        <v>100</v>
      </c>
      <c r="OQX21" s="147">
        <f t="shared" ref="OQX21" si="5253">OQX10*OQX17</f>
        <v>0</v>
      </c>
      <c r="OQY21" s="74" t="s">
        <v>100</v>
      </c>
      <c r="OQZ21" s="147">
        <f t="shared" ref="OQZ21" si="5254">OQZ10*OQZ17</f>
        <v>0</v>
      </c>
      <c r="ORA21" s="74" t="s">
        <v>100</v>
      </c>
      <c r="ORB21" s="147">
        <f t="shared" ref="ORB21" si="5255">ORB10*ORB17</f>
        <v>0</v>
      </c>
      <c r="ORC21" s="74" t="s">
        <v>100</v>
      </c>
      <c r="ORD21" s="147">
        <f t="shared" ref="ORD21" si="5256">ORD10*ORD17</f>
        <v>0</v>
      </c>
      <c r="ORE21" s="74" t="s">
        <v>100</v>
      </c>
      <c r="ORF21" s="147">
        <f t="shared" ref="ORF21" si="5257">ORF10*ORF17</f>
        <v>0</v>
      </c>
      <c r="ORG21" s="74" t="s">
        <v>100</v>
      </c>
      <c r="ORH21" s="147">
        <f t="shared" ref="ORH21" si="5258">ORH10*ORH17</f>
        <v>0</v>
      </c>
      <c r="ORI21" s="74" t="s">
        <v>100</v>
      </c>
      <c r="ORJ21" s="147">
        <f t="shared" ref="ORJ21" si="5259">ORJ10*ORJ17</f>
        <v>0</v>
      </c>
      <c r="ORK21" s="74" t="s">
        <v>100</v>
      </c>
      <c r="ORL21" s="147">
        <f t="shared" ref="ORL21" si="5260">ORL10*ORL17</f>
        <v>0</v>
      </c>
      <c r="ORM21" s="74" t="s">
        <v>100</v>
      </c>
      <c r="ORN21" s="147">
        <f t="shared" ref="ORN21" si="5261">ORN10*ORN17</f>
        <v>0</v>
      </c>
      <c r="ORO21" s="74" t="s">
        <v>100</v>
      </c>
      <c r="ORP21" s="147">
        <f t="shared" ref="ORP21" si="5262">ORP10*ORP17</f>
        <v>0</v>
      </c>
      <c r="ORQ21" s="74" t="s">
        <v>100</v>
      </c>
      <c r="ORR21" s="147">
        <f t="shared" ref="ORR21" si="5263">ORR10*ORR17</f>
        <v>0</v>
      </c>
      <c r="ORS21" s="74" t="s">
        <v>100</v>
      </c>
      <c r="ORT21" s="147">
        <f t="shared" ref="ORT21" si="5264">ORT10*ORT17</f>
        <v>0</v>
      </c>
      <c r="ORU21" s="74" t="s">
        <v>100</v>
      </c>
      <c r="ORV21" s="147">
        <f t="shared" ref="ORV21" si="5265">ORV10*ORV17</f>
        <v>0</v>
      </c>
      <c r="ORW21" s="74" t="s">
        <v>100</v>
      </c>
      <c r="ORX21" s="147">
        <f t="shared" ref="ORX21" si="5266">ORX10*ORX17</f>
        <v>0</v>
      </c>
      <c r="ORY21" s="74" t="s">
        <v>100</v>
      </c>
      <c r="ORZ21" s="147">
        <f t="shared" ref="ORZ21" si="5267">ORZ10*ORZ17</f>
        <v>0</v>
      </c>
      <c r="OSA21" s="74" t="s">
        <v>100</v>
      </c>
      <c r="OSB21" s="147">
        <f t="shared" ref="OSB21" si="5268">OSB10*OSB17</f>
        <v>0</v>
      </c>
      <c r="OSC21" s="74" t="s">
        <v>100</v>
      </c>
      <c r="OSD21" s="147">
        <f t="shared" ref="OSD21" si="5269">OSD10*OSD17</f>
        <v>0</v>
      </c>
      <c r="OSE21" s="74" t="s">
        <v>100</v>
      </c>
      <c r="OSF21" s="147">
        <f t="shared" ref="OSF21" si="5270">OSF10*OSF17</f>
        <v>0</v>
      </c>
      <c r="OSG21" s="74" t="s">
        <v>100</v>
      </c>
      <c r="OSH21" s="147">
        <f t="shared" ref="OSH21" si="5271">OSH10*OSH17</f>
        <v>0</v>
      </c>
      <c r="OSI21" s="74" t="s">
        <v>100</v>
      </c>
      <c r="OSJ21" s="147">
        <f t="shared" ref="OSJ21" si="5272">OSJ10*OSJ17</f>
        <v>0</v>
      </c>
      <c r="OSK21" s="74" t="s">
        <v>100</v>
      </c>
      <c r="OSL21" s="147">
        <f t="shared" ref="OSL21" si="5273">OSL10*OSL17</f>
        <v>0</v>
      </c>
      <c r="OSM21" s="74" t="s">
        <v>100</v>
      </c>
      <c r="OSN21" s="147">
        <f t="shared" ref="OSN21" si="5274">OSN10*OSN17</f>
        <v>0</v>
      </c>
      <c r="OSO21" s="74" t="s">
        <v>100</v>
      </c>
      <c r="OSP21" s="147">
        <f t="shared" ref="OSP21" si="5275">OSP10*OSP17</f>
        <v>0</v>
      </c>
      <c r="OSQ21" s="74" t="s">
        <v>100</v>
      </c>
      <c r="OSR21" s="147">
        <f t="shared" ref="OSR21" si="5276">OSR10*OSR17</f>
        <v>0</v>
      </c>
      <c r="OSS21" s="74" t="s">
        <v>100</v>
      </c>
      <c r="OST21" s="147">
        <f t="shared" ref="OST21" si="5277">OST10*OST17</f>
        <v>0</v>
      </c>
      <c r="OSU21" s="74" t="s">
        <v>100</v>
      </c>
      <c r="OSV21" s="147">
        <f t="shared" ref="OSV21" si="5278">OSV10*OSV17</f>
        <v>0</v>
      </c>
      <c r="OSW21" s="74" t="s">
        <v>100</v>
      </c>
      <c r="OSX21" s="147">
        <f t="shared" ref="OSX21" si="5279">OSX10*OSX17</f>
        <v>0</v>
      </c>
      <c r="OSY21" s="74" t="s">
        <v>100</v>
      </c>
      <c r="OSZ21" s="147">
        <f t="shared" ref="OSZ21" si="5280">OSZ10*OSZ17</f>
        <v>0</v>
      </c>
      <c r="OTA21" s="74" t="s">
        <v>100</v>
      </c>
      <c r="OTB21" s="147">
        <f t="shared" ref="OTB21" si="5281">OTB10*OTB17</f>
        <v>0</v>
      </c>
      <c r="OTC21" s="74" t="s">
        <v>100</v>
      </c>
      <c r="OTD21" s="147">
        <f t="shared" ref="OTD21" si="5282">OTD10*OTD17</f>
        <v>0</v>
      </c>
      <c r="OTE21" s="74" t="s">
        <v>100</v>
      </c>
      <c r="OTF21" s="147">
        <f t="shared" ref="OTF21" si="5283">OTF10*OTF17</f>
        <v>0</v>
      </c>
      <c r="OTG21" s="74" t="s">
        <v>100</v>
      </c>
      <c r="OTH21" s="147">
        <f t="shared" ref="OTH21" si="5284">OTH10*OTH17</f>
        <v>0</v>
      </c>
      <c r="OTI21" s="74" t="s">
        <v>100</v>
      </c>
      <c r="OTJ21" s="147">
        <f t="shared" ref="OTJ21" si="5285">OTJ10*OTJ17</f>
        <v>0</v>
      </c>
      <c r="OTK21" s="74" t="s">
        <v>100</v>
      </c>
      <c r="OTL21" s="147">
        <f t="shared" ref="OTL21" si="5286">OTL10*OTL17</f>
        <v>0</v>
      </c>
      <c r="OTM21" s="74" t="s">
        <v>100</v>
      </c>
      <c r="OTN21" s="147">
        <f t="shared" ref="OTN21" si="5287">OTN10*OTN17</f>
        <v>0</v>
      </c>
      <c r="OTO21" s="74" t="s">
        <v>100</v>
      </c>
      <c r="OTP21" s="147">
        <f t="shared" ref="OTP21" si="5288">OTP10*OTP17</f>
        <v>0</v>
      </c>
      <c r="OTQ21" s="74" t="s">
        <v>100</v>
      </c>
      <c r="OTR21" s="147">
        <f t="shared" ref="OTR21" si="5289">OTR10*OTR17</f>
        <v>0</v>
      </c>
      <c r="OTS21" s="74" t="s">
        <v>100</v>
      </c>
      <c r="OTT21" s="147">
        <f t="shared" ref="OTT21" si="5290">OTT10*OTT17</f>
        <v>0</v>
      </c>
      <c r="OTU21" s="74" t="s">
        <v>100</v>
      </c>
      <c r="OTV21" s="147">
        <f t="shared" ref="OTV21" si="5291">OTV10*OTV17</f>
        <v>0</v>
      </c>
      <c r="OTW21" s="74" t="s">
        <v>100</v>
      </c>
      <c r="OTX21" s="147">
        <f t="shared" ref="OTX21" si="5292">OTX10*OTX17</f>
        <v>0</v>
      </c>
      <c r="OTY21" s="74" t="s">
        <v>100</v>
      </c>
      <c r="OTZ21" s="147">
        <f t="shared" ref="OTZ21" si="5293">OTZ10*OTZ17</f>
        <v>0</v>
      </c>
      <c r="OUA21" s="74" t="s">
        <v>100</v>
      </c>
      <c r="OUB21" s="147">
        <f t="shared" ref="OUB21" si="5294">OUB10*OUB17</f>
        <v>0</v>
      </c>
      <c r="OUC21" s="74" t="s">
        <v>100</v>
      </c>
      <c r="OUD21" s="147">
        <f t="shared" ref="OUD21" si="5295">OUD10*OUD17</f>
        <v>0</v>
      </c>
      <c r="OUE21" s="74" t="s">
        <v>100</v>
      </c>
      <c r="OUF21" s="147">
        <f t="shared" ref="OUF21" si="5296">OUF10*OUF17</f>
        <v>0</v>
      </c>
      <c r="OUG21" s="74" t="s">
        <v>100</v>
      </c>
      <c r="OUH21" s="147">
        <f t="shared" ref="OUH21" si="5297">OUH10*OUH17</f>
        <v>0</v>
      </c>
      <c r="OUI21" s="74" t="s">
        <v>100</v>
      </c>
      <c r="OUJ21" s="147">
        <f t="shared" ref="OUJ21" si="5298">OUJ10*OUJ17</f>
        <v>0</v>
      </c>
      <c r="OUK21" s="74" t="s">
        <v>100</v>
      </c>
      <c r="OUL21" s="147">
        <f t="shared" ref="OUL21" si="5299">OUL10*OUL17</f>
        <v>0</v>
      </c>
      <c r="OUM21" s="74" t="s">
        <v>100</v>
      </c>
      <c r="OUN21" s="147">
        <f t="shared" ref="OUN21" si="5300">OUN10*OUN17</f>
        <v>0</v>
      </c>
      <c r="OUO21" s="74" t="s">
        <v>100</v>
      </c>
      <c r="OUP21" s="147">
        <f t="shared" ref="OUP21" si="5301">OUP10*OUP17</f>
        <v>0</v>
      </c>
      <c r="OUQ21" s="74" t="s">
        <v>100</v>
      </c>
      <c r="OUR21" s="147">
        <f t="shared" ref="OUR21" si="5302">OUR10*OUR17</f>
        <v>0</v>
      </c>
      <c r="OUS21" s="74" t="s">
        <v>100</v>
      </c>
      <c r="OUT21" s="147">
        <f t="shared" ref="OUT21" si="5303">OUT10*OUT17</f>
        <v>0</v>
      </c>
      <c r="OUU21" s="74" t="s">
        <v>100</v>
      </c>
      <c r="OUV21" s="147">
        <f t="shared" ref="OUV21" si="5304">OUV10*OUV17</f>
        <v>0</v>
      </c>
      <c r="OUW21" s="74" t="s">
        <v>100</v>
      </c>
      <c r="OUX21" s="147">
        <f t="shared" ref="OUX21" si="5305">OUX10*OUX17</f>
        <v>0</v>
      </c>
      <c r="OUY21" s="74" t="s">
        <v>100</v>
      </c>
      <c r="OUZ21" s="147">
        <f t="shared" ref="OUZ21" si="5306">OUZ10*OUZ17</f>
        <v>0</v>
      </c>
      <c r="OVA21" s="74" t="s">
        <v>100</v>
      </c>
      <c r="OVB21" s="147">
        <f t="shared" ref="OVB21" si="5307">OVB10*OVB17</f>
        <v>0</v>
      </c>
      <c r="OVC21" s="74" t="s">
        <v>100</v>
      </c>
      <c r="OVD21" s="147">
        <f t="shared" ref="OVD21" si="5308">OVD10*OVD17</f>
        <v>0</v>
      </c>
      <c r="OVE21" s="74" t="s">
        <v>100</v>
      </c>
      <c r="OVF21" s="147">
        <f t="shared" ref="OVF21" si="5309">OVF10*OVF17</f>
        <v>0</v>
      </c>
      <c r="OVG21" s="74" t="s">
        <v>100</v>
      </c>
      <c r="OVH21" s="147">
        <f t="shared" ref="OVH21" si="5310">OVH10*OVH17</f>
        <v>0</v>
      </c>
      <c r="OVI21" s="74" t="s">
        <v>100</v>
      </c>
      <c r="OVJ21" s="147">
        <f t="shared" ref="OVJ21" si="5311">OVJ10*OVJ17</f>
        <v>0</v>
      </c>
      <c r="OVK21" s="74" t="s">
        <v>100</v>
      </c>
      <c r="OVL21" s="147">
        <f t="shared" ref="OVL21" si="5312">OVL10*OVL17</f>
        <v>0</v>
      </c>
      <c r="OVM21" s="74" t="s">
        <v>100</v>
      </c>
      <c r="OVN21" s="147">
        <f t="shared" ref="OVN21" si="5313">OVN10*OVN17</f>
        <v>0</v>
      </c>
      <c r="OVO21" s="74" t="s">
        <v>100</v>
      </c>
      <c r="OVP21" s="147">
        <f t="shared" ref="OVP21" si="5314">OVP10*OVP17</f>
        <v>0</v>
      </c>
      <c r="OVQ21" s="74" t="s">
        <v>100</v>
      </c>
      <c r="OVR21" s="147">
        <f t="shared" ref="OVR21" si="5315">OVR10*OVR17</f>
        <v>0</v>
      </c>
      <c r="OVS21" s="74" t="s">
        <v>100</v>
      </c>
      <c r="OVT21" s="147">
        <f t="shared" ref="OVT21" si="5316">OVT10*OVT17</f>
        <v>0</v>
      </c>
      <c r="OVU21" s="74" t="s">
        <v>100</v>
      </c>
      <c r="OVV21" s="147">
        <f t="shared" ref="OVV21" si="5317">OVV10*OVV17</f>
        <v>0</v>
      </c>
      <c r="OVW21" s="74" t="s">
        <v>100</v>
      </c>
      <c r="OVX21" s="147">
        <f t="shared" ref="OVX21" si="5318">OVX10*OVX17</f>
        <v>0</v>
      </c>
      <c r="OVY21" s="74" t="s">
        <v>100</v>
      </c>
      <c r="OVZ21" s="147">
        <f t="shared" ref="OVZ21" si="5319">OVZ10*OVZ17</f>
        <v>0</v>
      </c>
      <c r="OWA21" s="74" t="s">
        <v>100</v>
      </c>
      <c r="OWB21" s="147">
        <f t="shared" ref="OWB21" si="5320">OWB10*OWB17</f>
        <v>0</v>
      </c>
      <c r="OWC21" s="74" t="s">
        <v>100</v>
      </c>
      <c r="OWD21" s="147">
        <f t="shared" ref="OWD21" si="5321">OWD10*OWD17</f>
        <v>0</v>
      </c>
      <c r="OWE21" s="74" t="s">
        <v>100</v>
      </c>
      <c r="OWF21" s="147">
        <f t="shared" ref="OWF21" si="5322">OWF10*OWF17</f>
        <v>0</v>
      </c>
      <c r="OWG21" s="74" t="s">
        <v>100</v>
      </c>
      <c r="OWH21" s="147">
        <f t="shared" ref="OWH21" si="5323">OWH10*OWH17</f>
        <v>0</v>
      </c>
      <c r="OWI21" s="74" t="s">
        <v>100</v>
      </c>
      <c r="OWJ21" s="147">
        <f t="shared" ref="OWJ21" si="5324">OWJ10*OWJ17</f>
        <v>0</v>
      </c>
      <c r="OWK21" s="74" t="s">
        <v>100</v>
      </c>
      <c r="OWL21" s="147">
        <f t="shared" ref="OWL21" si="5325">OWL10*OWL17</f>
        <v>0</v>
      </c>
      <c r="OWM21" s="74" t="s">
        <v>100</v>
      </c>
      <c r="OWN21" s="147">
        <f t="shared" ref="OWN21" si="5326">OWN10*OWN17</f>
        <v>0</v>
      </c>
      <c r="OWO21" s="74" t="s">
        <v>100</v>
      </c>
      <c r="OWP21" s="147">
        <f t="shared" ref="OWP21" si="5327">OWP10*OWP17</f>
        <v>0</v>
      </c>
      <c r="OWQ21" s="74" t="s">
        <v>100</v>
      </c>
      <c r="OWR21" s="147">
        <f t="shared" ref="OWR21" si="5328">OWR10*OWR17</f>
        <v>0</v>
      </c>
      <c r="OWS21" s="74" t="s">
        <v>100</v>
      </c>
      <c r="OWT21" s="147">
        <f t="shared" ref="OWT21" si="5329">OWT10*OWT17</f>
        <v>0</v>
      </c>
      <c r="OWU21" s="74" t="s">
        <v>100</v>
      </c>
      <c r="OWV21" s="147">
        <f t="shared" ref="OWV21" si="5330">OWV10*OWV17</f>
        <v>0</v>
      </c>
      <c r="OWW21" s="74" t="s">
        <v>100</v>
      </c>
      <c r="OWX21" s="147">
        <f t="shared" ref="OWX21" si="5331">OWX10*OWX17</f>
        <v>0</v>
      </c>
      <c r="OWY21" s="74" t="s">
        <v>100</v>
      </c>
      <c r="OWZ21" s="147">
        <f t="shared" ref="OWZ21" si="5332">OWZ10*OWZ17</f>
        <v>0</v>
      </c>
      <c r="OXA21" s="74" t="s">
        <v>100</v>
      </c>
      <c r="OXB21" s="147">
        <f t="shared" ref="OXB21" si="5333">OXB10*OXB17</f>
        <v>0</v>
      </c>
      <c r="OXC21" s="74" t="s">
        <v>100</v>
      </c>
      <c r="OXD21" s="147">
        <f t="shared" ref="OXD21" si="5334">OXD10*OXD17</f>
        <v>0</v>
      </c>
      <c r="OXE21" s="74" t="s">
        <v>100</v>
      </c>
      <c r="OXF21" s="147">
        <f t="shared" ref="OXF21" si="5335">OXF10*OXF17</f>
        <v>0</v>
      </c>
      <c r="OXG21" s="74" t="s">
        <v>100</v>
      </c>
      <c r="OXH21" s="147">
        <f t="shared" ref="OXH21" si="5336">OXH10*OXH17</f>
        <v>0</v>
      </c>
      <c r="OXI21" s="74" t="s">
        <v>100</v>
      </c>
      <c r="OXJ21" s="147">
        <f t="shared" ref="OXJ21" si="5337">OXJ10*OXJ17</f>
        <v>0</v>
      </c>
      <c r="OXK21" s="74" t="s">
        <v>100</v>
      </c>
      <c r="OXL21" s="147">
        <f t="shared" ref="OXL21" si="5338">OXL10*OXL17</f>
        <v>0</v>
      </c>
      <c r="OXM21" s="74" t="s">
        <v>100</v>
      </c>
      <c r="OXN21" s="147">
        <f t="shared" ref="OXN21" si="5339">OXN10*OXN17</f>
        <v>0</v>
      </c>
      <c r="OXO21" s="74" t="s">
        <v>100</v>
      </c>
      <c r="OXP21" s="147">
        <f t="shared" ref="OXP21" si="5340">OXP10*OXP17</f>
        <v>0</v>
      </c>
      <c r="OXQ21" s="74" t="s">
        <v>100</v>
      </c>
      <c r="OXR21" s="147">
        <f t="shared" ref="OXR21" si="5341">OXR10*OXR17</f>
        <v>0</v>
      </c>
      <c r="OXS21" s="74" t="s">
        <v>100</v>
      </c>
      <c r="OXT21" s="147">
        <f t="shared" ref="OXT21" si="5342">OXT10*OXT17</f>
        <v>0</v>
      </c>
      <c r="OXU21" s="74" t="s">
        <v>100</v>
      </c>
      <c r="OXV21" s="147">
        <f t="shared" ref="OXV21" si="5343">OXV10*OXV17</f>
        <v>0</v>
      </c>
      <c r="OXW21" s="74" t="s">
        <v>100</v>
      </c>
      <c r="OXX21" s="147">
        <f t="shared" ref="OXX21" si="5344">OXX10*OXX17</f>
        <v>0</v>
      </c>
      <c r="OXY21" s="74" t="s">
        <v>100</v>
      </c>
      <c r="OXZ21" s="147">
        <f t="shared" ref="OXZ21" si="5345">OXZ10*OXZ17</f>
        <v>0</v>
      </c>
      <c r="OYA21" s="74" t="s">
        <v>100</v>
      </c>
      <c r="OYB21" s="147">
        <f t="shared" ref="OYB21" si="5346">OYB10*OYB17</f>
        <v>0</v>
      </c>
      <c r="OYC21" s="74" t="s">
        <v>100</v>
      </c>
      <c r="OYD21" s="147">
        <f t="shared" ref="OYD21" si="5347">OYD10*OYD17</f>
        <v>0</v>
      </c>
      <c r="OYE21" s="74" t="s">
        <v>100</v>
      </c>
      <c r="OYF21" s="147">
        <f t="shared" ref="OYF21" si="5348">OYF10*OYF17</f>
        <v>0</v>
      </c>
      <c r="OYG21" s="74" t="s">
        <v>100</v>
      </c>
      <c r="OYH21" s="147">
        <f t="shared" ref="OYH21" si="5349">OYH10*OYH17</f>
        <v>0</v>
      </c>
      <c r="OYI21" s="74" t="s">
        <v>100</v>
      </c>
      <c r="OYJ21" s="147">
        <f t="shared" ref="OYJ21" si="5350">OYJ10*OYJ17</f>
        <v>0</v>
      </c>
      <c r="OYK21" s="74" t="s">
        <v>100</v>
      </c>
      <c r="OYL21" s="147">
        <f t="shared" ref="OYL21" si="5351">OYL10*OYL17</f>
        <v>0</v>
      </c>
      <c r="OYM21" s="74" t="s">
        <v>100</v>
      </c>
      <c r="OYN21" s="147">
        <f t="shared" ref="OYN21" si="5352">OYN10*OYN17</f>
        <v>0</v>
      </c>
      <c r="OYO21" s="74" t="s">
        <v>100</v>
      </c>
      <c r="OYP21" s="147">
        <f t="shared" ref="OYP21" si="5353">OYP10*OYP17</f>
        <v>0</v>
      </c>
      <c r="OYQ21" s="74" t="s">
        <v>100</v>
      </c>
      <c r="OYR21" s="147">
        <f t="shared" ref="OYR21" si="5354">OYR10*OYR17</f>
        <v>0</v>
      </c>
      <c r="OYS21" s="74" t="s">
        <v>100</v>
      </c>
      <c r="OYT21" s="147">
        <f t="shared" ref="OYT21" si="5355">OYT10*OYT17</f>
        <v>0</v>
      </c>
      <c r="OYU21" s="74" t="s">
        <v>100</v>
      </c>
      <c r="OYV21" s="147">
        <f t="shared" ref="OYV21" si="5356">OYV10*OYV17</f>
        <v>0</v>
      </c>
      <c r="OYW21" s="74" t="s">
        <v>100</v>
      </c>
      <c r="OYX21" s="147">
        <f t="shared" ref="OYX21" si="5357">OYX10*OYX17</f>
        <v>0</v>
      </c>
      <c r="OYY21" s="74" t="s">
        <v>100</v>
      </c>
      <c r="OYZ21" s="147">
        <f t="shared" ref="OYZ21" si="5358">OYZ10*OYZ17</f>
        <v>0</v>
      </c>
      <c r="OZA21" s="74" t="s">
        <v>100</v>
      </c>
      <c r="OZB21" s="147">
        <f t="shared" ref="OZB21" si="5359">OZB10*OZB17</f>
        <v>0</v>
      </c>
      <c r="OZC21" s="74" t="s">
        <v>100</v>
      </c>
      <c r="OZD21" s="147">
        <f t="shared" ref="OZD21" si="5360">OZD10*OZD17</f>
        <v>0</v>
      </c>
      <c r="OZE21" s="74" t="s">
        <v>100</v>
      </c>
      <c r="OZF21" s="147">
        <f t="shared" ref="OZF21" si="5361">OZF10*OZF17</f>
        <v>0</v>
      </c>
      <c r="OZG21" s="74" t="s">
        <v>100</v>
      </c>
      <c r="OZH21" s="147">
        <f t="shared" ref="OZH21" si="5362">OZH10*OZH17</f>
        <v>0</v>
      </c>
      <c r="OZI21" s="74" t="s">
        <v>100</v>
      </c>
      <c r="OZJ21" s="147">
        <f t="shared" ref="OZJ21" si="5363">OZJ10*OZJ17</f>
        <v>0</v>
      </c>
      <c r="OZK21" s="74" t="s">
        <v>100</v>
      </c>
      <c r="OZL21" s="147">
        <f t="shared" ref="OZL21" si="5364">OZL10*OZL17</f>
        <v>0</v>
      </c>
      <c r="OZM21" s="74" t="s">
        <v>100</v>
      </c>
      <c r="OZN21" s="147">
        <f t="shared" ref="OZN21" si="5365">OZN10*OZN17</f>
        <v>0</v>
      </c>
      <c r="OZO21" s="74" t="s">
        <v>100</v>
      </c>
      <c r="OZP21" s="147">
        <f t="shared" ref="OZP21" si="5366">OZP10*OZP17</f>
        <v>0</v>
      </c>
      <c r="OZQ21" s="74" t="s">
        <v>100</v>
      </c>
      <c r="OZR21" s="147">
        <f t="shared" ref="OZR21" si="5367">OZR10*OZR17</f>
        <v>0</v>
      </c>
      <c r="OZS21" s="74" t="s">
        <v>100</v>
      </c>
      <c r="OZT21" s="147">
        <f t="shared" ref="OZT21" si="5368">OZT10*OZT17</f>
        <v>0</v>
      </c>
      <c r="OZU21" s="74" t="s">
        <v>100</v>
      </c>
      <c r="OZV21" s="147">
        <f t="shared" ref="OZV21" si="5369">OZV10*OZV17</f>
        <v>0</v>
      </c>
      <c r="OZW21" s="74" t="s">
        <v>100</v>
      </c>
      <c r="OZX21" s="147">
        <f t="shared" ref="OZX21" si="5370">OZX10*OZX17</f>
        <v>0</v>
      </c>
      <c r="OZY21" s="74" t="s">
        <v>100</v>
      </c>
      <c r="OZZ21" s="147">
        <f t="shared" ref="OZZ21" si="5371">OZZ10*OZZ17</f>
        <v>0</v>
      </c>
      <c r="PAA21" s="74" t="s">
        <v>100</v>
      </c>
      <c r="PAB21" s="147">
        <f t="shared" ref="PAB21" si="5372">PAB10*PAB17</f>
        <v>0</v>
      </c>
      <c r="PAC21" s="74" t="s">
        <v>100</v>
      </c>
      <c r="PAD21" s="147">
        <f t="shared" ref="PAD21" si="5373">PAD10*PAD17</f>
        <v>0</v>
      </c>
      <c r="PAE21" s="74" t="s">
        <v>100</v>
      </c>
      <c r="PAF21" s="147">
        <f t="shared" ref="PAF21" si="5374">PAF10*PAF17</f>
        <v>0</v>
      </c>
      <c r="PAG21" s="74" t="s">
        <v>100</v>
      </c>
      <c r="PAH21" s="147">
        <f t="shared" ref="PAH21" si="5375">PAH10*PAH17</f>
        <v>0</v>
      </c>
      <c r="PAI21" s="74" t="s">
        <v>100</v>
      </c>
      <c r="PAJ21" s="147">
        <f t="shared" ref="PAJ21" si="5376">PAJ10*PAJ17</f>
        <v>0</v>
      </c>
      <c r="PAK21" s="74" t="s">
        <v>100</v>
      </c>
      <c r="PAL21" s="147">
        <f t="shared" ref="PAL21" si="5377">PAL10*PAL17</f>
        <v>0</v>
      </c>
      <c r="PAM21" s="74" t="s">
        <v>100</v>
      </c>
      <c r="PAN21" s="147">
        <f t="shared" ref="PAN21" si="5378">PAN10*PAN17</f>
        <v>0</v>
      </c>
      <c r="PAO21" s="74" t="s">
        <v>100</v>
      </c>
      <c r="PAP21" s="147">
        <f t="shared" ref="PAP21" si="5379">PAP10*PAP17</f>
        <v>0</v>
      </c>
      <c r="PAQ21" s="74" t="s">
        <v>100</v>
      </c>
      <c r="PAR21" s="147">
        <f t="shared" ref="PAR21" si="5380">PAR10*PAR17</f>
        <v>0</v>
      </c>
      <c r="PAS21" s="74" t="s">
        <v>100</v>
      </c>
      <c r="PAT21" s="147">
        <f t="shared" ref="PAT21" si="5381">PAT10*PAT17</f>
        <v>0</v>
      </c>
      <c r="PAU21" s="74" t="s">
        <v>100</v>
      </c>
      <c r="PAV21" s="147">
        <f t="shared" ref="PAV21" si="5382">PAV10*PAV17</f>
        <v>0</v>
      </c>
      <c r="PAW21" s="74" t="s">
        <v>100</v>
      </c>
      <c r="PAX21" s="147">
        <f t="shared" ref="PAX21" si="5383">PAX10*PAX17</f>
        <v>0</v>
      </c>
      <c r="PAY21" s="74" t="s">
        <v>100</v>
      </c>
      <c r="PAZ21" s="147">
        <f t="shared" ref="PAZ21" si="5384">PAZ10*PAZ17</f>
        <v>0</v>
      </c>
      <c r="PBA21" s="74" t="s">
        <v>100</v>
      </c>
      <c r="PBB21" s="147">
        <f t="shared" ref="PBB21" si="5385">PBB10*PBB17</f>
        <v>0</v>
      </c>
      <c r="PBC21" s="74" t="s">
        <v>100</v>
      </c>
      <c r="PBD21" s="147">
        <f t="shared" ref="PBD21" si="5386">PBD10*PBD17</f>
        <v>0</v>
      </c>
      <c r="PBE21" s="74" t="s">
        <v>100</v>
      </c>
      <c r="PBF21" s="147">
        <f t="shared" ref="PBF21" si="5387">PBF10*PBF17</f>
        <v>0</v>
      </c>
      <c r="PBG21" s="74" t="s">
        <v>100</v>
      </c>
      <c r="PBH21" s="147">
        <f t="shared" ref="PBH21" si="5388">PBH10*PBH17</f>
        <v>0</v>
      </c>
      <c r="PBI21" s="74" t="s">
        <v>100</v>
      </c>
      <c r="PBJ21" s="147">
        <f t="shared" ref="PBJ21" si="5389">PBJ10*PBJ17</f>
        <v>0</v>
      </c>
      <c r="PBK21" s="74" t="s">
        <v>100</v>
      </c>
      <c r="PBL21" s="147">
        <f t="shared" ref="PBL21" si="5390">PBL10*PBL17</f>
        <v>0</v>
      </c>
      <c r="PBM21" s="74" t="s">
        <v>100</v>
      </c>
      <c r="PBN21" s="147">
        <f t="shared" ref="PBN21" si="5391">PBN10*PBN17</f>
        <v>0</v>
      </c>
      <c r="PBO21" s="74" t="s">
        <v>100</v>
      </c>
      <c r="PBP21" s="147">
        <f t="shared" ref="PBP21" si="5392">PBP10*PBP17</f>
        <v>0</v>
      </c>
      <c r="PBQ21" s="74" t="s">
        <v>100</v>
      </c>
      <c r="PBR21" s="147">
        <f t="shared" ref="PBR21" si="5393">PBR10*PBR17</f>
        <v>0</v>
      </c>
      <c r="PBS21" s="74" t="s">
        <v>100</v>
      </c>
      <c r="PBT21" s="147">
        <f t="shared" ref="PBT21" si="5394">PBT10*PBT17</f>
        <v>0</v>
      </c>
      <c r="PBU21" s="74" t="s">
        <v>100</v>
      </c>
      <c r="PBV21" s="147">
        <f t="shared" ref="PBV21" si="5395">PBV10*PBV17</f>
        <v>0</v>
      </c>
      <c r="PBW21" s="74" t="s">
        <v>100</v>
      </c>
      <c r="PBX21" s="147">
        <f t="shared" ref="PBX21" si="5396">PBX10*PBX17</f>
        <v>0</v>
      </c>
      <c r="PBY21" s="74" t="s">
        <v>100</v>
      </c>
      <c r="PBZ21" s="147">
        <f t="shared" ref="PBZ21" si="5397">PBZ10*PBZ17</f>
        <v>0</v>
      </c>
      <c r="PCA21" s="74" t="s">
        <v>100</v>
      </c>
      <c r="PCB21" s="147">
        <f t="shared" ref="PCB21" si="5398">PCB10*PCB17</f>
        <v>0</v>
      </c>
      <c r="PCC21" s="74" t="s">
        <v>100</v>
      </c>
      <c r="PCD21" s="147">
        <f t="shared" ref="PCD21" si="5399">PCD10*PCD17</f>
        <v>0</v>
      </c>
      <c r="PCE21" s="74" t="s">
        <v>100</v>
      </c>
      <c r="PCF21" s="147">
        <f t="shared" ref="PCF21" si="5400">PCF10*PCF17</f>
        <v>0</v>
      </c>
      <c r="PCG21" s="74" t="s">
        <v>100</v>
      </c>
      <c r="PCH21" s="147">
        <f t="shared" ref="PCH21" si="5401">PCH10*PCH17</f>
        <v>0</v>
      </c>
      <c r="PCI21" s="74" t="s">
        <v>100</v>
      </c>
      <c r="PCJ21" s="147">
        <f t="shared" ref="PCJ21" si="5402">PCJ10*PCJ17</f>
        <v>0</v>
      </c>
      <c r="PCK21" s="74" t="s">
        <v>100</v>
      </c>
      <c r="PCL21" s="147">
        <f t="shared" ref="PCL21" si="5403">PCL10*PCL17</f>
        <v>0</v>
      </c>
      <c r="PCM21" s="74" t="s">
        <v>100</v>
      </c>
      <c r="PCN21" s="147">
        <f t="shared" ref="PCN21" si="5404">PCN10*PCN17</f>
        <v>0</v>
      </c>
      <c r="PCO21" s="74" t="s">
        <v>100</v>
      </c>
      <c r="PCP21" s="147">
        <f t="shared" ref="PCP21" si="5405">PCP10*PCP17</f>
        <v>0</v>
      </c>
      <c r="PCQ21" s="74" t="s">
        <v>100</v>
      </c>
      <c r="PCR21" s="147">
        <f t="shared" ref="PCR21" si="5406">PCR10*PCR17</f>
        <v>0</v>
      </c>
      <c r="PCS21" s="74" t="s">
        <v>100</v>
      </c>
      <c r="PCT21" s="147">
        <f t="shared" ref="PCT21" si="5407">PCT10*PCT17</f>
        <v>0</v>
      </c>
      <c r="PCU21" s="74" t="s">
        <v>100</v>
      </c>
      <c r="PCV21" s="147">
        <f t="shared" ref="PCV21" si="5408">PCV10*PCV17</f>
        <v>0</v>
      </c>
      <c r="PCW21" s="74" t="s">
        <v>100</v>
      </c>
      <c r="PCX21" s="147">
        <f t="shared" ref="PCX21" si="5409">PCX10*PCX17</f>
        <v>0</v>
      </c>
      <c r="PCY21" s="74" t="s">
        <v>100</v>
      </c>
      <c r="PCZ21" s="147">
        <f t="shared" ref="PCZ21" si="5410">PCZ10*PCZ17</f>
        <v>0</v>
      </c>
      <c r="PDA21" s="74" t="s">
        <v>100</v>
      </c>
      <c r="PDB21" s="147">
        <f t="shared" ref="PDB21" si="5411">PDB10*PDB17</f>
        <v>0</v>
      </c>
      <c r="PDC21" s="74" t="s">
        <v>100</v>
      </c>
      <c r="PDD21" s="147">
        <f t="shared" ref="PDD21" si="5412">PDD10*PDD17</f>
        <v>0</v>
      </c>
      <c r="PDE21" s="74" t="s">
        <v>100</v>
      </c>
      <c r="PDF21" s="147">
        <f t="shared" ref="PDF21" si="5413">PDF10*PDF17</f>
        <v>0</v>
      </c>
      <c r="PDG21" s="74" t="s">
        <v>100</v>
      </c>
      <c r="PDH21" s="147">
        <f t="shared" ref="PDH21" si="5414">PDH10*PDH17</f>
        <v>0</v>
      </c>
      <c r="PDI21" s="74" t="s">
        <v>100</v>
      </c>
      <c r="PDJ21" s="147">
        <f t="shared" ref="PDJ21" si="5415">PDJ10*PDJ17</f>
        <v>0</v>
      </c>
      <c r="PDK21" s="74" t="s">
        <v>100</v>
      </c>
      <c r="PDL21" s="147">
        <f t="shared" ref="PDL21" si="5416">PDL10*PDL17</f>
        <v>0</v>
      </c>
      <c r="PDM21" s="74" t="s">
        <v>100</v>
      </c>
      <c r="PDN21" s="147">
        <f t="shared" ref="PDN21" si="5417">PDN10*PDN17</f>
        <v>0</v>
      </c>
      <c r="PDO21" s="74" t="s">
        <v>100</v>
      </c>
      <c r="PDP21" s="147">
        <f t="shared" ref="PDP21" si="5418">PDP10*PDP17</f>
        <v>0</v>
      </c>
      <c r="PDQ21" s="74" t="s">
        <v>100</v>
      </c>
      <c r="PDR21" s="147">
        <f t="shared" ref="PDR21" si="5419">PDR10*PDR17</f>
        <v>0</v>
      </c>
      <c r="PDS21" s="74" t="s">
        <v>100</v>
      </c>
      <c r="PDT21" s="147">
        <f t="shared" ref="PDT21" si="5420">PDT10*PDT17</f>
        <v>0</v>
      </c>
      <c r="PDU21" s="74" t="s">
        <v>100</v>
      </c>
      <c r="PDV21" s="147">
        <f t="shared" ref="PDV21" si="5421">PDV10*PDV17</f>
        <v>0</v>
      </c>
      <c r="PDW21" s="74" t="s">
        <v>100</v>
      </c>
      <c r="PDX21" s="147">
        <f t="shared" ref="PDX21" si="5422">PDX10*PDX17</f>
        <v>0</v>
      </c>
      <c r="PDY21" s="74" t="s">
        <v>100</v>
      </c>
      <c r="PDZ21" s="147">
        <f t="shared" ref="PDZ21" si="5423">PDZ10*PDZ17</f>
        <v>0</v>
      </c>
      <c r="PEA21" s="74" t="s">
        <v>100</v>
      </c>
      <c r="PEB21" s="147">
        <f t="shared" ref="PEB21" si="5424">PEB10*PEB17</f>
        <v>0</v>
      </c>
      <c r="PEC21" s="74" t="s">
        <v>100</v>
      </c>
      <c r="PED21" s="147">
        <f t="shared" ref="PED21" si="5425">PED10*PED17</f>
        <v>0</v>
      </c>
      <c r="PEE21" s="74" t="s">
        <v>100</v>
      </c>
      <c r="PEF21" s="147">
        <f t="shared" ref="PEF21" si="5426">PEF10*PEF17</f>
        <v>0</v>
      </c>
      <c r="PEG21" s="74" t="s">
        <v>100</v>
      </c>
      <c r="PEH21" s="147">
        <f t="shared" ref="PEH21" si="5427">PEH10*PEH17</f>
        <v>0</v>
      </c>
      <c r="PEI21" s="74" t="s">
        <v>100</v>
      </c>
      <c r="PEJ21" s="147">
        <f t="shared" ref="PEJ21" si="5428">PEJ10*PEJ17</f>
        <v>0</v>
      </c>
      <c r="PEK21" s="74" t="s">
        <v>100</v>
      </c>
      <c r="PEL21" s="147">
        <f t="shared" ref="PEL21" si="5429">PEL10*PEL17</f>
        <v>0</v>
      </c>
      <c r="PEM21" s="74" t="s">
        <v>100</v>
      </c>
      <c r="PEN21" s="147">
        <f t="shared" ref="PEN21" si="5430">PEN10*PEN17</f>
        <v>0</v>
      </c>
      <c r="PEO21" s="74" t="s">
        <v>100</v>
      </c>
      <c r="PEP21" s="147">
        <f t="shared" ref="PEP21" si="5431">PEP10*PEP17</f>
        <v>0</v>
      </c>
      <c r="PEQ21" s="74" t="s">
        <v>100</v>
      </c>
      <c r="PER21" s="147">
        <f t="shared" ref="PER21" si="5432">PER10*PER17</f>
        <v>0</v>
      </c>
      <c r="PES21" s="74" t="s">
        <v>100</v>
      </c>
      <c r="PET21" s="147">
        <f t="shared" ref="PET21" si="5433">PET10*PET17</f>
        <v>0</v>
      </c>
      <c r="PEU21" s="74" t="s">
        <v>100</v>
      </c>
      <c r="PEV21" s="147">
        <f t="shared" ref="PEV21" si="5434">PEV10*PEV17</f>
        <v>0</v>
      </c>
      <c r="PEW21" s="74" t="s">
        <v>100</v>
      </c>
      <c r="PEX21" s="147">
        <f t="shared" ref="PEX21" si="5435">PEX10*PEX17</f>
        <v>0</v>
      </c>
      <c r="PEY21" s="74" t="s">
        <v>100</v>
      </c>
      <c r="PEZ21" s="147">
        <f t="shared" ref="PEZ21" si="5436">PEZ10*PEZ17</f>
        <v>0</v>
      </c>
      <c r="PFA21" s="74" t="s">
        <v>100</v>
      </c>
      <c r="PFB21" s="147">
        <f t="shared" ref="PFB21" si="5437">PFB10*PFB17</f>
        <v>0</v>
      </c>
      <c r="PFC21" s="74" t="s">
        <v>100</v>
      </c>
      <c r="PFD21" s="147">
        <f t="shared" ref="PFD21" si="5438">PFD10*PFD17</f>
        <v>0</v>
      </c>
      <c r="PFE21" s="74" t="s">
        <v>100</v>
      </c>
      <c r="PFF21" s="147">
        <f t="shared" ref="PFF21" si="5439">PFF10*PFF17</f>
        <v>0</v>
      </c>
      <c r="PFG21" s="74" t="s">
        <v>100</v>
      </c>
      <c r="PFH21" s="147">
        <f t="shared" ref="PFH21" si="5440">PFH10*PFH17</f>
        <v>0</v>
      </c>
      <c r="PFI21" s="74" t="s">
        <v>100</v>
      </c>
      <c r="PFJ21" s="147">
        <f t="shared" ref="PFJ21" si="5441">PFJ10*PFJ17</f>
        <v>0</v>
      </c>
      <c r="PFK21" s="74" t="s">
        <v>100</v>
      </c>
      <c r="PFL21" s="147">
        <f t="shared" ref="PFL21" si="5442">PFL10*PFL17</f>
        <v>0</v>
      </c>
      <c r="PFM21" s="74" t="s">
        <v>100</v>
      </c>
      <c r="PFN21" s="147">
        <f t="shared" ref="PFN21" si="5443">PFN10*PFN17</f>
        <v>0</v>
      </c>
      <c r="PFO21" s="74" t="s">
        <v>100</v>
      </c>
      <c r="PFP21" s="147">
        <f t="shared" ref="PFP21" si="5444">PFP10*PFP17</f>
        <v>0</v>
      </c>
      <c r="PFQ21" s="74" t="s">
        <v>100</v>
      </c>
      <c r="PFR21" s="147">
        <f t="shared" ref="PFR21" si="5445">PFR10*PFR17</f>
        <v>0</v>
      </c>
      <c r="PFS21" s="74" t="s">
        <v>100</v>
      </c>
      <c r="PFT21" s="147">
        <f t="shared" ref="PFT21" si="5446">PFT10*PFT17</f>
        <v>0</v>
      </c>
      <c r="PFU21" s="74" t="s">
        <v>100</v>
      </c>
      <c r="PFV21" s="147">
        <f t="shared" ref="PFV21" si="5447">PFV10*PFV17</f>
        <v>0</v>
      </c>
      <c r="PFW21" s="74" t="s">
        <v>100</v>
      </c>
      <c r="PFX21" s="147">
        <f t="shared" ref="PFX21" si="5448">PFX10*PFX17</f>
        <v>0</v>
      </c>
      <c r="PFY21" s="74" t="s">
        <v>100</v>
      </c>
      <c r="PFZ21" s="147">
        <f t="shared" ref="PFZ21" si="5449">PFZ10*PFZ17</f>
        <v>0</v>
      </c>
      <c r="PGA21" s="74" t="s">
        <v>100</v>
      </c>
      <c r="PGB21" s="147">
        <f t="shared" ref="PGB21" si="5450">PGB10*PGB17</f>
        <v>0</v>
      </c>
      <c r="PGC21" s="74" t="s">
        <v>100</v>
      </c>
      <c r="PGD21" s="147">
        <f t="shared" ref="PGD21" si="5451">PGD10*PGD17</f>
        <v>0</v>
      </c>
      <c r="PGE21" s="74" t="s">
        <v>100</v>
      </c>
      <c r="PGF21" s="147">
        <f t="shared" ref="PGF21" si="5452">PGF10*PGF17</f>
        <v>0</v>
      </c>
      <c r="PGG21" s="74" t="s">
        <v>100</v>
      </c>
      <c r="PGH21" s="147">
        <f t="shared" ref="PGH21" si="5453">PGH10*PGH17</f>
        <v>0</v>
      </c>
      <c r="PGI21" s="74" t="s">
        <v>100</v>
      </c>
      <c r="PGJ21" s="147">
        <f t="shared" ref="PGJ21" si="5454">PGJ10*PGJ17</f>
        <v>0</v>
      </c>
      <c r="PGK21" s="74" t="s">
        <v>100</v>
      </c>
      <c r="PGL21" s="147">
        <f t="shared" ref="PGL21" si="5455">PGL10*PGL17</f>
        <v>0</v>
      </c>
      <c r="PGM21" s="74" t="s">
        <v>100</v>
      </c>
      <c r="PGN21" s="147">
        <f t="shared" ref="PGN21" si="5456">PGN10*PGN17</f>
        <v>0</v>
      </c>
      <c r="PGO21" s="74" t="s">
        <v>100</v>
      </c>
      <c r="PGP21" s="147">
        <f t="shared" ref="PGP21" si="5457">PGP10*PGP17</f>
        <v>0</v>
      </c>
      <c r="PGQ21" s="74" t="s">
        <v>100</v>
      </c>
      <c r="PGR21" s="147">
        <f t="shared" ref="PGR21" si="5458">PGR10*PGR17</f>
        <v>0</v>
      </c>
      <c r="PGS21" s="74" t="s">
        <v>100</v>
      </c>
      <c r="PGT21" s="147">
        <f t="shared" ref="PGT21" si="5459">PGT10*PGT17</f>
        <v>0</v>
      </c>
      <c r="PGU21" s="74" t="s">
        <v>100</v>
      </c>
      <c r="PGV21" s="147">
        <f t="shared" ref="PGV21" si="5460">PGV10*PGV17</f>
        <v>0</v>
      </c>
      <c r="PGW21" s="74" t="s">
        <v>100</v>
      </c>
      <c r="PGX21" s="147">
        <f t="shared" ref="PGX21" si="5461">PGX10*PGX17</f>
        <v>0</v>
      </c>
      <c r="PGY21" s="74" t="s">
        <v>100</v>
      </c>
      <c r="PGZ21" s="147">
        <f t="shared" ref="PGZ21" si="5462">PGZ10*PGZ17</f>
        <v>0</v>
      </c>
      <c r="PHA21" s="74" t="s">
        <v>100</v>
      </c>
      <c r="PHB21" s="147">
        <f t="shared" ref="PHB21" si="5463">PHB10*PHB17</f>
        <v>0</v>
      </c>
      <c r="PHC21" s="74" t="s">
        <v>100</v>
      </c>
      <c r="PHD21" s="147">
        <f t="shared" ref="PHD21" si="5464">PHD10*PHD17</f>
        <v>0</v>
      </c>
      <c r="PHE21" s="74" t="s">
        <v>100</v>
      </c>
      <c r="PHF21" s="147">
        <f t="shared" ref="PHF21" si="5465">PHF10*PHF17</f>
        <v>0</v>
      </c>
      <c r="PHG21" s="74" t="s">
        <v>100</v>
      </c>
      <c r="PHH21" s="147">
        <f t="shared" ref="PHH21" si="5466">PHH10*PHH17</f>
        <v>0</v>
      </c>
      <c r="PHI21" s="74" t="s">
        <v>100</v>
      </c>
      <c r="PHJ21" s="147">
        <f t="shared" ref="PHJ21" si="5467">PHJ10*PHJ17</f>
        <v>0</v>
      </c>
      <c r="PHK21" s="74" t="s">
        <v>100</v>
      </c>
      <c r="PHL21" s="147">
        <f t="shared" ref="PHL21" si="5468">PHL10*PHL17</f>
        <v>0</v>
      </c>
      <c r="PHM21" s="74" t="s">
        <v>100</v>
      </c>
      <c r="PHN21" s="147">
        <f t="shared" ref="PHN21" si="5469">PHN10*PHN17</f>
        <v>0</v>
      </c>
      <c r="PHO21" s="74" t="s">
        <v>100</v>
      </c>
      <c r="PHP21" s="147">
        <f t="shared" ref="PHP21" si="5470">PHP10*PHP17</f>
        <v>0</v>
      </c>
      <c r="PHQ21" s="74" t="s">
        <v>100</v>
      </c>
      <c r="PHR21" s="147">
        <f t="shared" ref="PHR21" si="5471">PHR10*PHR17</f>
        <v>0</v>
      </c>
      <c r="PHS21" s="74" t="s">
        <v>100</v>
      </c>
      <c r="PHT21" s="147">
        <f t="shared" ref="PHT21" si="5472">PHT10*PHT17</f>
        <v>0</v>
      </c>
      <c r="PHU21" s="74" t="s">
        <v>100</v>
      </c>
      <c r="PHV21" s="147">
        <f t="shared" ref="PHV21" si="5473">PHV10*PHV17</f>
        <v>0</v>
      </c>
      <c r="PHW21" s="74" t="s">
        <v>100</v>
      </c>
      <c r="PHX21" s="147">
        <f t="shared" ref="PHX21" si="5474">PHX10*PHX17</f>
        <v>0</v>
      </c>
      <c r="PHY21" s="74" t="s">
        <v>100</v>
      </c>
      <c r="PHZ21" s="147">
        <f t="shared" ref="PHZ21" si="5475">PHZ10*PHZ17</f>
        <v>0</v>
      </c>
      <c r="PIA21" s="74" t="s">
        <v>100</v>
      </c>
      <c r="PIB21" s="147">
        <f t="shared" ref="PIB21" si="5476">PIB10*PIB17</f>
        <v>0</v>
      </c>
      <c r="PIC21" s="74" t="s">
        <v>100</v>
      </c>
      <c r="PID21" s="147">
        <f t="shared" ref="PID21" si="5477">PID10*PID17</f>
        <v>0</v>
      </c>
      <c r="PIE21" s="74" t="s">
        <v>100</v>
      </c>
      <c r="PIF21" s="147">
        <f t="shared" ref="PIF21" si="5478">PIF10*PIF17</f>
        <v>0</v>
      </c>
      <c r="PIG21" s="74" t="s">
        <v>100</v>
      </c>
      <c r="PIH21" s="147">
        <f t="shared" ref="PIH21" si="5479">PIH10*PIH17</f>
        <v>0</v>
      </c>
      <c r="PII21" s="74" t="s">
        <v>100</v>
      </c>
      <c r="PIJ21" s="147">
        <f t="shared" ref="PIJ21" si="5480">PIJ10*PIJ17</f>
        <v>0</v>
      </c>
      <c r="PIK21" s="74" t="s">
        <v>100</v>
      </c>
      <c r="PIL21" s="147">
        <f t="shared" ref="PIL21" si="5481">PIL10*PIL17</f>
        <v>0</v>
      </c>
      <c r="PIM21" s="74" t="s">
        <v>100</v>
      </c>
      <c r="PIN21" s="147">
        <f t="shared" ref="PIN21" si="5482">PIN10*PIN17</f>
        <v>0</v>
      </c>
      <c r="PIO21" s="74" t="s">
        <v>100</v>
      </c>
      <c r="PIP21" s="147">
        <f t="shared" ref="PIP21" si="5483">PIP10*PIP17</f>
        <v>0</v>
      </c>
      <c r="PIQ21" s="74" t="s">
        <v>100</v>
      </c>
      <c r="PIR21" s="147">
        <f t="shared" ref="PIR21" si="5484">PIR10*PIR17</f>
        <v>0</v>
      </c>
      <c r="PIS21" s="74" t="s">
        <v>100</v>
      </c>
      <c r="PIT21" s="147">
        <f t="shared" ref="PIT21" si="5485">PIT10*PIT17</f>
        <v>0</v>
      </c>
      <c r="PIU21" s="74" t="s">
        <v>100</v>
      </c>
      <c r="PIV21" s="147">
        <f t="shared" ref="PIV21" si="5486">PIV10*PIV17</f>
        <v>0</v>
      </c>
      <c r="PIW21" s="74" t="s">
        <v>100</v>
      </c>
      <c r="PIX21" s="147">
        <f t="shared" ref="PIX21" si="5487">PIX10*PIX17</f>
        <v>0</v>
      </c>
      <c r="PIY21" s="74" t="s">
        <v>100</v>
      </c>
      <c r="PIZ21" s="147">
        <f t="shared" ref="PIZ21" si="5488">PIZ10*PIZ17</f>
        <v>0</v>
      </c>
      <c r="PJA21" s="74" t="s">
        <v>100</v>
      </c>
      <c r="PJB21" s="147">
        <f t="shared" ref="PJB21" si="5489">PJB10*PJB17</f>
        <v>0</v>
      </c>
      <c r="PJC21" s="74" t="s">
        <v>100</v>
      </c>
      <c r="PJD21" s="147">
        <f t="shared" ref="PJD21" si="5490">PJD10*PJD17</f>
        <v>0</v>
      </c>
      <c r="PJE21" s="74" t="s">
        <v>100</v>
      </c>
      <c r="PJF21" s="147">
        <f t="shared" ref="PJF21" si="5491">PJF10*PJF17</f>
        <v>0</v>
      </c>
      <c r="PJG21" s="74" t="s">
        <v>100</v>
      </c>
      <c r="PJH21" s="147">
        <f t="shared" ref="PJH21" si="5492">PJH10*PJH17</f>
        <v>0</v>
      </c>
      <c r="PJI21" s="74" t="s">
        <v>100</v>
      </c>
      <c r="PJJ21" s="147">
        <f t="shared" ref="PJJ21" si="5493">PJJ10*PJJ17</f>
        <v>0</v>
      </c>
      <c r="PJK21" s="74" t="s">
        <v>100</v>
      </c>
      <c r="PJL21" s="147">
        <f t="shared" ref="PJL21" si="5494">PJL10*PJL17</f>
        <v>0</v>
      </c>
      <c r="PJM21" s="74" t="s">
        <v>100</v>
      </c>
      <c r="PJN21" s="147">
        <f t="shared" ref="PJN21" si="5495">PJN10*PJN17</f>
        <v>0</v>
      </c>
      <c r="PJO21" s="74" t="s">
        <v>100</v>
      </c>
      <c r="PJP21" s="147">
        <f t="shared" ref="PJP21" si="5496">PJP10*PJP17</f>
        <v>0</v>
      </c>
      <c r="PJQ21" s="74" t="s">
        <v>100</v>
      </c>
      <c r="PJR21" s="147">
        <f t="shared" ref="PJR21" si="5497">PJR10*PJR17</f>
        <v>0</v>
      </c>
      <c r="PJS21" s="74" t="s">
        <v>100</v>
      </c>
      <c r="PJT21" s="147">
        <f t="shared" ref="PJT21" si="5498">PJT10*PJT17</f>
        <v>0</v>
      </c>
      <c r="PJU21" s="74" t="s">
        <v>100</v>
      </c>
      <c r="PJV21" s="147">
        <f t="shared" ref="PJV21" si="5499">PJV10*PJV17</f>
        <v>0</v>
      </c>
      <c r="PJW21" s="74" t="s">
        <v>100</v>
      </c>
      <c r="PJX21" s="147">
        <f t="shared" ref="PJX21" si="5500">PJX10*PJX17</f>
        <v>0</v>
      </c>
      <c r="PJY21" s="74" t="s">
        <v>100</v>
      </c>
      <c r="PJZ21" s="147">
        <f t="shared" ref="PJZ21" si="5501">PJZ10*PJZ17</f>
        <v>0</v>
      </c>
      <c r="PKA21" s="74" t="s">
        <v>100</v>
      </c>
      <c r="PKB21" s="147">
        <f t="shared" ref="PKB21" si="5502">PKB10*PKB17</f>
        <v>0</v>
      </c>
      <c r="PKC21" s="74" t="s">
        <v>100</v>
      </c>
      <c r="PKD21" s="147">
        <f t="shared" ref="PKD21" si="5503">PKD10*PKD17</f>
        <v>0</v>
      </c>
      <c r="PKE21" s="74" t="s">
        <v>100</v>
      </c>
      <c r="PKF21" s="147">
        <f t="shared" ref="PKF21" si="5504">PKF10*PKF17</f>
        <v>0</v>
      </c>
      <c r="PKG21" s="74" t="s">
        <v>100</v>
      </c>
      <c r="PKH21" s="147">
        <f t="shared" ref="PKH21" si="5505">PKH10*PKH17</f>
        <v>0</v>
      </c>
      <c r="PKI21" s="74" t="s">
        <v>100</v>
      </c>
      <c r="PKJ21" s="147">
        <f t="shared" ref="PKJ21" si="5506">PKJ10*PKJ17</f>
        <v>0</v>
      </c>
      <c r="PKK21" s="74" t="s">
        <v>100</v>
      </c>
      <c r="PKL21" s="147">
        <f t="shared" ref="PKL21" si="5507">PKL10*PKL17</f>
        <v>0</v>
      </c>
      <c r="PKM21" s="74" t="s">
        <v>100</v>
      </c>
      <c r="PKN21" s="147">
        <f t="shared" ref="PKN21" si="5508">PKN10*PKN17</f>
        <v>0</v>
      </c>
      <c r="PKO21" s="74" t="s">
        <v>100</v>
      </c>
      <c r="PKP21" s="147">
        <f t="shared" ref="PKP21" si="5509">PKP10*PKP17</f>
        <v>0</v>
      </c>
      <c r="PKQ21" s="74" t="s">
        <v>100</v>
      </c>
      <c r="PKR21" s="147">
        <f t="shared" ref="PKR21" si="5510">PKR10*PKR17</f>
        <v>0</v>
      </c>
      <c r="PKS21" s="74" t="s">
        <v>100</v>
      </c>
      <c r="PKT21" s="147">
        <f t="shared" ref="PKT21" si="5511">PKT10*PKT17</f>
        <v>0</v>
      </c>
      <c r="PKU21" s="74" t="s">
        <v>100</v>
      </c>
      <c r="PKV21" s="147">
        <f t="shared" ref="PKV21" si="5512">PKV10*PKV17</f>
        <v>0</v>
      </c>
      <c r="PKW21" s="74" t="s">
        <v>100</v>
      </c>
      <c r="PKX21" s="147">
        <f t="shared" ref="PKX21" si="5513">PKX10*PKX17</f>
        <v>0</v>
      </c>
      <c r="PKY21" s="74" t="s">
        <v>100</v>
      </c>
      <c r="PKZ21" s="147">
        <f t="shared" ref="PKZ21" si="5514">PKZ10*PKZ17</f>
        <v>0</v>
      </c>
      <c r="PLA21" s="74" t="s">
        <v>100</v>
      </c>
      <c r="PLB21" s="147">
        <f t="shared" ref="PLB21" si="5515">PLB10*PLB17</f>
        <v>0</v>
      </c>
      <c r="PLC21" s="74" t="s">
        <v>100</v>
      </c>
      <c r="PLD21" s="147">
        <f t="shared" ref="PLD21" si="5516">PLD10*PLD17</f>
        <v>0</v>
      </c>
      <c r="PLE21" s="74" t="s">
        <v>100</v>
      </c>
      <c r="PLF21" s="147">
        <f t="shared" ref="PLF21" si="5517">PLF10*PLF17</f>
        <v>0</v>
      </c>
      <c r="PLG21" s="74" t="s">
        <v>100</v>
      </c>
      <c r="PLH21" s="147">
        <f t="shared" ref="PLH21" si="5518">PLH10*PLH17</f>
        <v>0</v>
      </c>
      <c r="PLI21" s="74" t="s">
        <v>100</v>
      </c>
      <c r="PLJ21" s="147">
        <f t="shared" ref="PLJ21" si="5519">PLJ10*PLJ17</f>
        <v>0</v>
      </c>
      <c r="PLK21" s="74" t="s">
        <v>100</v>
      </c>
      <c r="PLL21" s="147">
        <f t="shared" ref="PLL21" si="5520">PLL10*PLL17</f>
        <v>0</v>
      </c>
      <c r="PLM21" s="74" t="s">
        <v>100</v>
      </c>
      <c r="PLN21" s="147">
        <f t="shared" ref="PLN21" si="5521">PLN10*PLN17</f>
        <v>0</v>
      </c>
      <c r="PLO21" s="74" t="s">
        <v>100</v>
      </c>
      <c r="PLP21" s="147">
        <f t="shared" ref="PLP21" si="5522">PLP10*PLP17</f>
        <v>0</v>
      </c>
      <c r="PLQ21" s="74" t="s">
        <v>100</v>
      </c>
      <c r="PLR21" s="147">
        <f t="shared" ref="PLR21" si="5523">PLR10*PLR17</f>
        <v>0</v>
      </c>
      <c r="PLS21" s="74" t="s">
        <v>100</v>
      </c>
      <c r="PLT21" s="147">
        <f t="shared" ref="PLT21" si="5524">PLT10*PLT17</f>
        <v>0</v>
      </c>
      <c r="PLU21" s="74" t="s">
        <v>100</v>
      </c>
      <c r="PLV21" s="147">
        <f t="shared" ref="PLV21" si="5525">PLV10*PLV17</f>
        <v>0</v>
      </c>
      <c r="PLW21" s="74" t="s">
        <v>100</v>
      </c>
      <c r="PLX21" s="147">
        <f t="shared" ref="PLX21" si="5526">PLX10*PLX17</f>
        <v>0</v>
      </c>
      <c r="PLY21" s="74" t="s">
        <v>100</v>
      </c>
      <c r="PLZ21" s="147">
        <f t="shared" ref="PLZ21" si="5527">PLZ10*PLZ17</f>
        <v>0</v>
      </c>
      <c r="PMA21" s="74" t="s">
        <v>100</v>
      </c>
      <c r="PMB21" s="147">
        <f t="shared" ref="PMB21" si="5528">PMB10*PMB17</f>
        <v>0</v>
      </c>
      <c r="PMC21" s="74" t="s">
        <v>100</v>
      </c>
      <c r="PMD21" s="147">
        <f t="shared" ref="PMD21" si="5529">PMD10*PMD17</f>
        <v>0</v>
      </c>
      <c r="PME21" s="74" t="s">
        <v>100</v>
      </c>
      <c r="PMF21" s="147">
        <f t="shared" ref="PMF21" si="5530">PMF10*PMF17</f>
        <v>0</v>
      </c>
      <c r="PMG21" s="74" t="s">
        <v>100</v>
      </c>
      <c r="PMH21" s="147">
        <f t="shared" ref="PMH21" si="5531">PMH10*PMH17</f>
        <v>0</v>
      </c>
      <c r="PMI21" s="74" t="s">
        <v>100</v>
      </c>
      <c r="PMJ21" s="147">
        <f t="shared" ref="PMJ21" si="5532">PMJ10*PMJ17</f>
        <v>0</v>
      </c>
      <c r="PMK21" s="74" t="s">
        <v>100</v>
      </c>
      <c r="PML21" s="147">
        <f t="shared" ref="PML21" si="5533">PML10*PML17</f>
        <v>0</v>
      </c>
      <c r="PMM21" s="74" t="s">
        <v>100</v>
      </c>
      <c r="PMN21" s="147">
        <f t="shared" ref="PMN21" si="5534">PMN10*PMN17</f>
        <v>0</v>
      </c>
      <c r="PMO21" s="74" t="s">
        <v>100</v>
      </c>
      <c r="PMP21" s="147">
        <f t="shared" ref="PMP21" si="5535">PMP10*PMP17</f>
        <v>0</v>
      </c>
      <c r="PMQ21" s="74" t="s">
        <v>100</v>
      </c>
      <c r="PMR21" s="147">
        <f t="shared" ref="PMR21" si="5536">PMR10*PMR17</f>
        <v>0</v>
      </c>
      <c r="PMS21" s="74" t="s">
        <v>100</v>
      </c>
      <c r="PMT21" s="147">
        <f t="shared" ref="PMT21" si="5537">PMT10*PMT17</f>
        <v>0</v>
      </c>
      <c r="PMU21" s="74" t="s">
        <v>100</v>
      </c>
      <c r="PMV21" s="147">
        <f t="shared" ref="PMV21" si="5538">PMV10*PMV17</f>
        <v>0</v>
      </c>
      <c r="PMW21" s="74" t="s">
        <v>100</v>
      </c>
      <c r="PMX21" s="147">
        <f t="shared" ref="PMX21" si="5539">PMX10*PMX17</f>
        <v>0</v>
      </c>
      <c r="PMY21" s="74" t="s">
        <v>100</v>
      </c>
      <c r="PMZ21" s="147">
        <f t="shared" ref="PMZ21" si="5540">PMZ10*PMZ17</f>
        <v>0</v>
      </c>
      <c r="PNA21" s="74" t="s">
        <v>100</v>
      </c>
      <c r="PNB21" s="147">
        <f t="shared" ref="PNB21" si="5541">PNB10*PNB17</f>
        <v>0</v>
      </c>
      <c r="PNC21" s="74" t="s">
        <v>100</v>
      </c>
      <c r="PND21" s="147">
        <f t="shared" ref="PND21" si="5542">PND10*PND17</f>
        <v>0</v>
      </c>
      <c r="PNE21" s="74" t="s">
        <v>100</v>
      </c>
      <c r="PNF21" s="147">
        <f t="shared" ref="PNF21" si="5543">PNF10*PNF17</f>
        <v>0</v>
      </c>
      <c r="PNG21" s="74" t="s">
        <v>100</v>
      </c>
      <c r="PNH21" s="147">
        <f t="shared" ref="PNH21" si="5544">PNH10*PNH17</f>
        <v>0</v>
      </c>
      <c r="PNI21" s="74" t="s">
        <v>100</v>
      </c>
      <c r="PNJ21" s="147">
        <f t="shared" ref="PNJ21" si="5545">PNJ10*PNJ17</f>
        <v>0</v>
      </c>
      <c r="PNK21" s="74" t="s">
        <v>100</v>
      </c>
      <c r="PNL21" s="147">
        <f t="shared" ref="PNL21" si="5546">PNL10*PNL17</f>
        <v>0</v>
      </c>
      <c r="PNM21" s="74" t="s">
        <v>100</v>
      </c>
      <c r="PNN21" s="147">
        <f t="shared" ref="PNN21" si="5547">PNN10*PNN17</f>
        <v>0</v>
      </c>
      <c r="PNO21" s="74" t="s">
        <v>100</v>
      </c>
      <c r="PNP21" s="147">
        <f t="shared" ref="PNP21" si="5548">PNP10*PNP17</f>
        <v>0</v>
      </c>
      <c r="PNQ21" s="74" t="s">
        <v>100</v>
      </c>
      <c r="PNR21" s="147">
        <f t="shared" ref="PNR21" si="5549">PNR10*PNR17</f>
        <v>0</v>
      </c>
      <c r="PNS21" s="74" t="s">
        <v>100</v>
      </c>
      <c r="PNT21" s="147">
        <f t="shared" ref="PNT21" si="5550">PNT10*PNT17</f>
        <v>0</v>
      </c>
      <c r="PNU21" s="74" t="s">
        <v>100</v>
      </c>
      <c r="PNV21" s="147">
        <f t="shared" ref="PNV21" si="5551">PNV10*PNV17</f>
        <v>0</v>
      </c>
      <c r="PNW21" s="74" t="s">
        <v>100</v>
      </c>
      <c r="PNX21" s="147">
        <f t="shared" ref="PNX21" si="5552">PNX10*PNX17</f>
        <v>0</v>
      </c>
      <c r="PNY21" s="74" t="s">
        <v>100</v>
      </c>
      <c r="PNZ21" s="147">
        <f t="shared" ref="PNZ21" si="5553">PNZ10*PNZ17</f>
        <v>0</v>
      </c>
      <c r="POA21" s="74" t="s">
        <v>100</v>
      </c>
      <c r="POB21" s="147">
        <f t="shared" ref="POB21" si="5554">POB10*POB17</f>
        <v>0</v>
      </c>
      <c r="POC21" s="74" t="s">
        <v>100</v>
      </c>
      <c r="POD21" s="147">
        <f t="shared" ref="POD21" si="5555">POD10*POD17</f>
        <v>0</v>
      </c>
      <c r="POE21" s="74" t="s">
        <v>100</v>
      </c>
      <c r="POF21" s="147">
        <f t="shared" ref="POF21" si="5556">POF10*POF17</f>
        <v>0</v>
      </c>
      <c r="POG21" s="74" t="s">
        <v>100</v>
      </c>
      <c r="POH21" s="147">
        <f t="shared" ref="POH21" si="5557">POH10*POH17</f>
        <v>0</v>
      </c>
      <c r="POI21" s="74" t="s">
        <v>100</v>
      </c>
      <c r="POJ21" s="147">
        <f t="shared" ref="POJ21" si="5558">POJ10*POJ17</f>
        <v>0</v>
      </c>
      <c r="POK21" s="74" t="s">
        <v>100</v>
      </c>
      <c r="POL21" s="147">
        <f t="shared" ref="POL21" si="5559">POL10*POL17</f>
        <v>0</v>
      </c>
      <c r="POM21" s="74" t="s">
        <v>100</v>
      </c>
      <c r="PON21" s="147">
        <f t="shared" ref="PON21" si="5560">PON10*PON17</f>
        <v>0</v>
      </c>
      <c r="POO21" s="74" t="s">
        <v>100</v>
      </c>
      <c r="POP21" s="147">
        <f t="shared" ref="POP21" si="5561">POP10*POP17</f>
        <v>0</v>
      </c>
      <c r="POQ21" s="74" t="s">
        <v>100</v>
      </c>
      <c r="POR21" s="147">
        <f t="shared" ref="POR21" si="5562">POR10*POR17</f>
        <v>0</v>
      </c>
      <c r="POS21" s="74" t="s">
        <v>100</v>
      </c>
      <c r="POT21" s="147">
        <f t="shared" ref="POT21" si="5563">POT10*POT17</f>
        <v>0</v>
      </c>
      <c r="POU21" s="74" t="s">
        <v>100</v>
      </c>
      <c r="POV21" s="147">
        <f t="shared" ref="POV21" si="5564">POV10*POV17</f>
        <v>0</v>
      </c>
      <c r="POW21" s="74" t="s">
        <v>100</v>
      </c>
      <c r="POX21" s="147">
        <f t="shared" ref="POX21" si="5565">POX10*POX17</f>
        <v>0</v>
      </c>
      <c r="POY21" s="74" t="s">
        <v>100</v>
      </c>
      <c r="POZ21" s="147">
        <f t="shared" ref="POZ21" si="5566">POZ10*POZ17</f>
        <v>0</v>
      </c>
      <c r="PPA21" s="74" t="s">
        <v>100</v>
      </c>
      <c r="PPB21" s="147">
        <f t="shared" ref="PPB21" si="5567">PPB10*PPB17</f>
        <v>0</v>
      </c>
      <c r="PPC21" s="74" t="s">
        <v>100</v>
      </c>
      <c r="PPD21" s="147">
        <f t="shared" ref="PPD21" si="5568">PPD10*PPD17</f>
        <v>0</v>
      </c>
      <c r="PPE21" s="74" t="s">
        <v>100</v>
      </c>
      <c r="PPF21" s="147">
        <f t="shared" ref="PPF21" si="5569">PPF10*PPF17</f>
        <v>0</v>
      </c>
      <c r="PPG21" s="74" t="s">
        <v>100</v>
      </c>
      <c r="PPH21" s="147">
        <f t="shared" ref="PPH21" si="5570">PPH10*PPH17</f>
        <v>0</v>
      </c>
      <c r="PPI21" s="74" t="s">
        <v>100</v>
      </c>
      <c r="PPJ21" s="147">
        <f t="shared" ref="PPJ21" si="5571">PPJ10*PPJ17</f>
        <v>0</v>
      </c>
      <c r="PPK21" s="74" t="s">
        <v>100</v>
      </c>
      <c r="PPL21" s="147">
        <f t="shared" ref="PPL21" si="5572">PPL10*PPL17</f>
        <v>0</v>
      </c>
      <c r="PPM21" s="74" t="s">
        <v>100</v>
      </c>
      <c r="PPN21" s="147">
        <f t="shared" ref="PPN21" si="5573">PPN10*PPN17</f>
        <v>0</v>
      </c>
      <c r="PPO21" s="74" t="s">
        <v>100</v>
      </c>
      <c r="PPP21" s="147">
        <f t="shared" ref="PPP21" si="5574">PPP10*PPP17</f>
        <v>0</v>
      </c>
      <c r="PPQ21" s="74" t="s">
        <v>100</v>
      </c>
      <c r="PPR21" s="147">
        <f t="shared" ref="PPR21" si="5575">PPR10*PPR17</f>
        <v>0</v>
      </c>
      <c r="PPS21" s="74" t="s">
        <v>100</v>
      </c>
      <c r="PPT21" s="147">
        <f t="shared" ref="PPT21" si="5576">PPT10*PPT17</f>
        <v>0</v>
      </c>
      <c r="PPU21" s="74" t="s">
        <v>100</v>
      </c>
      <c r="PPV21" s="147">
        <f t="shared" ref="PPV21" si="5577">PPV10*PPV17</f>
        <v>0</v>
      </c>
      <c r="PPW21" s="74" t="s">
        <v>100</v>
      </c>
      <c r="PPX21" s="147">
        <f t="shared" ref="PPX21" si="5578">PPX10*PPX17</f>
        <v>0</v>
      </c>
      <c r="PPY21" s="74" t="s">
        <v>100</v>
      </c>
      <c r="PPZ21" s="147">
        <f t="shared" ref="PPZ21" si="5579">PPZ10*PPZ17</f>
        <v>0</v>
      </c>
      <c r="PQA21" s="74" t="s">
        <v>100</v>
      </c>
      <c r="PQB21" s="147">
        <f t="shared" ref="PQB21" si="5580">PQB10*PQB17</f>
        <v>0</v>
      </c>
      <c r="PQC21" s="74" t="s">
        <v>100</v>
      </c>
      <c r="PQD21" s="147">
        <f t="shared" ref="PQD21" si="5581">PQD10*PQD17</f>
        <v>0</v>
      </c>
      <c r="PQE21" s="74" t="s">
        <v>100</v>
      </c>
      <c r="PQF21" s="147">
        <f t="shared" ref="PQF21" si="5582">PQF10*PQF17</f>
        <v>0</v>
      </c>
      <c r="PQG21" s="74" t="s">
        <v>100</v>
      </c>
      <c r="PQH21" s="147">
        <f t="shared" ref="PQH21" si="5583">PQH10*PQH17</f>
        <v>0</v>
      </c>
      <c r="PQI21" s="74" t="s">
        <v>100</v>
      </c>
      <c r="PQJ21" s="147">
        <f t="shared" ref="PQJ21" si="5584">PQJ10*PQJ17</f>
        <v>0</v>
      </c>
      <c r="PQK21" s="74" t="s">
        <v>100</v>
      </c>
      <c r="PQL21" s="147">
        <f t="shared" ref="PQL21" si="5585">PQL10*PQL17</f>
        <v>0</v>
      </c>
      <c r="PQM21" s="74" t="s">
        <v>100</v>
      </c>
      <c r="PQN21" s="147">
        <f t="shared" ref="PQN21" si="5586">PQN10*PQN17</f>
        <v>0</v>
      </c>
      <c r="PQO21" s="74" t="s">
        <v>100</v>
      </c>
      <c r="PQP21" s="147">
        <f t="shared" ref="PQP21" si="5587">PQP10*PQP17</f>
        <v>0</v>
      </c>
      <c r="PQQ21" s="74" t="s">
        <v>100</v>
      </c>
      <c r="PQR21" s="147">
        <f t="shared" ref="PQR21" si="5588">PQR10*PQR17</f>
        <v>0</v>
      </c>
      <c r="PQS21" s="74" t="s">
        <v>100</v>
      </c>
      <c r="PQT21" s="147">
        <f t="shared" ref="PQT21" si="5589">PQT10*PQT17</f>
        <v>0</v>
      </c>
      <c r="PQU21" s="74" t="s">
        <v>100</v>
      </c>
      <c r="PQV21" s="147">
        <f t="shared" ref="PQV21" si="5590">PQV10*PQV17</f>
        <v>0</v>
      </c>
      <c r="PQW21" s="74" t="s">
        <v>100</v>
      </c>
      <c r="PQX21" s="147">
        <f t="shared" ref="PQX21" si="5591">PQX10*PQX17</f>
        <v>0</v>
      </c>
      <c r="PQY21" s="74" t="s">
        <v>100</v>
      </c>
      <c r="PQZ21" s="147">
        <f t="shared" ref="PQZ21" si="5592">PQZ10*PQZ17</f>
        <v>0</v>
      </c>
      <c r="PRA21" s="74" t="s">
        <v>100</v>
      </c>
      <c r="PRB21" s="147">
        <f t="shared" ref="PRB21" si="5593">PRB10*PRB17</f>
        <v>0</v>
      </c>
      <c r="PRC21" s="74" t="s">
        <v>100</v>
      </c>
      <c r="PRD21" s="147">
        <f t="shared" ref="PRD21" si="5594">PRD10*PRD17</f>
        <v>0</v>
      </c>
      <c r="PRE21" s="74" t="s">
        <v>100</v>
      </c>
      <c r="PRF21" s="147">
        <f t="shared" ref="PRF21" si="5595">PRF10*PRF17</f>
        <v>0</v>
      </c>
      <c r="PRG21" s="74" t="s">
        <v>100</v>
      </c>
      <c r="PRH21" s="147">
        <f t="shared" ref="PRH21" si="5596">PRH10*PRH17</f>
        <v>0</v>
      </c>
      <c r="PRI21" s="74" t="s">
        <v>100</v>
      </c>
      <c r="PRJ21" s="147">
        <f t="shared" ref="PRJ21" si="5597">PRJ10*PRJ17</f>
        <v>0</v>
      </c>
      <c r="PRK21" s="74" t="s">
        <v>100</v>
      </c>
      <c r="PRL21" s="147">
        <f t="shared" ref="PRL21" si="5598">PRL10*PRL17</f>
        <v>0</v>
      </c>
      <c r="PRM21" s="74" t="s">
        <v>100</v>
      </c>
      <c r="PRN21" s="147">
        <f t="shared" ref="PRN21" si="5599">PRN10*PRN17</f>
        <v>0</v>
      </c>
      <c r="PRO21" s="74" t="s">
        <v>100</v>
      </c>
      <c r="PRP21" s="147">
        <f t="shared" ref="PRP21" si="5600">PRP10*PRP17</f>
        <v>0</v>
      </c>
      <c r="PRQ21" s="74" t="s">
        <v>100</v>
      </c>
      <c r="PRR21" s="147">
        <f t="shared" ref="PRR21" si="5601">PRR10*PRR17</f>
        <v>0</v>
      </c>
      <c r="PRS21" s="74" t="s">
        <v>100</v>
      </c>
      <c r="PRT21" s="147">
        <f t="shared" ref="PRT21" si="5602">PRT10*PRT17</f>
        <v>0</v>
      </c>
      <c r="PRU21" s="74" t="s">
        <v>100</v>
      </c>
      <c r="PRV21" s="147">
        <f t="shared" ref="PRV21" si="5603">PRV10*PRV17</f>
        <v>0</v>
      </c>
      <c r="PRW21" s="74" t="s">
        <v>100</v>
      </c>
      <c r="PRX21" s="147">
        <f t="shared" ref="PRX21" si="5604">PRX10*PRX17</f>
        <v>0</v>
      </c>
      <c r="PRY21" s="74" t="s">
        <v>100</v>
      </c>
      <c r="PRZ21" s="147">
        <f t="shared" ref="PRZ21" si="5605">PRZ10*PRZ17</f>
        <v>0</v>
      </c>
      <c r="PSA21" s="74" t="s">
        <v>100</v>
      </c>
      <c r="PSB21" s="147">
        <f t="shared" ref="PSB21" si="5606">PSB10*PSB17</f>
        <v>0</v>
      </c>
      <c r="PSC21" s="74" t="s">
        <v>100</v>
      </c>
      <c r="PSD21" s="147">
        <f t="shared" ref="PSD21" si="5607">PSD10*PSD17</f>
        <v>0</v>
      </c>
      <c r="PSE21" s="74" t="s">
        <v>100</v>
      </c>
      <c r="PSF21" s="147">
        <f t="shared" ref="PSF21" si="5608">PSF10*PSF17</f>
        <v>0</v>
      </c>
      <c r="PSG21" s="74" t="s">
        <v>100</v>
      </c>
      <c r="PSH21" s="147">
        <f t="shared" ref="PSH21" si="5609">PSH10*PSH17</f>
        <v>0</v>
      </c>
      <c r="PSI21" s="74" t="s">
        <v>100</v>
      </c>
      <c r="PSJ21" s="147">
        <f t="shared" ref="PSJ21" si="5610">PSJ10*PSJ17</f>
        <v>0</v>
      </c>
      <c r="PSK21" s="74" t="s">
        <v>100</v>
      </c>
      <c r="PSL21" s="147">
        <f t="shared" ref="PSL21" si="5611">PSL10*PSL17</f>
        <v>0</v>
      </c>
      <c r="PSM21" s="74" t="s">
        <v>100</v>
      </c>
      <c r="PSN21" s="147">
        <f t="shared" ref="PSN21" si="5612">PSN10*PSN17</f>
        <v>0</v>
      </c>
      <c r="PSO21" s="74" t="s">
        <v>100</v>
      </c>
      <c r="PSP21" s="147">
        <f t="shared" ref="PSP21" si="5613">PSP10*PSP17</f>
        <v>0</v>
      </c>
      <c r="PSQ21" s="74" t="s">
        <v>100</v>
      </c>
      <c r="PSR21" s="147">
        <f t="shared" ref="PSR21" si="5614">PSR10*PSR17</f>
        <v>0</v>
      </c>
      <c r="PSS21" s="74" t="s">
        <v>100</v>
      </c>
      <c r="PST21" s="147">
        <f t="shared" ref="PST21" si="5615">PST10*PST17</f>
        <v>0</v>
      </c>
      <c r="PSU21" s="74" t="s">
        <v>100</v>
      </c>
      <c r="PSV21" s="147">
        <f t="shared" ref="PSV21" si="5616">PSV10*PSV17</f>
        <v>0</v>
      </c>
      <c r="PSW21" s="74" t="s">
        <v>100</v>
      </c>
      <c r="PSX21" s="147">
        <f t="shared" ref="PSX21" si="5617">PSX10*PSX17</f>
        <v>0</v>
      </c>
      <c r="PSY21" s="74" t="s">
        <v>100</v>
      </c>
      <c r="PSZ21" s="147">
        <f t="shared" ref="PSZ21" si="5618">PSZ10*PSZ17</f>
        <v>0</v>
      </c>
      <c r="PTA21" s="74" t="s">
        <v>100</v>
      </c>
      <c r="PTB21" s="147">
        <f t="shared" ref="PTB21" si="5619">PTB10*PTB17</f>
        <v>0</v>
      </c>
      <c r="PTC21" s="74" t="s">
        <v>100</v>
      </c>
      <c r="PTD21" s="147">
        <f t="shared" ref="PTD21" si="5620">PTD10*PTD17</f>
        <v>0</v>
      </c>
      <c r="PTE21" s="74" t="s">
        <v>100</v>
      </c>
      <c r="PTF21" s="147">
        <f t="shared" ref="PTF21" si="5621">PTF10*PTF17</f>
        <v>0</v>
      </c>
      <c r="PTG21" s="74" t="s">
        <v>100</v>
      </c>
      <c r="PTH21" s="147">
        <f t="shared" ref="PTH21" si="5622">PTH10*PTH17</f>
        <v>0</v>
      </c>
      <c r="PTI21" s="74" t="s">
        <v>100</v>
      </c>
      <c r="PTJ21" s="147">
        <f t="shared" ref="PTJ21" si="5623">PTJ10*PTJ17</f>
        <v>0</v>
      </c>
      <c r="PTK21" s="74" t="s">
        <v>100</v>
      </c>
      <c r="PTL21" s="147">
        <f t="shared" ref="PTL21" si="5624">PTL10*PTL17</f>
        <v>0</v>
      </c>
      <c r="PTM21" s="74" t="s">
        <v>100</v>
      </c>
      <c r="PTN21" s="147">
        <f t="shared" ref="PTN21" si="5625">PTN10*PTN17</f>
        <v>0</v>
      </c>
      <c r="PTO21" s="74" t="s">
        <v>100</v>
      </c>
      <c r="PTP21" s="147">
        <f t="shared" ref="PTP21" si="5626">PTP10*PTP17</f>
        <v>0</v>
      </c>
      <c r="PTQ21" s="74" t="s">
        <v>100</v>
      </c>
      <c r="PTR21" s="147">
        <f t="shared" ref="PTR21" si="5627">PTR10*PTR17</f>
        <v>0</v>
      </c>
      <c r="PTS21" s="74" t="s">
        <v>100</v>
      </c>
      <c r="PTT21" s="147">
        <f t="shared" ref="PTT21" si="5628">PTT10*PTT17</f>
        <v>0</v>
      </c>
      <c r="PTU21" s="74" t="s">
        <v>100</v>
      </c>
      <c r="PTV21" s="147">
        <f t="shared" ref="PTV21" si="5629">PTV10*PTV17</f>
        <v>0</v>
      </c>
      <c r="PTW21" s="74" t="s">
        <v>100</v>
      </c>
      <c r="PTX21" s="147">
        <f t="shared" ref="PTX21" si="5630">PTX10*PTX17</f>
        <v>0</v>
      </c>
      <c r="PTY21" s="74" t="s">
        <v>100</v>
      </c>
      <c r="PTZ21" s="147">
        <f t="shared" ref="PTZ21" si="5631">PTZ10*PTZ17</f>
        <v>0</v>
      </c>
      <c r="PUA21" s="74" t="s">
        <v>100</v>
      </c>
      <c r="PUB21" s="147">
        <f t="shared" ref="PUB21" si="5632">PUB10*PUB17</f>
        <v>0</v>
      </c>
      <c r="PUC21" s="74" t="s">
        <v>100</v>
      </c>
      <c r="PUD21" s="147">
        <f t="shared" ref="PUD21" si="5633">PUD10*PUD17</f>
        <v>0</v>
      </c>
      <c r="PUE21" s="74" t="s">
        <v>100</v>
      </c>
      <c r="PUF21" s="147">
        <f t="shared" ref="PUF21" si="5634">PUF10*PUF17</f>
        <v>0</v>
      </c>
      <c r="PUG21" s="74" t="s">
        <v>100</v>
      </c>
      <c r="PUH21" s="147">
        <f t="shared" ref="PUH21" si="5635">PUH10*PUH17</f>
        <v>0</v>
      </c>
      <c r="PUI21" s="74" t="s">
        <v>100</v>
      </c>
      <c r="PUJ21" s="147">
        <f t="shared" ref="PUJ21" si="5636">PUJ10*PUJ17</f>
        <v>0</v>
      </c>
      <c r="PUK21" s="74" t="s">
        <v>100</v>
      </c>
      <c r="PUL21" s="147">
        <f t="shared" ref="PUL21" si="5637">PUL10*PUL17</f>
        <v>0</v>
      </c>
      <c r="PUM21" s="74" t="s">
        <v>100</v>
      </c>
      <c r="PUN21" s="147">
        <f t="shared" ref="PUN21" si="5638">PUN10*PUN17</f>
        <v>0</v>
      </c>
      <c r="PUO21" s="74" t="s">
        <v>100</v>
      </c>
      <c r="PUP21" s="147">
        <f t="shared" ref="PUP21" si="5639">PUP10*PUP17</f>
        <v>0</v>
      </c>
      <c r="PUQ21" s="74" t="s">
        <v>100</v>
      </c>
      <c r="PUR21" s="147">
        <f t="shared" ref="PUR21" si="5640">PUR10*PUR17</f>
        <v>0</v>
      </c>
      <c r="PUS21" s="74" t="s">
        <v>100</v>
      </c>
      <c r="PUT21" s="147">
        <f t="shared" ref="PUT21" si="5641">PUT10*PUT17</f>
        <v>0</v>
      </c>
      <c r="PUU21" s="74" t="s">
        <v>100</v>
      </c>
      <c r="PUV21" s="147">
        <f t="shared" ref="PUV21" si="5642">PUV10*PUV17</f>
        <v>0</v>
      </c>
      <c r="PUW21" s="74" t="s">
        <v>100</v>
      </c>
      <c r="PUX21" s="147">
        <f t="shared" ref="PUX21" si="5643">PUX10*PUX17</f>
        <v>0</v>
      </c>
      <c r="PUY21" s="74" t="s">
        <v>100</v>
      </c>
      <c r="PUZ21" s="147">
        <f t="shared" ref="PUZ21" si="5644">PUZ10*PUZ17</f>
        <v>0</v>
      </c>
      <c r="PVA21" s="74" t="s">
        <v>100</v>
      </c>
      <c r="PVB21" s="147">
        <f t="shared" ref="PVB21" si="5645">PVB10*PVB17</f>
        <v>0</v>
      </c>
      <c r="PVC21" s="74" t="s">
        <v>100</v>
      </c>
      <c r="PVD21" s="147">
        <f t="shared" ref="PVD21" si="5646">PVD10*PVD17</f>
        <v>0</v>
      </c>
      <c r="PVE21" s="74" t="s">
        <v>100</v>
      </c>
      <c r="PVF21" s="147">
        <f t="shared" ref="PVF21" si="5647">PVF10*PVF17</f>
        <v>0</v>
      </c>
      <c r="PVG21" s="74" t="s">
        <v>100</v>
      </c>
      <c r="PVH21" s="147">
        <f t="shared" ref="PVH21" si="5648">PVH10*PVH17</f>
        <v>0</v>
      </c>
      <c r="PVI21" s="74" t="s">
        <v>100</v>
      </c>
      <c r="PVJ21" s="147">
        <f t="shared" ref="PVJ21" si="5649">PVJ10*PVJ17</f>
        <v>0</v>
      </c>
      <c r="PVK21" s="74" t="s">
        <v>100</v>
      </c>
      <c r="PVL21" s="147">
        <f t="shared" ref="PVL21" si="5650">PVL10*PVL17</f>
        <v>0</v>
      </c>
      <c r="PVM21" s="74" t="s">
        <v>100</v>
      </c>
      <c r="PVN21" s="147">
        <f t="shared" ref="PVN21" si="5651">PVN10*PVN17</f>
        <v>0</v>
      </c>
      <c r="PVO21" s="74" t="s">
        <v>100</v>
      </c>
      <c r="PVP21" s="147">
        <f t="shared" ref="PVP21" si="5652">PVP10*PVP17</f>
        <v>0</v>
      </c>
      <c r="PVQ21" s="74" t="s">
        <v>100</v>
      </c>
      <c r="PVR21" s="147">
        <f t="shared" ref="PVR21" si="5653">PVR10*PVR17</f>
        <v>0</v>
      </c>
      <c r="PVS21" s="74" t="s">
        <v>100</v>
      </c>
      <c r="PVT21" s="147">
        <f t="shared" ref="PVT21" si="5654">PVT10*PVT17</f>
        <v>0</v>
      </c>
      <c r="PVU21" s="74" t="s">
        <v>100</v>
      </c>
      <c r="PVV21" s="147">
        <f t="shared" ref="PVV21" si="5655">PVV10*PVV17</f>
        <v>0</v>
      </c>
      <c r="PVW21" s="74" t="s">
        <v>100</v>
      </c>
      <c r="PVX21" s="147">
        <f t="shared" ref="PVX21" si="5656">PVX10*PVX17</f>
        <v>0</v>
      </c>
      <c r="PVY21" s="74" t="s">
        <v>100</v>
      </c>
      <c r="PVZ21" s="147">
        <f t="shared" ref="PVZ21" si="5657">PVZ10*PVZ17</f>
        <v>0</v>
      </c>
      <c r="PWA21" s="74" t="s">
        <v>100</v>
      </c>
      <c r="PWB21" s="147">
        <f t="shared" ref="PWB21" si="5658">PWB10*PWB17</f>
        <v>0</v>
      </c>
      <c r="PWC21" s="74" t="s">
        <v>100</v>
      </c>
      <c r="PWD21" s="147">
        <f t="shared" ref="PWD21" si="5659">PWD10*PWD17</f>
        <v>0</v>
      </c>
      <c r="PWE21" s="74" t="s">
        <v>100</v>
      </c>
      <c r="PWF21" s="147">
        <f t="shared" ref="PWF21" si="5660">PWF10*PWF17</f>
        <v>0</v>
      </c>
      <c r="PWG21" s="74" t="s">
        <v>100</v>
      </c>
      <c r="PWH21" s="147">
        <f t="shared" ref="PWH21" si="5661">PWH10*PWH17</f>
        <v>0</v>
      </c>
      <c r="PWI21" s="74" t="s">
        <v>100</v>
      </c>
      <c r="PWJ21" s="147">
        <f t="shared" ref="PWJ21" si="5662">PWJ10*PWJ17</f>
        <v>0</v>
      </c>
      <c r="PWK21" s="74" t="s">
        <v>100</v>
      </c>
      <c r="PWL21" s="147">
        <f t="shared" ref="PWL21" si="5663">PWL10*PWL17</f>
        <v>0</v>
      </c>
      <c r="PWM21" s="74" t="s">
        <v>100</v>
      </c>
      <c r="PWN21" s="147">
        <f t="shared" ref="PWN21" si="5664">PWN10*PWN17</f>
        <v>0</v>
      </c>
      <c r="PWO21" s="74" t="s">
        <v>100</v>
      </c>
      <c r="PWP21" s="147">
        <f t="shared" ref="PWP21" si="5665">PWP10*PWP17</f>
        <v>0</v>
      </c>
      <c r="PWQ21" s="74" t="s">
        <v>100</v>
      </c>
      <c r="PWR21" s="147">
        <f t="shared" ref="PWR21" si="5666">PWR10*PWR17</f>
        <v>0</v>
      </c>
      <c r="PWS21" s="74" t="s">
        <v>100</v>
      </c>
      <c r="PWT21" s="147">
        <f t="shared" ref="PWT21" si="5667">PWT10*PWT17</f>
        <v>0</v>
      </c>
      <c r="PWU21" s="74" t="s">
        <v>100</v>
      </c>
      <c r="PWV21" s="147">
        <f t="shared" ref="PWV21" si="5668">PWV10*PWV17</f>
        <v>0</v>
      </c>
      <c r="PWW21" s="74" t="s">
        <v>100</v>
      </c>
      <c r="PWX21" s="147">
        <f t="shared" ref="PWX21" si="5669">PWX10*PWX17</f>
        <v>0</v>
      </c>
      <c r="PWY21" s="74" t="s">
        <v>100</v>
      </c>
      <c r="PWZ21" s="147">
        <f t="shared" ref="PWZ21" si="5670">PWZ10*PWZ17</f>
        <v>0</v>
      </c>
      <c r="PXA21" s="74" t="s">
        <v>100</v>
      </c>
      <c r="PXB21" s="147">
        <f t="shared" ref="PXB21" si="5671">PXB10*PXB17</f>
        <v>0</v>
      </c>
      <c r="PXC21" s="74" t="s">
        <v>100</v>
      </c>
      <c r="PXD21" s="147">
        <f t="shared" ref="PXD21" si="5672">PXD10*PXD17</f>
        <v>0</v>
      </c>
      <c r="PXE21" s="74" t="s">
        <v>100</v>
      </c>
      <c r="PXF21" s="147">
        <f t="shared" ref="PXF21" si="5673">PXF10*PXF17</f>
        <v>0</v>
      </c>
      <c r="PXG21" s="74" t="s">
        <v>100</v>
      </c>
      <c r="PXH21" s="147">
        <f t="shared" ref="PXH21" si="5674">PXH10*PXH17</f>
        <v>0</v>
      </c>
      <c r="PXI21" s="74" t="s">
        <v>100</v>
      </c>
      <c r="PXJ21" s="147">
        <f t="shared" ref="PXJ21" si="5675">PXJ10*PXJ17</f>
        <v>0</v>
      </c>
      <c r="PXK21" s="74" t="s">
        <v>100</v>
      </c>
      <c r="PXL21" s="147">
        <f t="shared" ref="PXL21" si="5676">PXL10*PXL17</f>
        <v>0</v>
      </c>
      <c r="PXM21" s="74" t="s">
        <v>100</v>
      </c>
      <c r="PXN21" s="147">
        <f t="shared" ref="PXN21" si="5677">PXN10*PXN17</f>
        <v>0</v>
      </c>
      <c r="PXO21" s="74" t="s">
        <v>100</v>
      </c>
      <c r="PXP21" s="147">
        <f t="shared" ref="PXP21" si="5678">PXP10*PXP17</f>
        <v>0</v>
      </c>
      <c r="PXQ21" s="74" t="s">
        <v>100</v>
      </c>
      <c r="PXR21" s="147">
        <f t="shared" ref="PXR21" si="5679">PXR10*PXR17</f>
        <v>0</v>
      </c>
      <c r="PXS21" s="74" t="s">
        <v>100</v>
      </c>
      <c r="PXT21" s="147">
        <f t="shared" ref="PXT21" si="5680">PXT10*PXT17</f>
        <v>0</v>
      </c>
      <c r="PXU21" s="74" t="s">
        <v>100</v>
      </c>
      <c r="PXV21" s="147">
        <f t="shared" ref="PXV21" si="5681">PXV10*PXV17</f>
        <v>0</v>
      </c>
      <c r="PXW21" s="74" t="s">
        <v>100</v>
      </c>
      <c r="PXX21" s="147">
        <f t="shared" ref="PXX21" si="5682">PXX10*PXX17</f>
        <v>0</v>
      </c>
      <c r="PXY21" s="74" t="s">
        <v>100</v>
      </c>
      <c r="PXZ21" s="147">
        <f t="shared" ref="PXZ21" si="5683">PXZ10*PXZ17</f>
        <v>0</v>
      </c>
      <c r="PYA21" s="74" t="s">
        <v>100</v>
      </c>
      <c r="PYB21" s="147">
        <f t="shared" ref="PYB21" si="5684">PYB10*PYB17</f>
        <v>0</v>
      </c>
      <c r="PYC21" s="74" t="s">
        <v>100</v>
      </c>
      <c r="PYD21" s="147">
        <f t="shared" ref="PYD21" si="5685">PYD10*PYD17</f>
        <v>0</v>
      </c>
      <c r="PYE21" s="74" t="s">
        <v>100</v>
      </c>
      <c r="PYF21" s="147">
        <f t="shared" ref="PYF21" si="5686">PYF10*PYF17</f>
        <v>0</v>
      </c>
      <c r="PYG21" s="74" t="s">
        <v>100</v>
      </c>
      <c r="PYH21" s="147">
        <f t="shared" ref="PYH21" si="5687">PYH10*PYH17</f>
        <v>0</v>
      </c>
      <c r="PYI21" s="74" t="s">
        <v>100</v>
      </c>
      <c r="PYJ21" s="147">
        <f t="shared" ref="PYJ21" si="5688">PYJ10*PYJ17</f>
        <v>0</v>
      </c>
      <c r="PYK21" s="74" t="s">
        <v>100</v>
      </c>
      <c r="PYL21" s="147">
        <f t="shared" ref="PYL21" si="5689">PYL10*PYL17</f>
        <v>0</v>
      </c>
      <c r="PYM21" s="74" t="s">
        <v>100</v>
      </c>
      <c r="PYN21" s="147">
        <f t="shared" ref="PYN21" si="5690">PYN10*PYN17</f>
        <v>0</v>
      </c>
      <c r="PYO21" s="74" t="s">
        <v>100</v>
      </c>
      <c r="PYP21" s="147">
        <f t="shared" ref="PYP21" si="5691">PYP10*PYP17</f>
        <v>0</v>
      </c>
      <c r="PYQ21" s="74" t="s">
        <v>100</v>
      </c>
      <c r="PYR21" s="147">
        <f t="shared" ref="PYR21" si="5692">PYR10*PYR17</f>
        <v>0</v>
      </c>
      <c r="PYS21" s="74" t="s">
        <v>100</v>
      </c>
      <c r="PYT21" s="147">
        <f t="shared" ref="PYT21" si="5693">PYT10*PYT17</f>
        <v>0</v>
      </c>
      <c r="PYU21" s="74" t="s">
        <v>100</v>
      </c>
      <c r="PYV21" s="147">
        <f t="shared" ref="PYV21" si="5694">PYV10*PYV17</f>
        <v>0</v>
      </c>
      <c r="PYW21" s="74" t="s">
        <v>100</v>
      </c>
      <c r="PYX21" s="147">
        <f t="shared" ref="PYX21" si="5695">PYX10*PYX17</f>
        <v>0</v>
      </c>
      <c r="PYY21" s="74" t="s">
        <v>100</v>
      </c>
      <c r="PYZ21" s="147">
        <f t="shared" ref="PYZ21" si="5696">PYZ10*PYZ17</f>
        <v>0</v>
      </c>
      <c r="PZA21" s="74" t="s">
        <v>100</v>
      </c>
      <c r="PZB21" s="147">
        <f t="shared" ref="PZB21" si="5697">PZB10*PZB17</f>
        <v>0</v>
      </c>
      <c r="PZC21" s="74" t="s">
        <v>100</v>
      </c>
      <c r="PZD21" s="147">
        <f t="shared" ref="PZD21" si="5698">PZD10*PZD17</f>
        <v>0</v>
      </c>
      <c r="PZE21" s="74" t="s">
        <v>100</v>
      </c>
      <c r="PZF21" s="147">
        <f t="shared" ref="PZF21" si="5699">PZF10*PZF17</f>
        <v>0</v>
      </c>
      <c r="PZG21" s="74" t="s">
        <v>100</v>
      </c>
      <c r="PZH21" s="147">
        <f t="shared" ref="PZH21" si="5700">PZH10*PZH17</f>
        <v>0</v>
      </c>
      <c r="PZI21" s="74" t="s">
        <v>100</v>
      </c>
      <c r="PZJ21" s="147">
        <f t="shared" ref="PZJ21" si="5701">PZJ10*PZJ17</f>
        <v>0</v>
      </c>
      <c r="PZK21" s="74" t="s">
        <v>100</v>
      </c>
      <c r="PZL21" s="147">
        <f t="shared" ref="PZL21" si="5702">PZL10*PZL17</f>
        <v>0</v>
      </c>
      <c r="PZM21" s="74" t="s">
        <v>100</v>
      </c>
      <c r="PZN21" s="147">
        <f t="shared" ref="PZN21" si="5703">PZN10*PZN17</f>
        <v>0</v>
      </c>
      <c r="PZO21" s="74" t="s">
        <v>100</v>
      </c>
      <c r="PZP21" s="147">
        <f t="shared" ref="PZP21" si="5704">PZP10*PZP17</f>
        <v>0</v>
      </c>
      <c r="PZQ21" s="74" t="s">
        <v>100</v>
      </c>
      <c r="PZR21" s="147">
        <f t="shared" ref="PZR21" si="5705">PZR10*PZR17</f>
        <v>0</v>
      </c>
      <c r="PZS21" s="74" t="s">
        <v>100</v>
      </c>
      <c r="PZT21" s="147">
        <f t="shared" ref="PZT21" si="5706">PZT10*PZT17</f>
        <v>0</v>
      </c>
      <c r="PZU21" s="74" t="s">
        <v>100</v>
      </c>
      <c r="PZV21" s="147">
        <f t="shared" ref="PZV21" si="5707">PZV10*PZV17</f>
        <v>0</v>
      </c>
      <c r="PZW21" s="74" t="s">
        <v>100</v>
      </c>
      <c r="PZX21" s="147">
        <f t="shared" ref="PZX21" si="5708">PZX10*PZX17</f>
        <v>0</v>
      </c>
      <c r="PZY21" s="74" t="s">
        <v>100</v>
      </c>
      <c r="PZZ21" s="147">
        <f t="shared" ref="PZZ21" si="5709">PZZ10*PZZ17</f>
        <v>0</v>
      </c>
      <c r="QAA21" s="74" t="s">
        <v>100</v>
      </c>
      <c r="QAB21" s="147">
        <f t="shared" ref="QAB21" si="5710">QAB10*QAB17</f>
        <v>0</v>
      </c>
      <c r="QAC21" s="74" t="s">
        <v>100</v>
      </c>
      <c r="QAD21" s="147">
        <f t="shared" ref="QAD21" si="5711">QAD10*QAD17</f>
        <v>0</v>
      </c>
      <c r="QAE21" s="74" t="s">
        <v>100</v>
      </c>
      <c r="QAF21" s="147">
        <f t="shared" ref="QAF21" si="5712">QAF10*QAF17</f>
        <v>0</v>
      </c>
      <c r="QAG21" s="74" t="s">
        <v>100</v>
      </c>
      <c r="QAH21" s="147">
        <f t="shared" ref="QAH21" si="5713">QAH10*QAH17</f>
        <v>0</v>
      </c>
      <c r="QAI21" s="74" t="s">
        <v>100</v>
      </c>
      <c r="QAJ21" s="147">
        <f t="shared" ref="QAJ21" si="5714">QAJ10*QAJ17</f>
        <v>0</v>
      </c>
      <c r="QAK21" s="74" t="s">
        <v>100</v>
      </c>
      <c r="QAL21" s="147">
        <f t="shared" ref="QAL21" si="5715">QAL10*QAL17</f>
        <v>0</v>
      </c>
      <c r="QAM21" s="74" t="s">
        <v>100</v>
      </c>
      <c r="QAN21" s="147">
        <f t="shared" ref="QAN21" si="5716">QAN10*QAN17</f>
        <v>0</v>
      </c>
      <c r="QAO21" s="74" t="s">
        <v>100</v>
      </c>
      <c r="QAP21" s="147">
        <f t="shared" ref="QAP21" si="5717">QAP10*QAP17</f>
        <v>0</v>
      </c>
      <c r="QAQ21" s="74" t="s">
        <v>100</v>
      </c>
      <c r="QAR21" s="147">
        <f t="shared" ref="QAR21" si="5718">QAR10*QAR17</f>
        <v>0</v>
      </c>
      <c r="QAS21" s="74" t="s">
        <v>100</v>
      </c>
      <c r="QAT21" s="147">
        <f t="shared" ref="QAT21" si="5719">QAT10*QAT17</f>
        <v>0</v>
      </c>
      <c r="QAU21" s="74" t="s">
        <v>100</v>
      </c>
      <c r="QAV21" s="147">
        <f t="shared" ref="QAV21" si="5720">QAV10*QAV17</f>
        <v>0</v>
      </c>
      <c r="QAW21" s="74" t="s">
        <v>100</v>
      </c>
      <c r="QAX21" s="147">
        <f t="shared" ref="QAX21" si="5721">QAX10*QAX17</f>
        <v>0</v>
      </c>
      <c r="QAY21" s="74" t="s">
        <v>100</v>
      </c>
      <c r="QAZ21" s="147">
        <f t="shared" ref="QAZ21" si="5722">QAZ10*QAZ17</f>
        <v>0</v>
      </c>
      <c r="QBA21" s="74" t="s">
        <v>100</v>
      </c>
      <c r="QBB21" s="147">
        <f t="shared" ref="QBB21" si="5723">QBB10*QBB17</f>
        <v>0</v>
      </c>
      <c r="QBC21" s="74" t="s">
        <v>100</v>
      </c>
      <c r="QBD21" s="147">
        <f t="shared" ref="QBD21" si="5724">QBD10*QBD17</f>
        <v>0</v>
      </c>
      <c r="QBE21" s="74" t="s">
        <v>100</v>
      </c>
      <c r="QBF21" s="147">
        <f t="shared" ref="QBF21" si="5725">QBF10*QBF17</f>
        <v>0</v>
      </c>
      <c r="QBG21" s="74" t="s">
        <v>100</v>
      </c>
      <c r="QBH21" s="147">
        <f t="shared" ref="QBH21" si="5726">QBH10*QBH17</f>
        <v>0</v>
      </c>
      <c r="QBI21" s="74" t="s">
        <v>100</v>
      </c>
      <c r="QBJ21" s="147">
        <f t="shared" ref="QBJ21" si="5727">QBJ10*QBJ17</f>
        <v>0</v>
      </c>
      <c r="QBK21" s="74" t="s">
        <v>100</v>
      </c>
      <c r="QBL21" s="147">
        <f t="shared" ref="QBL21" si="5728">QBL10*QBL17</f>
        <v>0</v>
      </c>
      <c r="QBM21" s="74" t="s">
        <v>100</v>
      </c>
      <c r="QBN21" s="147">
        <f t="shared" ref="QBN21" si="5729">QBN10*QBN17</f>
        <v>0</v>
      </c>
      <c r="QBO21" s="74" t="s">
        <v>100</v>
      </c>
      <c r="QBP21" s="147">
        <f t="shared" ref="QBP21" si="5730">QBP10*QBP17</f>
        <v>0</v>
      </c>
      <c r="QBQ21" s="74" t="s">
        <v>100</v>
      </c>
      <c r="QBR21" s="147">
        <f t="shared" ref="QBR21" si="5731">QBR10*QBR17</f>
        <v>0</v>
      </c>
      <c r="QBS21" s="74" t="s">
        <v>100</v>
      </c>
      <c r="QBT21" s="147">
        <f t="shared" ref="QBT21" si="5732">QBT10*QBT17</f>
        <v>0</v>
      </c>
      <c r="QBU21" s="74" t="s">
        <v>100</v>
      </c>
      <c r="QBV21" s="147">
        <f t="shared" ref="QBV21" si="5733">QBV10*QBV17</f>
        <v>0</v>
      </c>
      <c r="QBW21" s="74" t="s">
        <v>100</v>
      </c>
      <c r="QBX21" s="147">
        <f t="shared" ref="QBX21" si="5734">QBX10*QBX17</f>
        <v>0</v>
      </c>
      <c r="QBY21" s="74" t="s">
        <v>100</v>
      </c>
      <c r="QBZ21" s="147">
        <f t="shared" ref="QBZ21" si="5735">QBZ10*QBZ17</f>
        <v>0</v>
      </c>
      <c r="QCA21" s="74" t="s">
        <v>100</v>
      </c>
      <c r="QCB21" s="147">
        <f t="shared" ref="QCB21" si="5736">QCB10*QCB17</f>
        <v>0</v>
      </c>
      <c r="QCC21" s="74" t="s">
        <v>100</v>
      </c>
      <c r="QCD21" s="147">
        <f t="shared" ref="QCD21" si="5737">QCD10*QCD17</f>
        <v>0</v>
      </c>
      <c r="QCE21" s="74" t="s">
        <v>100</v>
      </c>
      <c r="QCF21" s="147">
        <f t="shared" ref="QCF21" si="5738">QCF10*QCF17</f>
        <v>0</v>
      </c>
      <c r="QCG21" s="74" t="s">
        <v>100</v>
      </c>
      <c r="QCH21" s="147">
        <f t="shared" ref="QCH21" si="5739">QCH10*QCH17</f>
        <v>0</v>
      </c>
      <c r="QCI21" s="74" t="s">
        <v>100</v>
      </c>
      <c r="QCJ21" s="147">
        <f t="shared" ref="QCJ21" si="5740">QCJ10*QCJ17</f>
        <v>0</v>
      </c>
      <c r="QCK21" s="74" t="s">
        <v>100</v>
      </c>
      <c r="QCL21" s="147">
        <f t="shared" ref="QCL21" si="5741">QCL10*QCL17</f>
        <v>0</v>
      </c>
      <c r="QCM21" s="74" t="s">
        <v>100</v>
      </c>
      <c r="QCN21" s="147">
        <f t="shared" ref="QCN21" si="5742">QCN10*QCN17</f>
        <v>0</v>
      </c>
      <c r="QCO21" s="74" t="s">
        <v>100</v>
      </c>
      <c r="QCP21" s="147">
        <f t="shared" ref="QCP21" si="5743">QCP10*QCP17</f>
        <v>0</v>
      </c>
      <c r="QCQ21" s="74" t="s">
        <v>100</v>
      </c>
      <c r="QCR21" s="147">
        <f t="shared" ref="QCR21" si="5744">QCR10*QCR17</f>
        <v>0</v>
      </c>
      <c r="QCS21" s="74" t="s">
        <v>100</v>
      </c>
      <c r="QCT21" s="147">
        <f t="shared" ref="QCT21" si="5745">QCT10*QCT17</f>
        <v>0</v>
      </c>
      <c r="QCU21" s="74" t="s">
        <v>100</v>
      </c>
      <c r="QCV21" s="147">
        <f t="shared" ref="QCV21" si="5746">QCV10*QCV17</f>
        <v>0</v>
      </c>
      <c r="QCW21" s="74" t="s">
        <v>100</v>
      </c>
      <c r="QCX21" s="147">
        <f t="shared" ref="QCX21" si="5747">QCX10*QCX17</f>
        <v>0</v>
      </c>
      <c r="QCY21" s="74" t="s">
        <v>100</v>
      </c>
      <c r="QCZ21" s="147">
        <f t="shared" ref="QCZ21" si="5748">QCZ10*QCZ17</f>
        <v>0</v>
      </c>
      <c r="QDA21" s="74" t="s">
        <v>100</v>
      </c>
      <c r="QDB21" s="147">
        <f t="shared" ref="QDB21" si="5749">QDB10*QDB17</f>
        <v>0</v>
      </c>
      <c r="QDC21" s="74" t="s">
        <v>100</v>
      </c>
      <c r="QDD21" s="147">
        <f t="shared" ref="QDD21" si="5750">QDD10*QDD17</f>
        <v>0</v>
      </c>
      <c r="QDE21" s="74" t="s">
        <v>100</v>
      </c>
      <c r="QDF21" s="147">
        <f t="shared" ref="QDF21" si="5751">QDF10*QDF17</f>
        <v>0</v>
      </c>
      <c r="QDG21" s="74" t="s">
        <v>100</v>
      </c>
      <c r="QDH21" s="147">
        <f t="shared" ref="QDH21" si="5752">QDH10*QDH17</f>
        <v>0</v>
      </c>
      <c r="QDI21" s="74" t="s">
        <v>100</v>
      </c>
      <c r="QDJ21" s="147">
        <f t="shared" ref="QDJ21" si="5753">QDJ10*QDJ17</f>
        <v>0</v>
      </c>
      <c r="QDK21" s="74" t="s">
        <v>100</v>
      </c>
      <c r="QDL21" s="147">
        <f t="shared" ref="QDL21" si="5754">QDL10*QDL17</f>
        <v>0</v>
      </c>
      <c r="QDM21" s="74" t="s">
        <v>100</v>
      </c>
      <c r="QDN21" s="147">
        <f t="shared" ref="QDN21" si="5755">QDN10*QDN17</f>
        <v>0</v>
      </c>
      <c r="QDO21" s="74" t="s">
        <v>100</v>
      </c>
      <c r="QDP21" s="147">
        <f t="shared" ref="QDP21" si="5756">QDP10*QDP17</f>
        <v>0</v>
      </c>
      <c r="QDQ21" s="74" t="s">
        <v>100</v>
      </c>
      <c r="QDR21" s="147">
        <f t="shared" ref="QDR21" si="5757">QDR10*QDR17</f>
        <v>0</v>
      </c>
      <c r="QDS21" s="74" t="s">
        <v>100</v>
      </c>
      <c r="QDT21" s="147">
        <f t="shared" ref="QDT21" si="5758">QDT10*QDT17</f>
        <v>0</v>
      </c>
      <c r="QDU21" s="74" t="s">
        <v>100</v>
      </c>
      <c r="QDV21" s="147">
        <f t="shared" ref="QDV21" si="5759">QDV10*QDV17</f>
        <v>0</v>
      </c>
      <c r="QDW21" s="74" t="s">
        <v>100</v>
      </c>
      <c r="QDX21" s="147">
        <f t="shared" ref="QDX21" si="5760">QDX10*QDX17</f>
        <v>0</v>
      </c>
      <c r="QDY21" s="74" t="s">
        <v>100</v>
      </c>
      <c r="QDZ21" s="147">
        <f t="shared" ref="QDZ21" si="5761">QDZ10*QDZ17</f>
        <v>0</v>
      </c>
      <c r="QEA21" s="74" t="s">
        <v>100</v>
      </c>
      <c r="QEB21" s="147">
        <f t="shared" ref="QEB21" si="5762">QEB10*QEB17</f>
        <v>0</v>
      </c>
      <c r="QEC21" s="74" t="s">
        <v>100</v>
      </c>
      <c r="QED21" s="147">
        <f t="shared" ref="QED21" si="5763">QED10*QED17</f>
        <v>0</v>
      </c>
      <c r="QEE21" s="74" t="s">
        <v>100</v>
      </c>
      <c r="QEF21" s="147">
        <f t="shared" ref="QEF21" si="5764">QEF10*QEF17</f>
        <v>0</v>
      </c>
      <c r="QEG21" s="74" t="s">
        <v>100</v>
      </c>
      <c r="QEH21" s="147">
        <f t="shared" ref="QEH21" si="5765">QEH10*QEH17</f>
        <v>0</v>
      </c>
      <c r="QEI21" s="74" t="s">
        <v>100</v>
      </c>
      <c r="QEJ21" s="147">
        <f t="shared" ref="QEJ21" si="5766">QEJ10*QEJ17</f>
        <v>0</v>
      </c>
      <c r="QEK21" s="74" t="s">
        <v>100</v>
      </c>
      <c r="QEL21" s="147">
        <f t="shared" ref="QEL21" si="5767">QEL10*QEL17</f>
        <v>0</v>
      </c>
      <c r="QEM21" s="74" t="s">
        <v>100</v>
      </c>
      <c r="QEN21" s="147">
        <f t="shared" ref="QEN21" si="5768">QEN10*QEN17</f>
        <v>0</v>
      </c>
      <c r="QEO21" s="74" t="s">
        <v>100</v>
      </c>
      <c r="QEP21" s="147">
        <f t="shared" ref="QEP21" si="5769">QEP10*QEP17</f>
        <v>0</v>
      </c>
      <c r="QEQ21" s="74" t="s">
        <v>100</v>
      </c>
      <c r="QER21" s="147">
        <f t="shared" ref="QER21" si="5770">QER10*QER17</f>
        <v>0</v>
      </c>
      <c r="QES21" s="74" t="s">
        <v>100</v>
      </c>
      <c r="QET21" s="147">
        <f t="shared" ref="QET21" si="5771">QET10*QET17</f>
        <v>0</v>
      </c>
      <c r="QEU21" s="74" t="s">
        <v>100</v>
      </c>
      <c r="QEV21" s="147">
        <f t="shared" ref="QEV21" si="5772">QEV10*QEV17</f>
        <v>0</v>
      </c>
      <c r="QEW21" s="74" t="s">
        <v>100</v>
      </c>
      <c r="QEX21" s="147">
        <f t="shared" ref="QEX21" si="5773">QEX10*QEX17</f>
        <v>0</v>
      </c>
      <c r="QEY21" s="74" t="s">
        <v>100</v>
      </c>
      <c r="QEZ21" s="147">
        <f t="shared" ref="QEZ21" si="5774">QEZ10*QEZ17</f>
        <v>0</v>
      </c>
      <c r="QFA21" s="74" t="s">
        <v>100</v>
      </c>
      <c r="QFB21" s="147">
        <f t="shared" ref="QFB21" si="5775">QFB10*QFB17</f>
        <v>0</v>
      </c>
      <c r="QFC21" s="74" t="s">
        <v>100</v>
      </c>
      <c r="QFD21" s="147">
        <f t="shared" ref="QFD21" si="5776">QFD10*QFD17</f>
        <v>0</v>
      </c>
      <c r="QFE21" s="74" t="s">
        <v>100</v>
      </c>
      <c r="QFF21" s="147">
        <f t="shared" ref="QFF21" si="5777">QFF10*QFF17</f>
        <v>0</v>
      </c>
      <c r="QFG21" s="74" t="s">
        <v>100</v>
      </c>
      <c r="QFH21" s="147">
        <f t="shared" ref="QFH21" si="5778">QFH10*QFH17</f>
        <v>0</v>
      </c>
      <c r="QFI21" s="74" t="s">
        <v>100</v>
      </c>
      <c r="QFJ21" s="147">
        <f t="shared" ref="QFJ21" si="5779">QFJ10*QFJ17</f>
        <v>0</v>
      </c>
      <c r="QFK21" s="74" t="s">
        <v>100</v>
      </c>
      <c r="QFL21" s="147">
        <f t="shared" ref="QFL21" si="5780">QFL10*QFL17</f>
        <v>0</v>
      </c>
      <c r="QFM21" s="74" t="s">
        <v>100</v>
      </c>
      <c r="QFN21" s="147">
        <f t="shared" ref="QFN21" si="5781">QFN10*QFN17</f>
        <v>0</v>
      </c>
      <c r="QFO21" s="74" t="s">
        <v>100</v>
      </c>
      <c r="QFP21" s="147">
        <f t="shared" ref="QFP21" si="5782">QFP10*QFP17</f>
        <v>0</v>
      </c>
      <c r="QFQ21" s="74" t="s">
        <v>100</v>
      </c>
      <c r="QFR21" s="147">
        <f t="shared" ref="QFR21" si="5783">QFR10*QFR17</f>
        <v>0</v>
      </c>
      <c r="QFS21" s="74" t="s">
        <v>100</v>
      </c>
      <c r="QFT21" s="147">
        <f t="shared" ref="QFT21" si="5784">QFT10*QFT17</f>
        <v>0</v>
      </c>
      <c r="QFU21" s="74" t="s">
        <v>100</v>
      </c>
      <c r="QFV21" s="147">
        <f t="shared" ref="QFV21" si="5785">QFV10*QFV17</f>
        <v>0</v>
      </c>
      <c r="QFW21" s="74" t="s">
        <v>100</v>
      </c>
      <c r="QFX21" s="147">
        <f t="shared" ref="QFX21" si="5786">QFX10*QFX17</f>
        <v>0</v>
      </c>
      <c r="QFY21" s="74" t="s">
        <v>100</v>
      </c>
      <c r="QFZ21" s="147">
        <f t="shared" ref="QFZ21" si="5787">QFZ10*QFZ17</f>
        <v>0</v>
      </c>
      <c r="QGA21" s="74" t="s">
        <v>100</v>
      </c>
      <c r="QGB21" s="147">
        <f t="shared" ref="QGB21" si="5788">QGB10*QGB17</f>
        <v>0</v>
      </c>
      <c r="QGC21" s="74" t="s">
        <v>100</v>
      </c>
      <c r="QGD21" s="147">
        <f t="shared" ref="QGD21" si="5789">QGD10*QGD17</f>
        <v>0</v>
      </c>
      <c r="QGE21" s="74" t="s">
        <v>100</v>
      </c>
      <c r="QGF21" s="147">
        <f t="shared" ref="QGF21" si="5790">QGF10*QGF17</f>
        <v>0</v>
      </c>
      <c r="QGG21" s="74" t="s">
        <v>100</v>
      </c>
      <c r="QGH21" s="147">
        <f t="shared" ref="QGH21" si="5791">QGH10*QGH17</f>
        <v>0</v>
      </c>
      <c r="QGI21" s="74" t="s">
        <v>100</v>
      </c>
      <c r="QGJ21" s="147">
        <f t="shared" ref="QGJ21" si="5792">QGJ10*QGJ17</f>
        <v>0</v>
      </c>
      <c r="QGK21" s="74" t="s">
        <v>100</v>
      </c>
      <c r="QGL21" s="147">
        <f t="shared" ref="QGL21" si="5793">QGL10*QGL17</f>
        <v>0</v>
      </c>
      <c r="QGM21" s="74" t="s">
        <v>100</v>
      </c>
      <c r="QGN21" s="147">
        <f t="shared" ref="QGN21" si="5794">QGN10*QGN17</f>
        <v>0</v>
      </c>
      <c r="QGO21" s="74" t="s">
        <v>100</v>
      </c>
      <c r="QGP21" s="147">
        <f t="shared" ref="QGP21" si="5795">QGP10*QGP17</f>
        <v>0</v>
      </c>
      <c r="QGQ21" s="74" t="s">
        <v>100</v>
      </c>
      <c r="QGR21" s="147">
        <f t="shared" ref="QGR21" si="5796">QGR10*QGR17</f>
        <v>0</v>
      </c>
      <c r="QGS21" s="74" t="s">
        <v>100</v>
      </c>
      <c r="QGT21" s="147">
        <f t="shared" ref="QGT21" si="5797">QGT10*QGT17</f>
        <v>0</v>
      </c>
      <c r="QGU21" s="74" t="s">
        <v>100</v>
      </c>
      <c r="QGV21" s="147">
        <f t="shared" ref="QGV21" si="5798">QGV10*QGV17</f>
        <v>0</v>
      </c>
      <c r="QGW21" s="74" t="s">
        <v>100</v>
      </c>
      <c r="QGX21" s="147">
        <f t="shared" ref="QGX21" si="5799">QGX10*QGX17</f>
        <v>0</v>
      </c>
      <c r="QGY21" s="74" t="s">
        <v>100</v>
      </c>
      <c r="QGZ21" s="147">
        <f t="shared" ref="QGZ21" si="5800">QGZ10*QGZ17</f>
        <v>0</v>
      </c>
      <c r="QHA21" s="74" t="s">
        <v>100</v>
      </c>
      <c r="QHB21" s="147">
        <f t="shared" ref="QHB21" si="5801">QHB10*QHB17</f>
        <v>0</v>
      </c>
      <c r="QHC21" s="74" t="s">
        <v>100</v>
      </c>
      <c r="QHD21" s="147">
        <f t="shared" ref="QHD21" si="5802">QHD10*QHD17</f>
        <v>0</v>
      </c>
      <c r="QHE21" s="74" t="s">
        <v>100</v>
      </c>
      <c r="QHF21" s="147">
        <f t="shared" ref="QHF21" si="5803">QHF10*QHF17</f>
        <v>0</v>
      </c>
      <c r="QHG21" s="74" t="s">
        <v>100</v>
      </c>
      <c r="QHH21" s="147">
        <f t="shared" ref="QHH21" si="5804">QHH10*QHH17</f>
        <v>0</v>
      </c>
      <c r="QHI21" s="74" t="s">
        <v>100</v>
      </c>
      <c r="QHJ21" s="147">
        <f t="shared" ref="QHJ21" si="5805">QHJ10*QHJ17</f>
        <v>0</v>
      </c>
      <c r="QHK21" s="74" t="s">
        <v>100</v>
      </c>
      <c r="QHL21" s="147">
        <f t="shared" ref="QHL21" si="5806">QHL10*QHL17</f>
        <v>0</v>
      </c>
      <c r="QHM21" s="74" t="s">
        <v>100</v>
      </c>
      <c r="QHN21" s="147">
        <f t="shared" ref="QHN21" si="5807">QHN10*QHN17</f>
        <v>0</v>
      </c>
      <c r="QHO21" s="74" t="s">
        <v>100</v>
      </c>
      <c r="QHP21" s="147">
        <f t="shared" ref="QHP21" si="5808">QHP10*QHP17</f>
        <v>0</v>
      </c>
      <c r="QHQ21" s="74" t="s">
        <v>100</v>
      </c>
      <c r="QHR21" s="147">
        <f t="shared" ref="QHR21" si="5809">QHR10*QHR17</f>
        <v>0</v>
      </c>
      <c r="QHS21" s="74" t="s">
        <v>100</v>
      </c>
      <c r="QHT21" s="147">
        <f t="shared" ref="QHT21" si="5810">QHT10*QHT17</f>
        <v>0</v>
      </c>
      <c r="QHU21" s="74" t="s">
        <v>100</v>
      </c>
      <c r="QHV21" s="147">
        <f t="shared" ref="QHV21" si="5811">QHV10*QHV17</f>
        <v>0</v>
      </c>
      <c r="QHW21" s="74" t="s">
        <v>100</v>
      </c>
      <c r="QHX21" s="147">
        <f t="shared" ref="QHX21" si="5812">QHX10*QHX17</f>
        <v>0</v>
      </c>
      <c r="QHY21" s="74" t="s">
        <v>100</v>
      </c>
      <c r="QHZ21" s="147">
        <f t="shared" ref="QHZ21" si="5813">QHZ10*QHZ17</f>
        <v>0</v>
      </c>
      <c r="QIA21" s="74" t="s">
        <v>100</v>
      </c>
      <c r="QIB21" s="147">
        <f t="shared" ref="QIB21" si="5814">QIB10*QIB17</f>
        <v>0</v>
      </c>
      <c r="QIC21" s="74" t="s">
        <v>100</v>
      </c>
      <c r="QID21" s="147">
        <f t="shared" ref="QID21" si="5815">QID10*QID17</f>
        <v>0</v>
      </c>
      <c r="QIE21" s="74" t="s">
        <v>100</v>
      </c>
      <c r="QIF21" s="147">
        <f t="shared" ref="QIF21" si="5816">QIF10*QIF17</f>
        <v>0</v>
      </c>
      <c r="QIG21" s="74" t="s">
        <v>100</v>
      </c>
      <c r="QIH21" s="147">
        <f t="shared" ref="QIH21" si="5817">QIH10*QIH17</f>
        <v>0</v>
      </c>
      <c r="QII21" s="74" t="s">
        <v>100</v>
      </c>
      <c r="QIJ21" s="147">
        <f t="shared" ref="QIJ21" si="5818">QIJ10*QIJ17</f>
        <v>0</v>
      </c>
      <c r="QIK21" s="74" t="s">
        <v>100</v>
      </c>
      <c r="QIL21" s="147">
        <f t="shared" ref="QIL21" si="5819">QIL10*QIL17</f>
        <v>0</v>
      </c>
      <c r="QIM21" s="74" t="s">
        <v>100</v>
      </c>
      <c r="QIN21" s="147">
        <f t="shared" ref="QIN21" si="5820">QIN10*QIN17</f>
        <v>0</v>
      </c>
      <c r="QIO21" s="74" t="s">
        <v>100</v>
      </c>
      <c r="QIP21" s="147">
        <f t="shared" ref="QIP21" si="5821">QIP10*QIP17</f>
        <v>0</v>
      </c>
      <c r="QIQ21" s="74" t="s">
        <v>100</v>
      </c>
      <c r="QIR21" s="147">
        <f t="shared" ref="QIR21" si="5822">QIR10*QIR17</f>
        <v>0</v>
      </c>
      <c r="QIS21" s="74" t="s">
        <v>100</v>
      </c>
      <c r="QIT21" s="147">
        <f t="shared" ref="QIT21" si="5823">QIT10*QIT17</f>
        <v>0</v>
      </c>
      <c r="QIU21" s="74" t="s">
        <v>100</v>
      </c>
      <c r="QIV21" s="147">
        <f t="shared" ref="QIV21" si="5824">QIV10*QIV17</f>
        <v>0</v>
      </c>
      <c r="QIW21" s="74" t="s">
        <v>100</v>
      </c>
      <c r="QIX21" s="147">
        <f t="shared" ref="QIX21" si="5825">QIX10*QIX17</f>
        <v>0</v>
      </c>
      <c r="QIY21" s="74" t="s">
        <v>100</v>
      </c>
      <c r="QIZ21" s="147">
        <f t="shared" ref="QIZ21" si="5826">QIZ10*QIZ17</f>
        <v>0</v>
      </c>
      <c r="QJA21" s="74" t="s">
        <v>100</v>
      </c>
      <c r="QJB21" s="147">
        <f t="shared" ref="QJB21" si="5827">QJB10*QJB17</f>
        <v>0</v>
      </c>
      <c r="QJC21" s="74" t="s">
        <v>100</v>
      </c>
      <c r="QJD21" s="147">
        <f t="shared" ref="QJD21" si="5828">QJD10*QJD17</f>
        <v>0</v>
      </c>
      <c r="QJE21" s="74" t="s">
        <v>100</v>
      </c>
      <c r="QJF21" s="147">
        <f t="shared" ref="QJF21" si="5829">QJF10*QJF17</f>
        <v>0</v>
      </c>
      <c r="QJG21" s="74" t="s">
        <v>100</v>
      </c>
      <c r="QJH21" s="147">
        <f t="shared" ref="QJH21" si="5830">QJH10*QJH17</f>
        <v>0</v>
      </c>
      <c r="QJI21" s="74" t="s">
        <v>100</v>
      </c>
      <c r="QJJ21" s="147">
        <f t="shared" ref="QJJ21" si="5831">QJJ10*QJJ17</f>
        <v>0</v>
      </c>
      <c r="QJK21" s="74" t="s">
        <v>100</v>
      </c>
      <c r="QJL21" s="147">
        <f t="shared" ref="QJL21" si="5832">QJL10*QJL17</f>
        <v>0</v>
      </c>
      <c r="QJM21" s="74" t="s">
        <v>100</v>
      </c>
      <c r="QJN21" s="147">
        <f t="shared" ref="QJN21" si="5833">QJN10*QJN17</f>
        <v>0</v>
      </c>
      <c r="QJO21" s="74" t="s">
        <v>100</v>
      </c>
      <c r="QJP21" s="147">
        <f t="shared" ref="QJP21" si="5834">QJP10*QJP17</f>
        <v>0</v>
      </c>
      <c r="QJQ21" s="74" t="s">
        <v>100</v>
      </c>
      <c r="QJR21" s="147">
        <f t="shared" ref="QJR21" si="5835">QJR10*QJR17</f>
        <v>0</v>
      </c>
      <c r="QJS21" s="74" t="s">
        <v>100</v>
      </c>
      <c r="QJT21" s="147">
        <f t="shared" ref="QJT21" si="5836">QJT10*QJT17</f>
        <v>0</v>
      </c>
      <c r="QJU21" s="74" t="s">
        <v>100</v>
      </c>
      <c r="QJV21" s="147">
        <f t="shared" ref="QJV21" si="5837">QJV10*QJV17</f>
        <v>0</v>
      </c>
      <c r="QJW21" s="74" t="s">
        <v>100</v>
      </c>
      <c r="QJX21" s="147">
        <f t="shared" ref="QJX21" si="5838">QJX10*QJX17</f>
        <v>0</v>
      </c>
      <c r="QJY21" s="74" t="s">
        <v>100</v>
      </c>
      <c r="QJZ21" s="147">
        <f t="shared" ref="QJZ21" si="5839">QJZ10*QJZ17</f>
        <v>0</v>
      </c>
      <c r="QKA21" s="74" t="s">
        <v>100</v>
      </c>
      <c r="QKB21" s="147">
        <f t="shared" ref="QKB21" si="5840">QKB10*QKB17</f>
        <v>0</v>
      </c>
      <c r="QKC21" s="74" t="s">
        <v>100</v>
      </c>
      <c r="QKD21" s="147">
        <f t="shared" ref="QKD21" si="5841">QKD10*QKD17</f>
        <v>0</v>
      </c>
      <c r="QKE21" s="74" t="s">
        <v>100</v>
      </c>
      <c r="QKF21" s="147">
        <f t="shared" ref="QKF21" si="5842">QKF10*QKF17</f>
        <v>0</v>
      </c>
      <c r="QKG21" s="74" t="s">
        <v>100</v>
      </c>
      <c r="QKH21" s="147">
        <f t="shared" ref="QKH21" si="5843">QKH10*QKH17</f>
        <v>0</v>
      </c>
      <c r="QKI21" s="74" t="s">
        <v>100</v>
      </c>
      <c r="QKJ21" s="147">
        <f t="shared" ref="QKJ21" si="5844">QKJ10*QKJ17</f>
        <v>0</v>
      </c>
      <c r="QKK21" s="74" t="s">
        <v>100</v>
      </c>
      <c r="QKL21" s="147">
        <f t="shared" ref="QKL21" si="5845">QKL10*QKL17</f>
        <v>0</v>
      </c>
      <c r="QKM21" s="74" t="s">
        <v>100</v>
      </c>
      <c r="QKN21" s="147">
        <f t="shared" ref="QKN21" si="5846">QKN10*QKN17</f>
        <v>0</v>
      </c>
      <c r="QKO21" s="74" t="s">
        <v>100</v>
      </c>
      <c r="QKP21" s="147">
        <f t="shared" ref="QKP21" si="5847">QKP10*QKP17</f>
        <v>0</v>
      </c>
      <c r="QKQ21" s="74" t="s">
        <v>100</v>
      </c>
      <c r="QKR21" s="147">
        <f t="shared" ref="QKR21" si="5848">QKR10*QKR17</f>
        <v>0</v>
      </c>
      <c r="QKS21" s="74" t="s">
        <v>100</v>
      </c>
      <c r="QKT21" s="147">
        <f t="shared" ref="QKT21" si="5849">QKT10*QKT17</f>
        <v>0</v>
      </c>
      <c r="QKU21" s="74" t="s">
        <v>100</v>
      </c>
      <c r="QKV21" s="147">
        <f t="shared" ref="QKV21" si="5850">QKV10*QKV17</f>
        <v>0</v>
      </c>
      <c r="QKW21" s="74" t="s">
        <v>100</v>
      </c>
      <c r="QKX21" s="147">
        <f t="shared" ref="QKX21" si="5851">QKX10*QKX17</f>
        <v>0</v>
      </c>
      <c r="QKY21" s="74" t="s">
        <v>100</v>
      </c>
      <c r="QKZ21" s="147">
        <f t="shared" ref="QKZ21" si="5852">QKZ10*QKZ17</f>
        <v>0</v>
      </c>
      <c r="QLA21" s="74" t="s">
        <v>100</v>
      </c>
      <c r="QLB21" s="147">
        <f t="shared" ref="QLB21" si="5853">QLB10*QLB17</f>
        <v>0</v>
      </c>
      <c r="QLC21" s="74" t="s">
        <v>100</v>
      </c>
      <c r="QLD21" s="147">
        <f t="shared" ref="QLD21" si="5854">QLD10*QLD17</f>
        <v>0</v>
      </c>
      <c r="QLE21" s="74" t="s">
        <v>100</v>
      </c>
      <c r="QLF21" s="147">
        <f t="shared" ref="QLF21" si="5855">QLF10*QLF17</f>
        <v>0</v>
      </c>
      <c r="QLG21" s="74" t="s">
        <v>100</v>
      </c>
      <c r="QLH21" s="147">
        <f t="shared" ref="QLH21" si="5856">QLH10*QLH17</f>
        <v>0</v>
      </c>
      <c r="QLI21" s="74" t="s">
        <v>100</v>
      </c>
      <c r="QLJ21" s="147">
        <f t="shared" ref="QLJ21" si="5857">QLJ10*QLJ17</f>
        <v>0</v>
      </c>
      <c r="QLK21" s="74" t="s">
        <v>100</v>
      </c>
      <c r="QLL21" s="147">
        <f t="shared" ref="QLL21" si="5858">QLL10*QLL17</f>
        <v>0</v>
      </c>
      <c r="QLM21" s="74" t="s">
        <v>100</v>
      </c>
      <c r="QLN21" s="147">
        <f t="shared" ref="QLN21" si="5859">QLN10*QLN17</f>
        <v>0</v>
      </c>
      <c r="QLO21" s="74" t="s">
        <v>100</v>
      </c>
      <c r="QLP21" s="147">
        <f t="shared" ref="QLP21" si="5860">QLP10*QLP17</f>
        <v>0</v>
      </c>
      <c r="QLQ21" s="74" t="s">
        <v>100</v>
      </c>
      <c r="QLR21" s="147">
        <f t="shared" ref="QLR21" si="5861">QLR10*QLR17</f>
        <v>0</v>
      </c>
      <c r="QLS21" s="74" t="s">
        <v>100</v>
      </c>
      <c r="QLT21" s="147">
        <f t="shared" ref="QLT21" si="5862">QLT10*QLT17</f>
        <v>0</v>
      </c>
      <c r="QLU21" s="74" t="s">
        <v>100</v>
      </c>
      <c r="QLV21" s="147">
        <f t="shared" ref="QLV21" si="5863">QLV10*QLV17</f>
        <v>0</v>
      </c>
      <c r="QLW21" s="74" t="s">
        <v>100</v>
      </c>
      <c r="QLX21" s="147">
        <f t="shared" ref="QLX21" si="5864">QLX10*QLX17</f>
        <v>0</v>
      </c>
      <c r="QLY21" s="74" t="s">
        <v>100</v>
      </c>
      <c r="QLZ21" s="147">
        <f t="shared" ref="QLZ21" si="5865">QLZ10*QLZ17</f>
        <v>0</v>
      </c>
      <c r="QMA21" s="74" t="s">
        <v>100</v>
      </c>
      <c r="QMB21" s="147">
        <f t="shared" ref="QMB21" si="5866">QMB10*QMB17</f>
        <v>0</v>
      </c>
      <c r="QMC21" s="74" t="s">
        <v>100</v>
      </c>
      <c r="QMD21" s="147">
        <f t="shared" ref="QMD21" si="5867">QMD10*QMD17</f>
        <v>0</v>
      </c>
      <c r="QME21" s="74" t="s">
        <v>100</v>
      </c>
      <c r="QMF21" s="147">
        <f t="shared" ref="QMF21" si="5868">QMF10*QMF17</f>
        <v>0</v>
      </c>
      <c r="QMG21" s="74" t="s">
        <v>100</v>
      </c>
      <c r="QMH21" s="147">
        <f t="shared" ref="QMH21" si="5869">QMH10*QMH17</f>
        <v>0</v>
      </c>
      <c r="QMI21" s="74" t="s">
        <v>100</v>
      </c>
      <c r="QMJ21" s="147">
        <f t="shared" ref="QMJ21" si="5870">QMJ10*QMJ17</f>
        <v>0</v>
      </c>
      <c r="QMK21" s="74" t="s">
        <v>100</v>
      </c>
      <c r="QML21" s="147">
        <f t="shared" ref="QML21" si="5871">QML10*QML17</f>
        <v>0</v>
      </c>
      <c r="QMM21" s="74" t="s">
        <v>100</v>
      </c>
      <c r="QMN21" s="147">
        <f t="shared" ref="QMN21" si="5872">QMN10*QMN17</f>
        <v>0</v>
      </c>
      <c r="QMO21" s="74" t="s">
        <v>100</v>
      </c>
      <c r="QMP21" s="147">
        <f t="shared" ref="QMP21" si="5873">QMP10*QMP17</f>
        <v>0</v>
      </c>
      <c r="QMQ21" s="74" t="s">
        <v>100</v>
      </c>
      <c r="QMR21" s="147">
        <f t="shared" ref="QMR21" si="5874">QMR10*QMR17</f>
        <v>0</v>
      </c>
      <c r="QMS21" s="74" t="s">
        <v>100</v>
      </c>
      <c r="QMT21" s="147">
        <f t="shared" ref="QMT21" si="5875">QMT10*QMT17</f>
        <v>0</v>
      </c>
      <c r="QMU21" s="74" t="s">
        <v>100</v>
      </c>
      <c r="QMV21" s="147">
        <f t="shared" ref="QMV21" si="5876">QMV10*QMV17</f>
        <v>0</v>
      </c>
      <c r="QMW21" s="74" t="s">
        <v>100</v>
      </c>
      <c r="QMX21" s="147">
        <f t="shared" ref="QMX21" si="5877">QMX10*QMX17</f>
        <v>0</v>
      </c>
      <c r="QMY21" s="74" t="s">
        <v>100</v>
      </c>
      <c r="QMZ21" s="147">
        <f t="shared" ref="QMZ21" si="5878">QMZ10*QMZ17</f>
        <v>0</v>
      </c>
      <c r="QNA21" s="74" t="s">
        <v>100</v>
      </c>
      <c r="QNB21" s="147">
        <f t="shared" ref="QNB21" si="5879">QNB10*QNB17</f>
        <v>0</v>
      </c>
      <c r="QNC21" s="74" t="s">
        <v>100</v>
      </c>
      <c r="QND21" s="147">
        <f t="shared" ref="QND21" si="5880">QND10*QND17</f>
        <v>0</v>
      </c>
      <c r="QNE21" s="74" t="s">
        <v>100</v>
      </c>
      <c r="QNF21" s="147">
        <f t="shared" ref="QNF21" si="5881">QNF10*QNF17</f>
        <v>0</v>
      </c>
      <c r="QNG21" s="74" t="s">
        <v>100</v>
      </c>
      <c r="QNH21" s="147">
        <f t="shared" ref="QNH21" si="5882">QNH10*QNH17</f>
        <v>0</v>
      </c>
      <c r="QNI21" s="74" t="s">
        <v>100</v>
      </c>
      <c r="QNJ21" s="147">
        <f t="shared" ref="QNJ21" si="5883">QNJ10*QNJ17</f>
        <v>0</v>
      </c>
      <c r="QNK21" s="74" t="s">
        <v>100</v>
      </c>
      <c r="QNL21" s="147">
        <f t="shared" ref="QNL21" si="5884">QNL10*QNL17</f>
        <v>0</v>
      </c>
      <c r="QNM21" s="74" t="s">
        <v>100</v>
      </c>
      <c r="QNN21" s="147">
        <f t="shared" ref="QNN21" si="5885">QNN10*QNN17</f>
        <v>0</v>
      </c>
      <c r="QNO21" s="74" t="s">
        <v>100</v>
      </c>
      <c r="QNP21" s="147">
        <f t="shared" ref="QNP21" si="5886">QNP10*QNP17</f>
        <v>0</v>
      </c>
      <c r="QNQ21" s="74" t="s">
        <v>100</v>
      </c>
      <c r="QNR21" s="147">
        <f t="shared" ref="QNR21" si="5887">QNR10*QNR17</f>
        <v>0</v>
      </c>
      <c r="QNS21" s="74" t="s">
        <v>100</v>
      </c>
      <c r="QNT21" s="147">
        <f t="shared" ref="QNT21" si="5888">QNT10*QNT17</f>
        <v>0</v>
      </c>
      <c r="QNU21" s="74" t="s">
        <v>100</v>
      </c>
      <c r="QNV21" s="147">
        <f t="shared" ref="QNV21" si="5889">QNV10*QNV17</f>
        <v>0</v>
      </c>
      <c r="QNW21" s="74" t="s">
        <v>100</v>
      </c>
      <c r="QNX21" s="147">
        <f t="shared" ref="QNX21" si="5890">QNX10*QNX17</f>
        <v>0</v>
      </c>
      <c r="QNY21" s="74" t="s">
        <v>100</v>
      </c>
      <c r="QNZ21" s="147">
        <f t="shared" ref="QNZ21" si="5891">QNZ10*QNZ17</f>
        <v>0</v>
      </c>
      <c r="QOA21" s="74" t="s">
        <v>100</v>
      </c>
      <c r="QOB21" s="147">
        <f t="shared" ref="QOB21" si="5892">QOB10*QOB17</f>
        <v>0</v>
      </c>
      <c r="QOC21" s="74" t="s">
        <v>100</v>
      </c>
      <c r="QOD21" s="147">
        <f t="shared" ref="QOD21" si="5893">QOD10*QOD17</f>
        <v>0</v>
      </c>
      <c r="QOE21" s="74" t="s">
        <v>100</v>
      </c>
      <c r="QOF21" s="147">
        <f t="shared" ref="QOF21" si="5894">QOF10*QOF17</f>
        <v>0</v>
      </c>
      <c r="QOG21" s="74" t="s">
        <v>100</v>
      </c>
      <c r="QOH21" s="147">
        <f t="shared" ref="QOH21" si="5895">QOH10*QOH17</f>
        <v>0</v>
      </c>
      <c r="QOI21" s="74" t="s">
        <v>100</v>
      </c>
      <c r="QOJ21" s="147">
        <f t="shared" ref="QOJ21" si="5896">QOJ10*QOJ17</f>
        <v>0</v>
      </c>
      <c r="QOK21" s="74" t="s">
        <v>100</v>
      </c>
      <c r="QOL21" s="147">
        <f t="shared" ref="QOL21" si="5897">QOL10*QOL17</f>
        <v>0</v>
      </c>
      <c r="QOM21" s="74" t="s">
        <v>100</v>
      </c>
      <c r="QON21" s="147">
        <f t="shared" ref="QON21" si="5898">QON10*QON17</f>
        <v>0</v>
      </c>
      <c r="QOO21" s="74" t="s">
        <v>100</v>
      </c>
      <c r="QOP21" s="147">
        <f t="shared" ref="QOP21" si="5899">QOP10*QOP17</f>
        <v>0</v>
      </c>
      <c r="QOQ21" s="74" t="s">
        <v>100</v>
      </c>
      <c r="QOR21" s="147">
        <f t="shared" ref="QOR21" si="5900">QOR10*QOR17</f>
        <v>0</v>
      </c>
      <c r="QOS21" s="74" t="s">
        <v>100</v>
      </c>
      <c r="QOT21" s="147">
        <f t="shared" ref="QOT21" si="5901">QOT10*QOT17</f>
        <v>0</v>
      </c>
      <c r="QOU21" s="74" t="s">
        <v>100</v>
      </c>
      <c r="QOV21" s="147">
        <f t="shared" ref="QOV21" si="5902">QOV10*QOV17</f>
        <v>0</v>
      </c>
      <c r="QOW21" s="74" t="s">
        <v>100</v>
      </c>
      <c r="QOX21" s="147">
        <f t="shared" ref="QOX21" si="5903">QOX10*QOX17</f>
        <v>0</v>
      </c>
      <c r="QOY21" s="74" t="s">
        <v>100</v>
      </c>
      <c r="QOZ21" s="147">
        <f t="shared" ref="QOZ21" si="5904">QOZ10*QOZ17</f>
        <v>0</v>
      </c>
      <c r="QPA21" s="74" t="s">
        <v>100</v>
      </c>
      <c r="QPB21" s="147">
        <f t="shared" ref="QPB21" si="5905">QPB10*QPB17</f>
        <v>0</v>
      </c>
      <c r="QPC21" s="74" t="s">
        <v>100</v>
      </c>
      <c r="QPD21" s="147">
        <f t="shared" ref="QPD21" si="5906">QPD10*QPD17</f>
        <v>0</v>
      </c>
      <c r="QPE21" s="74" t="s">
        <v>100</v>
      </c>
      <c r="QPF21" s="147">
        <f t="shared" ref="QPF21" si="5907">QPF10*QPF17</f>
        <v>0</v>
      </c>
      <c r="QPG21" s="74" t="s">
        <v>100</v>
      </c>
      <c r="QPH21" s="147">
        <f t="shared" ref="QPH21" si="5908">QPH10*QPH17</f>
        <v>0</v>
      </c>
      <c r="QPI21" s="74" t="s">
        <v>100</v>
      </c>
      <c r="QPJ21" s="147">
        <f t="shared" ref="QPJ21" si="5909">QPJ10*QPJ17</f>
        <v>0</v>
      </c>
      <c r="QPK21" s="74" t="s">
        <v>100</v>
      </c>
      <c r="QPL21" s="147">
        <f t="shared" ref="QPL21" si="5910">QPL10*QPL17</f>
        <v>0</v>
      </c>
      <c r="QPM21" s="74" t="s">
        <v>100</v>
      </c>
      <c r="QPN21" s="147">
        <f t="shared" ref="QPN21" si="5911">QPN10*QPN17</f>
        <v>0</v>
      </c>
      <c r="QPO21" s="74" t="s">
        <v>100</v>
      </c>
      <c r="QPP21" s="147">
        <f t="shared" ref="QPP21" si="5912">QPP10*QPP17</f>
        <v>0</v>
      </c>
      <c r="QPQ21" s="74" t="s">
        <v>100</v>
      </c>
      <c r="QPR21" s="147">
        <f t="shared" ref="QPR21" si="5913">QPR10*QPR17</f>
        <v>0</v>
      </c>
      <c r="QPS21" s="74" t="s">
        <v>100</v>
      </c>
      <c r="QPT21" s="147">
        <f t="shared" ref="QPT21" si="5914">QPT10*QPT17</f>
        <v>0</v>
      </c>
      <c r="QPU21" s="74" t="s">
        <v>100</v>
      </c>
      <c r="QPV21" s="147">
        <f t="shared" ref="QPV21" si="5915">QPV10*QPV17</f>
        <v>0</v>
      </c>
      <c r="QPW21" s="74" t="s">
        <v>100</v>
      </c>
      <c r="QPX21" s="147">
        <f t="shared" ref="QPX21" si="5916">QPX10*QPX17</f>
        <v>0</v>
      </c>
      <c r="QPY21" s="74" t="s">
        <v>100</v>
      </c>
      <c r="QPZ21" s="147">
        <f t="shared" ref="QPZ21" si="5917">QPZ10*QPZ17</f>
        <v>0</v>
      </c>
      <c r="QQA21" s="74" t="s">
        <v>100</v>
      </c>
      <c r="QQB21" s="147">
        <f t="shared" ref="QQB21" si="5918">QQB10*QQB17</f>
        <v>0</v>
      </c>
      <c r="QQC21" s="74" t="s">
        <v>100</v>
      </c>
      <c r="QQD21" s="147">
        <f t="shared" ref="QQD21" si="5919">QQD10*QQD17</f>
        <v>0</v>
      </c>
      <c r="QQE21" s="74" t="s">
        <v>100</v>
      </c>
      <c r="QQF21" s="147">
        <f t="shared" ref="QQF21" si="5920">QQF10*QQF17</f>
        <v>0</v>
      </c>
      <c r="QQG21" s="74" t="s">
        <v>100</v>
      </c>
      <c r="QQH21" s="147">
        <f t="shared" ref="QQH21" si="5921">QQH10*QQH17</f>
        <v>0</v>
      </c>
      <c r="QQI21" s="74" t="s">
        <v>100</v>
      </c>
      <c r="QQJ21" s="147">
        <f t="shared" ref="QQJ21" si="5922">QQJ10*QQJ17</f>
        <v>0</v>
      </c>
      <c r="QQK21" s="74" t="s">
        <v>100</v>
      </c>
      <c r="QQL21" s="147">
        <f t="shared" ref="QQL21" si="5923">QQL10*QQL17</f>
        <v>0</v>
      </c>
      <c r="QQM21" s="74" t="s">
        <v>100</v>
      </c>
      <c r="QQN21" s="147">
        <f t="shared" ref="QQN21" si="5924">QQN10*QQN17</f>
        <v>0</v>
      </c>
      <c r="QQO21" s="74" t="s">
        <v>100</v>
      </c>
      <c r="QQP21" s="147">
        <f t="shared" ref="QQP21" si="5925">QQP10*QQP17</f>
        <v>0</v>
      </c>
      <c r="QQQ21" s="74" t="s">
        <v>100</v>
      </c>
      <c r="QQR21" s="147">
        <f t="shared" ref="QQR21" si="5926">QQR10*QQR17</f>
        <v>0</v>
      </c>
      <c r="QQS21" s="74" t="s">
        <v>100</v>
      </c>
      <c r="QQT21" s="147">
        <f t="shared" ref="QQT21" si="5927">QQT10*QQT17</f>
        <v>0</v>
      </c>
      <c r="QQU21" s="74" t="s">
        <v>100</v>
      </c>
      <c r="QQV21" s="147">
        <f t="shared" ref="QQV21" si="5928">QQV10*QQV17</f>
        <v>0</v>
      </c>
      <c r="QQW21" s="74" t="s">
        <v>100</v>
      </c>
      <c r="QQX21" s="147">
        <f t="shared" ref="QQX21" si="5929">QQX10*QQX17</f>
        <v>0</v>
      </c>
      <c r="QQY21" s="74" t="s">
        <v>100</v>
      </c>
      <c r="QQZ21" s="147">
        <f t="shared" ref="QQZ21" si="5930">QQZ10*QQZ17</f>
        <v>0</v>
      </c>
      <c r="QRA21" s="74" t="s">
        <v>100</v>
      </c>
      <c r="QRB21" s="147">
        <f t="shared" ref="QRB21" si="5931">QRB10*QRB17</f>
        <v>0</v>
      </c>
      <c r="QRC21" s="74" t="s">
        <v>100</v>
      </c>
      <c r="QRD21" s="147">
        <f t="shared" ref="QRD21" si="5932">QRD10*QRD17</f>
        <v>0</v>
      </c>
      <c r="QRE21" s="74" t="s">
        <v>100</v>
      </c>
      <c r="QRF21" s="147">
        <f t="shared" ref="QRF21" si="5933">QRF10*QRF17</f>
        <v>0</v>
      </c>
      <c r="QRG21" s="74" t="s">
        <v>100</v>
      </c>
      <c r="QRH21" s="147">
        <f t="shared" ref="QRH21" si="5934">QRH10*QRH17</f>
        <v>0</v>
      </c>
      <c r="QRI21" s="74" t="s">
        <v>100</v>
      </c>
      <c r="QRJ21" s="147">
        <f t="shared" ref="QRJ21" si="5935">QRJ10*QRJ17</f>
        <v>0</v>
      </c>
      <c r="QRK21" s="74" t="s">
        <v>100</v>
      </c>
      <c r="QRL21" s="147">
        <f t="shared" ref="QRL21" si="5936">QRL10*QRL17</f>
        <v>0</v>
      </c>
      <c r="QRM21" s="74" t="s">
        <v>100</v>
      </c>
      <c r="QRN21" s="147">
        <f t="shared" ref="QRN21" si="5937">QRN10*QRN17</f>
        <v>0</v>
      </c>
      <c r="QRO21" s="74" t="s">
        <v>100</v>
      </c>
      <c r="QRP21" s="147">
        <f t="shared" ref="QRP21" si="5938">QRP10*QRP17</f>
        <v>0</v>
      </c>
      <c r="QRQ21" s="74" t="s">
        <v>100</v>
      </c>
      <c r="QRR21" s="147">
        <f t="shared" ref="QRR21" si="5939">QRR10*QRR17</f>
        <v>0</v>
      </c>
      <c r="QRS21" s="74" t="s">
        <v>100</v>
      </c>
      <c r="QRT21" s="147">
        <f t="shared" ref="QRT21" si="5940">QRT10*QRT17</f>
        <v>0</v>
      </c>
      <c r="QRU21" s="74" t="s">
        <v>100</v>
      </c>
      <c r="QRV21" s="147">
        <f t="shared" ref="QRV21" si="5941">QRV10*QRV17</f>
        <v>0</v>
      </c>
      <c r="QRW21" s="74" t="s">
        <v>100</v>
      </c>
      <c r="QRX21" s="147">
        <f t="shared" ref="QRX21" si="5942">QRX10*QRX17</f>
        <v>0</v>
      </c>
      <c r="QRY21" s="74" t="s">
        <v>100</v>
      </c>
      <c r="QRZ21" s="147">
        <f t="shared" ref="QRZ21" si="5943">QRZ10*QRZ17</f>
        <v>0</v>
      </c>
      <c r="QSA21" s="74" t="s">
        <v>100</v>
      </c>
      <c r="QSB21" s="147">
        <f t="shared" ref="QSB21" si="5944">QSB10*QSB17</f>
        <v>0</v>
      </c>
      <c r="QSC21" s="74" t="s">
        <v>100</v>
      </c>
      <c r="QSD21" s="147">
        <f t="shared" ref="QSD21" si="5945">QSD10*QSD17</f>
        <v>0</v>
      </c>
      <c r="QSE21" s="74" t="s">
        <v>100</v>
      </c>
      <c r="QSF21" s="147">
        <f t="shared" ref="QSF21" si="5946">QSF10*QSF17</f>
        <v>0</v>
      </c>
      <c r="QSG21" s="74" t="s">
        <v>100</v>
      </c>
      <c r="QSH21" s="147">
        <f t="shared" ref="QSH21" si="5947">QSH10*QSH17</f>
        <v>0</v>
      </c>
      <c r="QSI21" s="74" t="s">
        <v>100</v>
      </c>
      <c r="QSJ21" s="147">
        <f t="shared" ref="QSJ21" si="5948">QSJ10*QSJ17</f>
        <v>0</v>
      </c>
      <c r="QSK21" s="74" t="s">
        <v>100</v>
      </c>
      <c r="QSL21" s="147">
        <f t="shared" ref="QSL21" si="5949">QSL10*QSL17</f>
        <v>0</v>
      </c>
      <c r="QSM21" s="74" t="s">
        <v>100</v>
      </c>
      <c r="QSN21" s="147">
        <f t="shared" ref="QSN21" si="5950">QSN10*QSN17</f>
        <v>0</v>
      </c>
      <c r="QSO21" s="74" t="s">
        <v>100</v>
      </c>
      <c r="QSP21" s="147">
        <f t="shared" ref="QSP21" si="5951">QSP10*QSP17</f>
        <v>0</v>
      </c>
      <c r="QSQ21" s="74" t="s">
        <v>100</v>
      </c>
      <c r="QSR21" s="147">
        <f t="shared" ref="QSR21" si="5952">QSR10*QSR17</f>
        <v>0</v>
      </c>
      <c r="QSS21" s="74" t="s">
        <v>100</v>
      </c>
      <c r="QST21" s="147">
        <f t="shared" ref="QST21" si="5953">QST10*QST17</f>
        <v>0</v>
      </c>
      <c r="QSU21" s="74" t="s">
        <v>100</v>
      </c>
      <c r="QSV21" s="147">
        <f t="shared" ref="QSV21" si="5954">QSV10*QSV17</f>
        <v>0</v>
      </c>
      <c r="QSW21" s="74" t="s">
        <v>100</v>
      </c>
      <c r="QSX21" s="147">
        <f t="shared" ref="QSX21" si="5955">QSX10*QSX17</f>
        <v>0</v>
      </c>
      <c r="QSY21" s="74" t="s">
        <v>100</v>
      </c>
      <c r="QSZ21" s="147">
        <f t="shared" ref="QSZ21" si="5956">QSZ10*QSZ17</f>
        <v>0</v>
      </c>
      <c r="QTA21" s="74" t="s">
        <v>100</v>
      </c>
      <c r="QTB21" s="147">
        <f t="shared" ref="QTB21" si="5957">QTB10*QTB17</f>
        <v>0</v>
      </c>
      <c r="QTC21" s="74" t="s">
        <v>100</v>
      </c>
      <c r="QTD21" s="147">
        <f t="shared" ref="QTD21" si="5958">QTD10*QTD17</f>
        <v>0</v>
      </c>
      <c r="QTE21" s="74" t="s">
        <v>100</v>
      </c>
      <c r="QTF21" s="147">
        <f t="shared" ref="QTF21" si="5959">QTF10*QTF17</f>
        <v>0</v>
      </c>
      <c r="QTG21" s="74" t="s">
        <v>100</v>
      </c>
      <c r="QTH21" s="147">
        <f t="shared" ref="QTH21" si="5960">QTH10*QTH17</f>
        <v>0</v>
      </c>
      <c r="QTI21" s="74" t="s">
        <v>100</v>
      </c>
      <c r="QTJ21" s="147">
        <f t="shared" ref="QTJ21" si="5961">QTJ10*QTJ17</f>
        <v>0</v>
      </c>
      <c r="QTK21" s="74" t="s">
        <v>100</v>
      </c>
      <c r="QTL21" s="147">
        <f t="shared" ref="QTL21" si="5962">QTL10*QTL17</f>
        <v>0</v>
      </c>
      <c r="QTM21" s="74" t="s">
        <v>100</v>
      </c>
      <c r="QTN21" s="147">
        <f t="shared" ref="QTN21" si="5963">QTN10*QTN17</f>
        <v>0</v>
      </c>
      <c r="QTO21" s="74" t="s">
        <v>100</v>
      </c>
      <c r="QTP21" s="147">
        <f t="shared" ref="QTP21" si="5964">QTP10*QTP17</f>
        <v>0</v>
      </c>
      <c r="QTQ21" s="74" t="s">
        <v>100</v>
      </c>
      <c r="QTR21" s="147">
        <f t="shared" ref="QTR21" si="5965">QTR10*QTR17</f>
        <v>0</v>
      </c>
      <c r="QTS21" s="74" t="s">
        <v>100</v>
      </c>
      <c r="QTT21" s="147">
        <f t="shared" ref="QTT21" si="5966">QTT10*QTT17</f>
        <v>0</v>
      </c>
      <c r="QTU21" s="74" t="s">
        <v>100</v>
      </c>
      <c r="QTV21" s="147">
        <f t="shared" ref="QTV21" si="5967">QTV10*QTV17</f>
        <v>0</v>
      </c>
      <c r="QTW21" s="74" t="s">
        <v>100</v>
      </c>
      <c r="QTX21" s="147">
        <f t="shared" ref="QTX21" si="5968">QTX10*QTX17</f>
        <v>0</v>
      </c>
      <c r="QTY21" s="74" t="s">
        <v>100</v>
      </c>
      <c r="QTZ21" s="147">
        <f t="shared" ref="QTZ21" si="5969">QTZ10*QTZ17</f>
        <v>0</v>
      </c>
      <c r="QUA21" s="74" t="s">
        <v>100</v>
      </c>
      <c r="QUB21" s="147">
        <f t="shared" ref="QUB21" si="5970">QUB10*QUB17</f>
        <v>0</v>
      </c>
      <c r="QUC21" s="74" t="s">
        <v>100</v>
      </c>
      <c r="QUD21" s="147">
        <f t="shared" ref="QUD21" si="5971">QUD10*QUD17</f>
        <v>0</v>
      </c>
      <c r="QUE21" s="74" t="s">
        <v>100</v>
      </c>
      <c r="QUF21" s="147">
        <f t="shared" ref="QUF21" si="5972">QUF10*QUF17</f>
        <v>0</v>
      </c>
      <c r="QUG21" s="74" t="s">
        <v>100</v>
      </c>
      <c r="QUH21" s="147">
        <f t="shared" ref="QUH21" si="5973">QUH10*QUH17</f>
        <v>0</v>
      </c>
      <c r="QUI21" s="74" t="s">
        <v>100</v>
      </c>
      <c r="QUJ21" s="147">
        <f t="shared" ref="QUJ21" si="5974">QUJ10*QUJ17</f>
        <v>0</v>
      </c>
      <c r="QUK21" s="74" t="s">
        <v>100</v>
      </c>
      <c r="QUL21" s="147">
        <f t="shared" ref="QUL21" si="5975">QUL10*QUL17</f>
        <v>0</v>
      </c>
      <c r="QUM21" s="74" t="s">
        <v>100</v>
      </c>
      <c r="QUN21" s="147">
        <f t="shared" ref="QUN21" si="5976">QUN10*QUN17</f>
        <v>0</v>
      </c>
      <c r="QUO21" s="74" t="s">
        <v>100</v>
      </c>
      <c r="QUP21" s="147">
        <f t="shared" ref="QUP21" si="5977">QUP10*QUP17</f>
        <v>0</v>
      </c>
      <c r="QUQ21" s="74" t="s">
        <v>100</v>
      </c>
      <c r="QUR21" s="147">
        <f t="shared" ref="QUR21" si="5978">QUR10*QUR17</f>
        <v>0</v>
      </c>
      <c r="QUS21" s="74" t="s">
        <v>100</v>
      </c>
      <c r="QUT21" s="147">
        <f t="shared" ref="QUT21" si="5979">QUT10*QUT17</f>
        <v>0</v>
      </c>
      <c r="QUU21" s="74" t="s">
        <v>100</v>
      </c>
      <c r="QUV21" s="147">
        <f t="shared" ref="QUV21" si="5980">QUV10*QUV17</f>
        <v>0</v>
      </c>
      <c r="QUW21" s="74" t="s">
        <v>100</v>
      </c>
      <c r="QUX21" s="147">
        <f t="shared" ref="QUX21" si="5981">QUX10*QUX17</f>
        <v>0</v>
      </c>
      <c r="QUY21" s="74" t="s">
        <v>100</v>
      </c>
      <c r="QUZ21" s="147">
        <f t="shared" ref="QUZ21" si="5982">QUZ10*QUZ17</f>
        <v>0</v>
      </c>
      <c r="QVA21" s="74" t="s">
        <v>100</v>
      </c>
      <c r="QVB21" s="147">
        <f t="shared" ref="QVB21" si="5983">QVB10*QVB17</f>
        <v>0</v>
      </c>
      <c r="QVC21" s="74" t="s">
        <v>100</v>
      </c>
      <c r="QVD21" s="147">
        <f t="shared" ref="QVD21" si="5984">QVD10*QVD17</f>
        <v>0</v>
      </c>
      <c r="QVE21" s="74" t="s">
        <v>100</v>
      </c>
      <c r="QVF21" s="147">
        <f t="shared" ref="QVF21" si="5985">QVF10*QVF17</f>
        <v>0</v>
      </c>
      <c r="QVG21" s="74" t="s">
        <v>100</v>
      </c>
      <c r="QVH21" s="147">
        <f t="shared" ref="QVH21" si="5986">QVH10*QVH17</f>
        <v>0</v>
      </c>
      <c r="QVI21" s="74" t="s">
        <v>100</v>
      </c>
      <c r="QVJ21" s="147">
        <f t="shared" ref="QVJ21" si="5987">QVJ10*QVJ17</f>
        <v>0</v>
      </c>
      <c r="QVK21" s="74" t="s">
        <v>100</v>
      </c>
      <c r="QVL21" s="147">
        <f t="shared" ref="QVL21" si="5988">QVL10*QVL17</f>
        <v>0</v>
      </c>
      <c r="QVM21" s="74" t="s">
        <v>100</v>
      </c>
      <c r="QVN21" s="147">
        <f t="shared" ref="QVN21" si="5989">QVN10*QVN17</f>
        <v>0</v>
      </c>
      <c r="QVO21" s="74" t="s">
        <v>100</v>
      </c>
      <c r="QVP21" s="147">
        <f t="shared" ref="QVP21" si="5990">QVP10*QVP17</f>
        <v>0</v>
      </c>
      <c r="QVQ21" s="74" t="s">
        <v>100</v>
      </c>
      <c r="QVR21" s="147">
        <f t="shared" ref="QVR21" si="5991">QVR10*QVR17</f>
        <v>0</v>
      </c>
      <c r="QVS21" s="74" t="s">
        <v>100</v>
      </c>
      <c r="QVT21" s="147">
        <f t="shared" ref="QVT21" si="5992">QVT10*QVT17</f>
        <v>0</v>
      </c>
      <c r="QVU21" s="74" t="s">
        <v>100</v>
      </c>
      <c r="QVV21" s="147">
        <f t="shared" ref="QVV21" si="5993">QVV10*QVV17</f>
        <v>0</v>
      </c>
      <c r="QVW21" s="74" t="s">
        <v>100</v>
      </c>
      <c r="QVX21" s="147">
        <f t="shared" ref="QVX21" si="5994">QVX10*QVX17</f>
        <v>0</v>
      </c>
      <c r="QVY21" s="74" t="s">
        <v>100</v>
      </c>
      <c r="QVZ21" s="147">
        <f t="shared" ref="QVZ21" si="5995">QVZ10*QVZ17</f>
        <v>0</v>
      </c>
      <c r="QWA21" s="74" t="s">
        <v>100</v>
      </c>
      <c r="QWB21" s="147">
        <f t="shared" ref="QWB21" si="5996">QWB10*QWB17</f>
        <v>0</v>
      </c>
      <c r="QWC21" s="74" t="s">
        <v>100</v>
      </c>
      <c r="QWD21" s="147">
        <f t="shared" ref="QWD21" si="5997">QWD10*QWD17</f>
        <v>0</v>
      </c>
      <c r="QWE21" s="74" t="s">
        <v>100</v>
      </c>
      <c r="QWF21" s="147">
        <f t="shared" ref="QWF21" si="5998">QWF10*QWF17</f>
        <v>0</v>
      </c>
      <c r="QWG21" s="74" t="s">
        <v>100</v>
      </c>
      <c r="QWH21" s="147">
        <f t="shared" ref="QWH21" si="5999">QWH10*QWH17</f>
        <v>0</v>
      </c>
      <c r="QWI21" s="74" t="s">
        <v>100</v>
      </c>
      <c r="QWJ21" s="147">
        <f t="shared" ref="QWJ21" si="6000">QWJ10*QWJ17</f>
        <v>0</v>
      </c>
      <c r="QWK21" s="74" t="s">
        <v>100</v>
      </c>
      <c r="QWL21" s="147">
        <f t="shared" ref="QWL21" si="6001">QWL10*QWL17</f>
        <v>0</v>
      </c>
      <c r="QWM21" s="74" t="s">
        <v>100</v>
      </c>
      <c r="QWN21" s="147">
        <f t="shared" ref="QWN21" si="6002">QWN10*QWN17</f>
        <v>0</v>
      </c>
      <c r="QWO21" s="74" t="s">
        <v>100</v>
      </c>
      <c r="QWP21" s="147">
        <f t="shared" ref="QWP21" si="6003">QWP10*QWP17</f>
        <v>0</v>
      </c>
      <c r="QWQ21" s="74" t="s">
        <v>100</v>
      </c>
      <c r="QWR21" s="147">
        <f t="shared" ref="QWR21" si="6004">QWR10*QWR17</f>
        <v>0</v>
      </c>
      <c r="QWS21" s="74" t="s">
        <v>100</v>
      </c>
      <c r="QWT21" s="147">
        <f t="shared" ref="QWT21" si="6005">QWT10*QWT17</f>
        <v>0</v>
      </c>
      <c r="QWU21" s="74" t="s">
        <v>100</v>
      </c>
      <c r="QWV21" s="147">
        <f t="shared" ref="QWV21" si="6006">QWV10*QWV17</f>
        <v>0</v>
      </c>
      <c r="QWW21" s="74" t="s">
        <v>100</v>
      </c>
      <c r="QWX21" s="147">
        <f t="shared" ref="QWX21" si="6007">QWX10*QWX17</f>
        <v>0</v>
      </c>
      <c r="QWY21" s="74" t="s">
        <v>100</v>
      </c>
      <c r="QWZ21" s="147">
        <f t="shared" ref="QWZ21" si="6008">QWZ10*QWZ17</f>
        <v>0</v>
      </c>
      <c r="QXA21" s="74" t="s">
        <v>100</v>
      </c>
      <c r="QXB21" s="147">
        <f t="shared" ref="QXB21" si="6009">QXB10*QXB17</f>
        <v>0</v>
      </c>
      <c r="QXC21" s="74" t="s">
        <v>100</v>
      </c>
      <c r="QXD21" s="147">
        <f t="shared" ref="QXD21" si="6010">QXD10*QXD17</f>
        <v>0</v>
      </c>
      <c r="QXE21" s="74" t="s">
        <v>100</v>
      </c>
      <c r="QXF21" s="147">
        <f t="shared" ref="QXF21" si="6011">QXF10*QXF17</f>
        <v>0</v>
      </c>
      <c r="QXG21" s="74" t="s">
        <v>100</v>
      </c>
      <c r="QXH21" s="147">
        <f t="shared" ref="QXH21" si="6012">QXH10*QXH17</f>
        <v>0</v>
      </c>
      <c r="QXI21" s="74" t="s">
        <v>100</v>
      </c>
      <c r="QXJ21" s="147">
        <f t="shared" ref="QXJ21" si="6013">QXJ10*QXJ17</f>
        <v>0</v>
      </c>
      <c r="QXK21" s="74" t="s">
        <v>100</v>
      </c>
      <c r="QXL21" s="147">
        <f t="shared" ref="QXL21" si="6014">QXL10*QXL17</f>
        <v>0</v>
      </c>
      <c r="QXM21" s="74" t="s">
        <v>100</v>
      </c>
      <c r="QXN21" s="147">
        <f t="shared" ref="QXN21" si="6015">QXN10*QXN17</f>
        <v>0</v>
      </c>
      <c r="QXO21" s="74" t="s">
        <v>100</v>
      </c>
      <c r="QXP21" s="147">
        <f t="shared" ref="QXP21" si="6016">QXP10*QXP17</f>
        <v>0</v>
      </c>
      <c r="QXQ21" s="74" t="s">
        <v>100</v>
      </c>
      <c r="QXR21" s="147">
        <f t="shared" ref="QXR21" si="6017">QXR10*QXR17</f>
        <v>0</v>
      </c>
      <c r="QXS21" s="74" t="s">
        <v>100</v>
      </c>
      <c r="QXT21" s="147">
        <f t="shared" ref="QXT21" si="6018">QXT10*QXT17</f>
        <v>0</v>
      </c>
      <c r="QXU21" s="74" t="s">
        <v>100</v>
      </c>
      <c r="QXV21" s="147">
        <f t="shared" ref="QXV21" si="6019">QXV10*QXV17</f>
        <v>0</v>
      </c>
      <c r="QXW21" s="74" t="s">
        <v>100</v>
      </c>
      <c r="QXX21" s="147">
        <f t="shared" ref="QXX21" si="6020">QXX10*QXX17</f>
        <v>0</v>
      </c>
      <c r="QXY21" s="74" t="s">
        <v>100</v>
      </c>
      <c r="QXZ21" s="147">
        <f t="shared" ref="QXZ21" si="6021">QXZ10*QXZ17</f>
        <v>0</v>
      </c>
      <c r="QYA21" s="74" t="s">
        <v>100</v>
      </c>
      <c r="QYB21" s="147">
        <f t="shared" ref="QYB21" si="6022">QYB10*QYB17</f>
        <v>0</v>
      </c>
      <c r="QYC21" s="74" t="s">
        <v>100</v>
      </c>
      <c r="QYD21" s="147">
        <f t="shared" ref="QYD21" si="6023">QYD10*QYD17</f>
        <v>0</v>
      </c>
      <c r="QYE21" s="74" t="s">
        <v>100</v>
      </c>
      <c r="QYF21" s="147">
        <f t="shared" ref="QYF21" si="6024">QYF10*QYF17</f>
        <v>0</v>
      </c>
      <c r="QYG21" s="74" t="s">
        <v>100</v>
      </c>
      <c r="QYH21" s="147">
        <f t="shared" ref="QYH21" si="6025">QYH10*QYH17</f>
        <v>0</v>
      </c>
      <c r="QYI21" s="74" t="s">
        <v>100</v>
      </c>
      <c r="QYJ21" s="147">
        <f t="shared" ref="QYJ21" si="6026">QYJ10*QYJ17</f>
        <v>0</v>
      </c>
      <c r="QYK21" s="74" t="s">
        <v>100</v>
      </c>
      <c r="QYL21" s="147">
        <f t="shared" ref="QYL21" si="6027">QYL10*QYL17</f>
        <v>0</v>
      </c>
      <c r="QYM21" s="74" t="s">
        <v>100</v>
      </c>
      <c r="QYN21" s="147">
        <f t="shared" ref="QYN21" si="6028">QYN10*QYN17</f>
        <v>0</v>
      </c>
      <c r="QYO21" s="74" t="s">
        <v>100</v>
      </c>
      <c r="QYP21" s="147">
        <f t="shared" ref="QYP21" si="6029">QYP10*QYP17</f>
        <v>0</v>
      </c>
      <c r="QYQ21" s="74" t="s">
        <v>100</v>
      </c>
      <c r="QYR21" s="147">
        <f t="shared" ref="QYR21" si="6030">QYR10*QYR17</f>
        <v>0</v>
      </c>
      <c r="QYS21" s="74" t="s">
        <v>100</v>
      </c>
      <c r="QYT21" s="147">
        <f t="shared" ref="QYT21" si="6031">QYT10*QYT17</f>
        <v>0</v>
      </c>
      <c r="QYU21" s="74" t="s">
        <v>100</v>
      </c>
      <c r="QYV21" s="147">
        <f t="shared" ref="QYV21" si="6032">QYV10*QYV17</f>
        <v>0</v>
      </c>
      <c r="QYW21" s="74" t="s">
        <v>100</v>
      </c>
      <c r="QYX21" s="147">
        <f t="shared" ref="QYX21" si="6033">QYX10*QYX17</f>
        <v>0</v>
      </c>
      <c r="QYY21" s="74" t="s">
        <v>100</v>
      </c>
      <c r="QYZ21" s="147">
        <f t="shared" ref="QYZ21" si="6034">QYZ10*QYZ17</f>
        <v>0</v>
      </c>
      <c r="QZA21" s="74" t="s">
        <v>100</v>
      </c>
      <c r="QZB21" s="147">
        <f t="shared" ref="QZB21" si="6035">QZB10*QZB17</f>
        <v>0</v>
      </c>
      <c r="QZC21" s="74" t="s">
        <v>100</v>
      </c>
      <c r="QZD21" s="147">
        <f t="shared" ref="QZD21" si="6036">QZD10*QZD17</f>
        <v>0</v>
      </c>
      <c r="QZE21" s="74" t="s">
        <v>100</v>
      </c>
      <c r="QZF21" s="147">
        <f t="shared" ref="QZF21" si="6037">QZF10*QZF17</f>
        <v>0</v>
      </c>
      <c r="QZG21" s="74" t="s">
        <v>100</v>
      </c>
      <c r="QZH21" s="147">
        <f t="shared" ref="QZH21" si="6038">QZH10*QZH17</f>
        <v>0</v>
      </c>
      <c r="QZI21" s="74" t="s">
        <v>100</v>
      </c>
      <c r="QZJ21" s="147">
        <f t="shared" ref="QZJ21" si="6039">QZJ10*QZJ17</f>
        <v>0</v>
      </c>
      <c r="QZK21" s="74" t="s">
        <v>100</v>
      </c>
      <c r="QZL21" s="147">
        <f t="shared" ref="QZL21" si="6040">QZL10*QZL17</f>
        <v>0</v>
      </c>
      <c r="QZM21" s="74" t="s">
        <v>100</v>
      </c>
      <c r="QZN21" s="147">
        <f t="shared" ref="QZN21" si="6041">QZN10*QZN17</f>
        <v>0</v>
      </c>
      <c r="QZO21" s="74" t="s">
        <v>100</v>
      </c>
      <c r="QZP21" s="147">
        <f t="shared" ref="QZP21" si="6042">QZP10*QZP17</f>
        <v>0</v>
      </c>
      <c r="QZQ21" s="74" t="s">
        <v>100</v>
      </c>
      <c r="QZR21" s="147">
        <f t="shared" ref="QZR21" si="6043">QZR10*QZR17</f>
        <v>0</v>
      </c>
      <c r="QZS21" s="74" t="s">
        <v>100</v>
      </c>
      <c r="QZT21" s="147">
        <f t="shared" ref="QZT21" si="6044">QZT10*QZT17</f>
        <v>0</v>
      </c>
      <c r="QZU21" s="74" t="s">
        <v>100</v>
      </c>
      <c r="QZV21" s="147">
        <f t="shared" ref="QZV21" si="6045">QZV10*QZV17</f>
        <v>0</v>
      </c>
      <c r="QZW21" s="74" t="s">
        <v>100</v>
      </c>
      <c r="QZX21" s="147">
        <f t="shared" ref="QZX21" si="6046">QZX10*QZX17</f>
        <v>0</v>
      </c>
      <c r="QZY21" s="74" t="s">
        <v>100</v>
      </c>
      <c r="QZZ21" s="147">
        <f t="shared" ref="QZZ21" si="6047">QZZ10*QZZ17</f>
        <v>0</v>
      </c>
      <c r="RAA21" s="74" t="s">
        <v>100</v>
      </c>
      <c r="RAB21" s="147">
        <f t="shared" ref="RAB21" si="6048">RAB10*RAB17</f>
        <v>0</v>
      </c>
      <c r="RAC21" s="74" t="s">
        <v>100</v>
      </c>
      <c r="RAD21" s="147">
        <f t="shared" ref="RAD21" si="6049">RAD10*RAD17</f>
        <v>0</v>
      </c>
      <c r="RAE21" s="74" t="s">
        <v>100</v>
      </c>
      <c r="RAF21" s="147">
        <f t="shared" ref="RAF21" si="6050">RAF10*RAF17</f>
        <v>0</v>
      </c>
      <c r="RAG21" s="74" t="s">
        <v>100</v>
      </c>
      <c r="RAH21" s="147">
        <f t="shared" ref="RAH21" si="6051">RAH10*RAH17</f>
        <v>0</v>
      </c>
      <c r="RAI21" s="74" t="s">
        <v>100</v>
      </c>
      <c r="RAJ21" s="147">
        <f t="shared" ref="RAJ21" si="6052">RAJ10*RAJ17</f>
        <v>0</v>
      </c>
      <c r="RAK21" s="74" t="s">
        <v>100</v>
      </c>
      <c r="RAL21" s="147">
        <f t="shared" ref="RAL21" si="6053">RAL10*RAL17</f>
        <v>0</v>
      </c>
      <c r="RAM21" s="74" t="s">
        <v>100</v>
      </c>
      <c r="RAN21" s="147">
        <f t="shared" ref="RAN21" si="6054">RAN10*RAN17</f>
        <v>0</v>
      </c>
      <c r="RAO21" s="74" t="s">
        <v>100</v>
      </c>
      <c r="RAP21" s="147">
        <f t="shared" ref="RAP21" si="6055">RAP10*RAP17</f>
        <v>0</v>
      </c>
      <c r="RAQ21" s="74" t="s">
        <v>100</v>
      </c>
      <c r="RAR21" s="147">
        <f t="shared" ref="RAR21" si="6056">RAR10*RAR17</f>
        <v>0</v>
      </c>
      <c r="RAS21" s="74" t="s">
        <v>100</v>
      </c>
      <c r="RAT21" s="147">
        <f t="shared" ref="RAT21" si="6057">RAT10*RAT17</f>
        <v>0</v>
      </c>
      <c r="RAU21" s="74" t="s">
        <v>100</v>
      </c>
      <c r="RAV21" s="147">
        <f t="shared" ref="RAV21" si="6058">RAV10*RAV17</f>
        <v>0</v>
      </c>
      <c r="RAW21" s="74" t="s">
        <v>100</v>
      </c>
      <c r="RAX21" s="147">
        <f t="shared" ref="RAX21" si="6059">RAX10*RAX17</f>
        <v>0</v>
      </c>
      <c r="RAY21" s="74" t="s">
        <v>100</v>
      </c>
      <c r="RAZ21" s="147">
        <f t="shared" ref="RAZ21" si="6060">RAZ10*RAZ17</f>
        <v>0</v>
      </c>
      <c r="RBA21" s="74" t="s">
        <v>100</v>
      </c>
      <c r="RBB21" s="147">
        <f t="shared" ref="RBB21" si="6061">RBB10*RBB17</f>
        <v>0</v>
      </c>
      <c r="RBC21" s="74" t="s">
        <v>100</v>
      </c>
      <c r="RBD21" s="147">
        <f t="shared" ref="RBD21" si="6062">RBD10*RBD17</f>
        <v>0</v>
      </c>
      <c r="RBE21" s="74" t="s">
        <v>100</v>
      </c>
      <c r="RBF21" s="147">
        <f t="shared" ref="RBF21" si="6063">RBF10*RBF17</f>
        <v>0</v>
      </c>
      <c r="RBG21" s="74" t="s">
        <v>100</v>
      </c>
      <c r="RBH21" s="147">
        <f t="shared" ref="RBH21" si="6064">RBH10*RBH17</f>
        <v>0</v>
      </c>
      <c r="RBI21" s="74" t="s">
        <v>100</v>
      </c>
      <c r="RBJ21" s="147">
        <f t="shared" ref="RBJ21" si="6065">RBJ10*RBJ17</f>
        <v>0</v>
      </c>
      <c r="RBK21" s="74" t="s">
        <v>100</v>
      </c>
      <c r="RBL21" s="147">
        <f t="shared" ref="RBL21" si="6066">RBL10*RBL17</f>
        <v>0</v>
      </c>
      <c r="RBM21" s="74" t="s">
        <v>100</v>
      </c>
      <c r="RBN21" s="147">
        <f t="shared" ref="RBN21" si="6067">RBN10*RBN17</f>
        <v>0</v>
      </c>
      <c r="RBO21" s="74" t="s">
        <v>100</v>
      </c>
      <c r="RBP21" s="147">
        <f t="shared" ref="RBP21" si="6068">RBP10*RBP17</f>
        <v>0</v>
      </c>
      <c r="RBQ21" s="74" t="s">
        <v>100</v>
      </c>
      <c r="RBR21" s="147">
        <f t="shared" ref="RBR21" si="6069">RBR10*RBR17</f>
        <v>0</v>
      </c>
      <c r="RBS21" s="74" t="s">
        <v>100</v>
      </c>
      <c r="RBT21" s="147">
        <f t="shared" ref="RBT21" si="6070">RBT10*RBT17</f>
        <v>0</v>
      </c>
      <c r="RBU21" s="74" t="s">
        <v>100</v>
      </c>
      <c r="RBV21" s="147">
        <f t="shared" ref="RBV21" si="6071">RBV10*RBV17</f>
        <v>0</v>
      </c>
      <c r="RBW21" s="74" t="s">
        <v>100</v>
      </c>
      <c r="RBX21" s="147">
        <f t="shared" ref="RBX21" si="6072">RBX10*RBX17</f>
        <v>0</v>
      </c>
      <c r="RBY21" s="74" t="s">
        <v>100</v>
      </c>
      <c r="RBZ21" s="147">
        <f t="shared" ref="RBZ21" si="6073">RBZ10*RBZ17</f>
        <v>0</v>
      </c>
      <c r="RCA21" s="74" t="s">
        <v>100</v>
      </c>
      <c r="RCB21" s="147">
        <f t="shared" ref="RCB21" si="6074">RCB10*RCB17</f>
        <v>0</v>
      </c>
      <c r="RCC21" s="74" t="s">
        <v>100</v>
      </c>
      <c r="RCD21" s="147">
        <f t="shared" ref="RCD21" si="6075">RCD10*RCD17</f>
        <v>0</v>
      </c>
      <c r="RCE21" s="74" t="s">
        <v>100</v>
      </c>
      <c r="RCF21" s="147">
        <f t="shared" ref="RCF21" si="6076">RCF10*RCF17</f>
        <v>0</v>
      </c>
      <c r="RCG21" s="74" t="s">
        <v>100</v>
      </c>
      <c r="RCH21" s="147">
        <f t="shared" ref="RCH21" si="6077">RCH10*RCH17</f>
        <v>0</v>
      </c>
      <c r="RCI21" s="74" t="s">
        <v>100</v>
      </c>
      <c r="RCJ21" s="147">
        <f t="shared" ref="RCJ21" si="6078">RCJ10*RCJ17</f>
        <v>0</v>
      </c>
      <c r="RCK21" s="74" t="s">
        <v>100</v>
      </c>
      <c r="RCL21" s="147">
        <f t="shared" ref="RCL21" si="6079">RCL10*RCL17</f>
        <v>0</v>
      </c>
      <c r="RCM21" s="74" t="s">
        <v>100</v>
      </c>
      <c r="RCN21" s="147">
        <f t="shared" ref="RCN21" si="6080">RCN10*RCN17</f>
        <v>0</v>
      </c>
      <c r="RCO21" s="74" t="s">
        <v>100</v>
      </c>
      <c r="RCP21" s="147">
        <f t="shared" ref="RCP21" si="6081">RCP10*RCP17</f>
        <v>0</v>
      </c>
      <c r="RCQ21" s="74" t="s">
        <v>100</v>
      </c>
      <c r="RCR21" s="147">
        <f t="shared" ref="RCR21" si="6082">RCR10*RCR17</f>
        <v>0</v>
      </c>
      <c r="RCS21" s="74" t="s">
        <v>100</v>
      </c>
      <c r="RCT21" s="147">
        <f t="shared" ref="RCT21" si="6083">RCT10*RCT17</f>
        <v>0</v>
      </c>
      <c r="RCU21" s="74" t="s">
        <v>100</v>
      </c>
      <c r="RCV21" s="147">
        <f t="shared" ref="RCV21" si="6084">RCV10*RCV17</f>
        <v>0</v>
      </c>
      <c r="RCW21" s="74" t="s">
        <v>100</v>
      </c>
      <c r="RCX21" s="147">
        <f t="shared" ref="RCX21" si="6085">RCX10*RCX17</f>
        <v>0</v>
      </c>
      <c r="RCY21" s="74" t="s">
        <v>100</v>
      </c>
      <c r="RCZ21" s="147">
        <f t="shared" ref="RCZ21" si="6086">RCZ10*RCZ17</f>
        <v>0</v>
      </c>
      <c r="RDA21" s="74" t="s">
        <v>100</v>
      </c>
      <c r="RDB21" s="147">
        <f t="shared" ref="RDB21" si="6087">RDB10*RDB17</f>
        <v>0</v>
      </c>
      <c r="RDC21" s="74" t="s">
        <v>100</v>
      </c>
      <c r="RDD21" s="147">
        <f t="shared" ref="RDD21" si="6088">RDD10*RDD17</f>
        <v>0</v>
      </c>
      <c r="RDE21" s="74" t="s">
        <v>100</v>
      </c>
      <c r="RDF21" s="147">
        <f t="shared" ref="RDF21" si="6089">RDF10*RDF17</f>
        <v>0</v>
      </c>
      <c r="RDG21" s="74" t="s">
        <v>100</v>
      </c>
      <c r="RDH21" s="147">
        <f t="shared" ref="RDH21" si="6090">RDH10*RDH17</f>
        <v>0</v>
      </c>
      <c r="RDI21" s="74" t="s">
        <v>100</v>
      </c>
      <c r="RDJ21" s="147">
        <f t="shared" ref="RDJ21" si="6091">RDJ10*RDJ17</f>
        <v>0</v>
      </c>
      <c r="RDK21" s="74" t="s">
        <v>100</v>
      </c>
      <c r="RDL21" s="147">
        <f t="shared" ref="RDL21" si="6092">RDL10*RDL17</f>
        <v>0</v>
      </c>
      <c r="RDM21" s="74" t="s">
        <v>100</v>
      </c>
      <c r="RDN21" s="147">
        <f t="shared" ref="RDN21" si="6093">RDN10*RDN17</f>
        <v>0</v>
      </c>
      <c r="RDO21" s="74" t="s">
        <v>100</v>
      </c>
      <c r="RDP21" s="147">
        <f t="shared" ref="RDP21" si="6094">RDP10*RDP17</f>
        <v>0</v>
      </c>
      <c r="RDQ21" s="74" t="s">
        <v>100</v>
      </c>
      <c r="RDR21" s="147">
        <f t="shared" ref="RDR21" si="6095">RDR10*RDR17</f>
        <v>0</v>
      </c>
      <c r="RDS21" s="74" t="s">
        <v>100</v>
      </c>
      <c r="RDT21" s="147">
        <f t="shared" ref="RDT21" si="6096">RDT10*RDT17</f>
        <v>0</v>
      </c>
      <c r="RDU21" s="74" t="s">
        <v>100</v>
      </c>
      <c r="RDV21" s="147">
        <f t="shared" ref="RDV21" si="6097">RDV10*RDV17</f>
        <v>0</v>
      </c>
      <c r="RDW21" s="74" t="s">
        <v>100</v>
      </c>
      <c r="RDX21" s="147">
        <f t="shared" ref="RDX21" si="6098">RDX10*RDX17</f>
        <v>0</v>
      </c>
      <c r="RDY21" s="74" t="s">
        <v>100</v>
      </c>
      <c r="RDZ21" s="147">
        <f t="shared" ref="RDZ21" si="6099">RDZ10*RDZ17</f>
        <v>0</v>
      </c>
      <c r="REA21" s="74" t="s">
        <v>100</v>
      </c>
      <c r="REB21" s="147">
        <f t="shared" ref="REB21" si="6100">REB10*REB17</f>
        <v>0</v>
      </c>
      <c r="REC21" s="74" t="s">
        <v>100</v>
      </c>
      <c r="RED21" s="147">
        <f t="shared" ref="RED21" si="6101">RED10*RED17</f>
        <v>0</v>
      </c>
      <c r="REE21" s="74" t="s">
        <v>100</v>
      </c>
      <c r="REF21" s="147">
        <f t="shared" ref="REF21" si="6102">REF10*REF17</f>
        <v>0</v>
      </c>
      <c r="REG21" s="74" t="s">
        <v>100</v>
      </c>
      <c r="REH21" s="147">
        <f t="shared" ref="REH21" si="6103">REH10*REH17</f>
        <v>0</v>
      </c>
      <c r="REI21" s="74" t="s">
        <v>100</v>
      </c>
      <c r="REJ21" s="147">
        <f t="shared" ref="REJ21" si="6104">REJ10*REJ17</f>
        <v>0</v>
      </c>
      <c r="REK21" s="74" t="s">
        <v>100</v>
      </c>
      <c r="REL21" s="147">
        <f t="shared" ref="REL21" si="6105">REL10*REL17</f>
        <v>0</v>
      </c>
      <c r="REM21" s="74" t="s">
        <v>100</v>
      </c>
      <c r="REN21" s="147">
        <f t="shared" ref="REN21" si="6106">REN10*REN17</f>
        <v>0</v>
      </c>
      <c r="REO21" s="74" t="s">
        <v>100</v>
      </c>
      <c r="REP21" s="147">
        <f t="shared" ref="REP21" si="6107">REP10*REP17</f>
        <v>0</v>
      </c>
      <c r="REQ21" s="74" t="s">
        <v>100</v>
      </c>
      <c r="RER21" s="147">
        <f t="shared" ref="RER21" si="6108">RER10*RER17</f>
        <v>0</v>
      </c>
      <c r="RES21" s="74" t="s">
        <v>100</v>
      </c>
      <c r="RET21" s="147">
        <f t="shared" ref="RET21" si="6109">RET10*RET17</f>
        <v>0</v>
      </c>
      <c r="REU21" s="74" t="s">
        <v>100</v>
      </c>
      <c r="REV21" s="147">
        <f t="shared" ref="REV21" si="6110">REV10*REV17</f>
        <v>0</v>
      </c>
      <c r="REW21" s="74" t="s">
        <v>100</v>
      </c>
      <c r="REX21" s="147">
        <f t="shared" ref="REX21" si="6111">REX10*REX17</f>
        <v>0</v>
      </c>
      <c r="REY21" s="74" t="s">
        <v>100</v>
      </c>
      <c r="REZ21" s="147">
        <f t="shared" ref="REZ21" si="6112">REZ10*REZ17</f>
        <v>0</v>
      </c>
      <c r="RFA21" s="74" t="s">
        <v>100</v>
      </c>
      <c r="RFB21" s="147">
        <f t="shared" ref="RFB21" si="6113">RFB10*RFB17</f>
        <v>0</v>
      </c>
      <c r="RFC21" s="74" t="s">
        <v>100</v>
      </c>
      <c r="RFD21" s="147">
        <f t="shared" ref="RFD21" si="6114">RFD10*RFD17</f>
        <v>0</v>
      </c>
      <c r="RFE21" s="74" t="s">
        <v>100</v>
      </c>
      <c r="RFF21" s="147">
        <f t="shared" ref="RFF21" si="6115">RFF10*RFF17</f>
        <v>0</v>
      </c>
      <c r="RFG21" s="74" t="s">
        <v>100</v>
      </c>
      <c r="RFH21" s="147">
        <f t="shared" ref="RFH21" si="6116">RFH10*RFH17</f>
        <v>0</v>
      </c>
      <c r="RFI21" s="74" t="s">
        <v>100</v>
      </c>
      <c r="RFJ21" s="147">
        <f t="shared" ref="RFJ21" si="6117">RFJ10*RFJ17</f>
        <v>0</v>
      </c>
      <c r="RFK21" s="74" t="s">
        <v>100</v>
      </c>
      <c r="RFL21" s="147">
        <f t="shared" ref="RFL21" si="6118">RFL10*RFL17</f>
        <v>0</v>
      </c>
      <c r="RFM21" s="74" t="s">
        <v>100</v>
      </c>
      <c r="RFN21" s="147">
        <f t="shared" ref="RFN21" si="6119">RFN10*RFN17</f>
        <v>0</v>
      </c>
      <c r="RFO21" s="74" t="s">
        <v>100</v>
      </c>
      <c r="RFP21" s="147">
        <f t="shared" ref="RFP21" si="6120">RFP10*RFP17</f>
        <v>0</v>
      </c>
      <c r="RFQ21" s="74" t="s">
        <v>100</v>
      </c>
      <c r="RFR21" s="147">
        <f t="shared" ref="RFR21" si="6121">RFR10*RFR17</f>
        <v>0</v>
      </c>
      <c r="RFS21" s="74" t="s">
        <v>100</v>
      </c>
      <c r="RFT21" s="147">
        <f t="shared" ref="RFT21" si="6122">RFT10*RFT17</f>
        <v>0</v>
      </c>
      <c r="RFU21" s="74" t="s">
        <v>100</v>
      </c>
      <c r="RFV21" s="147">
        <f t="shared" ref="RFV21" si="6123">RFV10*RFV17</f>
        <v>0</v>
      </c>
      <c r="RFW21" s="74" t="s">
        <v>100</v>
      </c>
      <c r="RFX21" s="147">
        <f t="shared" ref="RFX21" si="6124">RFX10*RFX17</f>
        <v>0</v>
      </c>
      <c r="RFY21" s="74" t="s">
        <v>100</v>
      </c>
      <c r="RFZ21" s="147">
        <f t="shared" ref="RFZ21" si="6125">RFZ10*RFZ17</f>
        <v>0</v>
      </c>
      <c r="RGA21" s="74" t="s">
        <v>100</v>
      </c>
      <c r="RGB21" s="147">
        <f t="shared" ref="RGB21" si="6126">RGB10*RGB17</f>
        <v>0</v>
      </c>
      <c r="RGC21" s="74" t="s">
        <v>100</v>
      </c>
      <c r="RGD21" s="147">
        <f t="shared" ref="RGD21" si="6127">RGD10*RGD17</f>
        <v>0</v>
      </c>
      <c r="RGE21" s="74" t="s">
        <v>100</v>
      </c>
      <c r="RGF21" s="147">
        <f t="shared" ref="RGF21" si="6128">RGF10*RGF17</f>
        <v>0</v>
      </c>
      <c r="RGG21" s="74" t="s">
        <v>100</v>
      </c>
      <c r="RGH21" s="147">
        <f t="shared" ref="RGH21" si="6129">RGH10*RGH17</f>
        <v>0</v>
      </c>
      <c r="RGI21" s="74" t="s">
        <v>100</v>
      </c>
      <c r="RGJ21" s="147">
        <f t="shared" ref="RGJ21" si="6130">RGJ10*RGJ17</f>
        <v>0</v>
      </c>
      <c r="RGK21" s="74" t="s">
        <v>100</v>
      </c>
      <c r="RGL21" s="147">
        <f t="shared" ref="RGL21" si="6131">RGL10*RGL17</f>
        <v>0</v>
      </c>
      <c r="RGM21" s="74" t="s">
        <v>100</v>
      </c>
      <c r="RGN21" s="147">
        <f t="shared" ref="RGN21" si="6132">RGN10*RGN17</f>
        <v>0</v>
      </c>
      <c r="RGO21" s="74" t="s">
        <v>100</v>
      </c>
      <c r="RGP21" s="147">
        <f t="shared" ref="RGP21" si="6133">RGP10*RGP17</f>
        <v>0</v>
      </c>
      <c r="RGQ21" s="74" t="s">
        <v>100</v>
      </c>
      <c r="RGR21" s="147">
        <f t="shared" ref="RGR21" si="6134">RGR10*RGR17</f>
        <v>0</v>
      </c>
      <c r="RGS21" s="74" t="s">
        <v>100</v>
      </c>
      <c r="RGT21" s="147">
        <f t="shared" ref="RGT21" si="6135">RGT10*RGT17</f>
        <v>0</v>
      </c>
      <c r="RGU21" s="74" t="s">
        <v>100</v>
      </c>
      <c r="RGV21" s="147">
        <f t="shared" ref="RGV21" si="6136">RGV10*RGV17</f>
        <v>0</v>
      </c>
      <c r="RGW21" s="74" t="s">
        <v>100</v>
      </c>
      <c r="RGX21" s="147">
        <f t="shared" ref="RGX21" si="6137">RGX10*RGX17</f>
        <v>0</v>
      </c>
      <c r="RGY21" s="74" t="s">
        <v>100</v>
      </c>
      <c r="RGZ21" s="147">
        <f t="shared" ref="RGZ21" si="6138">RGZ10*RGZ17</f>
        <v>0</v>
      </c>
      <c r="RHA21" s="74" t="s">
        <v>100</v>
      </c>
      <c r="RHB21" s="147">
        <f t="shared" ref="RHB21" si="6139">RHB10*RHB17</f>
        <v>0</v>
      </c>
      <c r="RHC21" s="74" t="s">
        <v>100</v>
      </c>
      <c r="RHD21" s="147">
        <f t="shared" ref="RHD21" si="6140">RHD10*RHD17</f>
        <v>0</v>
      </c>
      <c r="RHE21" s="74" t="s">
        <v>100</v>
      </c>
      <c r="RHF21" s="147">
        <f t="shared" ref="RHF21" si="6141">RHF10*RHF17</f>
        <v>0</v>
      </c>
      <c r="RHG21" s="74" t="s">
        <v>100</v>
      </c>
      <c r="RHH21" s="147">
        <f t="shared" ref="RHH21" si="6142">RHH10*RHH17</f>
        <v>0</v>
      </c>
      <c r="RHI21" s="74" t="s">
        <v>100</v>
      </c>
      <c r="RHJ21" s="147">
        <f t="shared" ref="RHJ21" si="6143">RHJ10*RHJ17</f>
        <v>0</v>
      </c>
      <c r="RHK21" s="74" t="s">
        <v>100</v>
      </c>
      <c r="RHL21" s="147">
        <f t="shared" ref="RHL21" si="6144">RHL10*RHL17</f>
        <v>0</v>
      </c>
      <c r="RHM21" s="74" t="s">
        <v>100</v>
      </c>
      <c r="RHN21" s="147">
        <f t="shared" ref="RHN21" si="6145">RHN10*RHN17</f>
        <v>0</v>
      </c>
      <c r="RHO21" s="74" t="s">
        <v>100</v>
      </c>
      <c r="RHP21" s="147">
        <f t="shared" ref="RHP21" si="6146">RHP10*RHP17</f>
        <v>0</v>
      </c>
      <c r="RHQ21" s="74" t="s">
        <v>100</v>
      </c>
      <c r="RHR21" s="147">
        <f t="shared" ref="RHR21" si="6147">RHR10*RHR17</f>
        <v>0</v>
      </c>
      <c r="RHS21" s="74" t="s">
        <v>100</v>
      </c>
      <c r="RHT21" s="147">
        <f t="shared" ref="RHT21" si="6148">RHT10*RHT17</f>
        <v>0</v>
      </c>
      <c r="RHU21" s="74" t="s">
        <v>100</v>
      </c>
      <c r="RHV21" s="147">
        <f t="shared" ref="RHV21" si="6149">RHV10*RHV17</f>
        <v>0</v>
      </c>
      <c r="RHW21" s="74" t="s">
        <v>100</v>
      </c>
      <c r="RHX21" s="147">
        <f t="shared" ref="RHX21" si="6150">RHX10*RHX17</f>
        <v>0</v>
      </c>
      <c r="RHY21" s="74" t="s">
        <v>100</v>
      </c>
      <c r="RHZ21" s="147">
        <f t="shared" ref="RHZ21" si="6151">RHZ10*RHZ17</f>
        <v>0</v>
      </c>
      <c r="RIA21" s="74" t="s">
        <v>100</v>
      </c>
      <c r="RIB21" s="147">
        <f t="shared" ref="RIB21" si="6152">RIB10*RIB17</f>
        <v>0</v>
      </c>
      <c r="RIC21" s="74" t="s">
        <v>100</v>
      </c>
      <c r="RID21" s="147">
        <f t="shared" ref="RID21" si="6153">RID10*RID17</f>
        <v>0</v>
      </c>
      <c r="RIE21" s="74" t="s">
        <v>100</v>
      </c>
      <c r="RIF21" s="147">
        <f t="shared" ref="RIF21" si="6154">RIF10*RIF17</f>
        <v>0</v>
      </c>
      <c r="RIG21" s="74" t="s">
        <v>100</v>
      </c>
      <c r="RIH21" s="147">
        <f t="shared" ref="RIH21" si="6155">RIH10*RIH17</f>
        <v>0</v>
      </c>
      <c r="RII21" s="74" t="s">
        <v>100</v>
      </c>
      <c r="RIJ21" s="147">
        <f t="shared" ref="RIJ21" si="6156">RIJ10*RIJ17</f>
        <v>0</v>
      </c>
      <c r="RIK21" s="74" t="s">
        <v>100</v>
      </c>
      <c r="RIL21" s="147">
        <f t="shared" ref="RIL21" si="6157">RIL10*RIL17</f>
        <v>0</v>
      </c>
      <c r="RIM21" s="74" t="s">
        <v>100</v>
      </c>
      <c r="RIN21" s="147">
        <f t="shared" ref="RIN21" si="6158">RIN10*RIN17</f>
        <v>0</v>
      </c>
      <c r="RIO21" s="74" t="s">
        <v>100</v>
      </c>
      <c r="RIP21" s="147">
        <f t="shared" ref="RIP21" si="6159">RIP10*RIP17</f>
        <v>0</v>
      </c>
      <c r="RIQ21" s="74" t="s">
        <v>100</v>
      </c>
      <c r="RIR21" s="147">
        <f t="shared" ref="RIR21" si="6160">RIR10*RIR17</f>
        <v>0</v>
      </c>
      <c r="RIS21" s="74" t="s">
        <v>100</v>
      </c>
      <c r="RIT21" s="147">
        <f t="shared" ref="RIT21" si="6161">RIT10*RIT17</f>
        <v>0</v>
      </c>
      <c r="RIU21" s="74" t="s">
        <v>100</v>
      </c>
      <c r="RIV21" s="147">
        <f t="shared" ref="RIV21" si="6162">RIV10*RIV17</f>
        <v>0</v>
      </c>
      <c r="RIW21" s="74" t="s">
        <v>100</v>
      </c>
      <c r="RIX21" s="147">
        <f t="shared" ref="RIX21" si="6163">RIX10*RIX17</f>
        <v>0</v>
      </c>
      <c r="RIY21" s="74" t="s">
        <v>100</v>
      </c>
      <c r="RIZ21" s="147">
        <f t="shared" ref="RIZ21" si="6164">RIZ10*RIZ17</f>
        <v>0</v>
      </c>
      <c r="RJA21" s="74" t="s">
        <v>100</v>
      </c>
      <c r="RJB21" s="147">
        <f t="shared" ref="RJB21" si="6165">RJB10*RJB17</f>
        <v>0</v>
      </c>
      <c r="RJC21" s="74" t="s">
        <v>100</v>
      </c>
      <c r="RJD21" s="147">
        <f t="shared" ref="RJD21" si="6166">RJD10*RJD17</f>
        <v>0</v>
      </c>
      <c r="RJE21" s="74" t="s">
        <v>100</v>
      </c>
      <c r="RJF21" s="147">
        <f t="shared" ref="RJF21" si="6167">RJF10*RJF17</f>
        <v>0</v>
      </c>
      <c r="RJG21" s="74" t="s">
        <v>100</v>
      </c>
      <c r="RJH21" s="147">
        <f t="shared" ref="RJH21" si="6168">RJH10*RJH17</f>
        <v>0</v>
      </c>
      <c r="RJI21" s="74" t="s">
        <v>100</v>
      </c>
      <c r="RJJ21" s="147">
        <f t="shared" ref="RJJ21" si="6169">RJJ10*RJJ17</f>
        <v>0</v>
      </c>
      <c r="RJK21" s="74" t="s">
        <v>100</v>
      </c>
      <c r="RJL21" s="147">
        <f t="shared" ref="RJL21" si="6170">RJL10*RJL17</f>
        <v>0</v>
      </c>
      <c r="RJM21" s="74" t="s">
        <v>100</v>
      </c>
      <c r="RJN21" s="147">
        <f t="shared" ref="RJN21" si="6171">RJN10*RJN17</f>
        <v>0</v>
      </c>
      <c r="RJO21" s="74" t="s">
        <v>100</v>
      </c>
      <c r="RJP21" s="147">
        <f t="shared" ref="RJP21" si="6172">RJP10*RJP17</f>
        <v>0</v>
      </c>
      <c r="RJQ21" s="74" t="s">
        <v>100</v>
      </c>
      <c r="RJR21" s="147">
        <f t="shared" ref="RJR21" si="6173">RJR10*RJR17</f>
        <v>0</v>
      </c>
      <c r="RJS21" s="74" t="s">
        <v>100</v>
      </c>
      <c r="RJT21" s="147">
        <f t="shared" ref="RJT21" si="6174">RJT10*RJT17</f>
        <v>0</v>
      </c>
      <c r="RJU21" s="74" t="s">
        <v>100</v>
      </c>
      <c r="RJV21" s="147">
        <f t="shared" ref="RJV21" si="6175">RJV10*RJV17</f>
        <v>0</v>
      </c>
      <c r="RJW21" s="74" t="s">
        <v>100</v>
      </c>
      <c r="RJX21" s="147">
        <f t="shared" ref="RJX21" si="6176">RJX10*RJX17</f>
        <v>0</v>
      </c>
      <c r="RJY21" s="74" t="s">
        <v>100</v>
      </c>
      <c r="RJZ21" s="147">
        <f t="shared" ref="RJZ21" si="6177">RJZ10*RJZ17</f>
        <v>0</v>
      </c>
      <c r="RKA21" s="74" t="s">
        <v>100</v>
      </c>
      <c r="RKB21" s="147">
        <f t="shared" ref="RKB21" si="6178">RKB10*RKB17</f>
        <v>0</v>
      </c>
      <c r="RKC21" s="74" t="s">
        <v>100</v>
      </c>
      <c r="RKD21" s="147">
        <f t="shared" ref="RKD21" si="6179">RKD10*RKD17</f>
        <v>0</v>
      </c>
      <c r="RKE21" s="74" t="s">
        <v>100</v>
      </c>
      <c r="RKF21" s="147">
        <f t="shared" ref="RKF21" si="6180">RKF10*RKF17</f>
        <v>0</v>
      </c>
      <c r="RKG21" s="74" t="s">
        <v>100</v>
      </c>
      <c r="RKH21" s="147">
        <f t="shared" ref="RKH21" si="6181">RKH10*RKH17</f>
        <v>0</v>
      </c>
      <c r="RKI21" s="74" t="s">
        <v>100</v>
      </c>
      <c r="RKJ21" s="147">
        <f t="shared" ref="RKJ21" si="6182">RKJ10*RKJ17</f>
        <v>0</v>
      </c>
      <c r="RKK21" s="74" t="s">
        <v>100</v>
      </c>
      <c r="RKL21" s="147">
        <f t="shared" ref="RKL21" si="6183">RKL10*RKL17</f>
        <v>0</v>
      </c>
      <c r="RKM21" s="74" t="s">
        <v>100</v>
      </c>
      <c r="RKN21" s="147">
        <f t="shared" ref="RKN21" si="6184">RKN10*RKN17</f>
        <v>0</v>
      </c>
      <c r="RKO21" s="74" t="s">
        <v>100</v>
      </c>
      <c r="RKP21" s="147">
        <f t="shared" ref="RKP21" si="6185">RKP10*RKP17</f>
        <v>0</v>
      </c>
      <c r="RKQ21" s="74" t="s">
        <v>100</v>
      </c>
      <c r="RKR21" s="147">
        <f t="shared" ref="RKR21" si="6186">RKR10*RKR17</f>
        <v>0</v>
      </c>
      <c r="RKS21" s="74" t="s">
        <v>100</v>
      </c>
      <c r="RKT21" s="147">
        <f t="shared" ref="RKT21" si="6187">RKT10*RKT17</f>
        <v>0</v>
      </c>
      <c r="RKU21" s="74" t="s">
        <v>100</v>
      </c>
      <c r="RKV21" s="147">
        <f t="shared" ref="RKV21" si="6188">RKV10*RKV17</f>
        <v>0</v>
      </c>
      <c r="RKW21" s="74" t="s">
        <v>100</v>
      </c>
      <c r="RKX21" s="147">
        <f t="shared" ref="RKX21" si="6189">RKX10*RKX17</f>
        <v>0</v>
      </c>
      <c r="RKY21" s="74" t="s">
        <v>100</v>
      </c>
      <c r="RKZ21" s="147">
        <f t="shared" ref="RKZ21" si="6190">RKZ10*RKZ17</f>
        <v>0</v>
      </c>
      <c r="RLA21" s="74" t="s">
        <v>100</v>
      </c>
      <c r="RLB21" s="147">
        <f t="shared" ref="RLB21" si="6191">RLB10*RLB17</f>
        <v>0</v>
      </c>
      <c r="RLC21" s="74" t="s">
        <v>100</v>
      </c>
      <c r="RLD21" s="147">
        <f t="shared" ref="RLD21" si="6192">RLD10*RLD17</f>
        <v>0</v>
      </c>
      <c r="RLE21" s="74" t="s">
        <v>100</v>
      </c>
      <c r="RLF21" s="147">
        <f t="shared" ref="RLF21" si="6193">RLF10*RLF17</f>
        <v>0</v>
      </c>
      <c r="RLG21" s="74" t="s">
        <v>100</v>
      </c>
      <c r="RLH21" s="147">
        <f t="shared" ref="RLH21" si="6194">RLH10*RLH17</f>
        <v>0</v>
      </c>
      <c r="RLI21" s="74" t="s">
        <v>100</v>
      </c>
      <c r="RLJ21" s="147">
        <f t="shared" ref="RLJ21" si="6195">RLJ10*RLJ17</f>
        <v>0</v>
      </c>
      <c r="RLK21" s="74" t="s">
        <v>100</v>
      </c>
      <c r="RLL21" s="147">
        <f t="shared" ref="RLL21" si="6196">RLL10*RLL17</f>
        <v>0</v>
      </c>
      <c r="RLM21" s="74" t="s">
        <v>100</v>
      </c>
      <c r="RLN21" s="147">
        <f t="shared" ref="RLN21" si="6197">RLN10*RLN17</f>
        <v>0</v>
      </c>
      <c r="RLO21" s="74" t="s">
        <v>100</v>
      </c>
      <c r="RLP21" s="147">
        <f t="shared" ref="RLP21" si="6198">RLP10*RLP17</f>
        <v>0</v>
      </c>
      <c r="RLQ21" s="74" t="s">
        <v>100</v>
      </c>
      <c r="RLR21" s="147">
        <f t="shared" ref="RLR21" si="6199">RLR10*RLR17</f>
        <v>0</v>
      </c>
      <c r="RLS21" s="74" t="s">
        <v>100</v>
      </c>
      <c r="RLT21" s="147">
        <f t="shared" ref="RLT21" si="6200">RLT10*RLT17</f>
        <v>0</v>
      </c>
      <c r="RLU21" s="74" t="s">
        <v>100</v>
      </c>
      <c r="RLV21" s="147">
        <f t="shared" ref="RLV21" si="6201">RLV10*RLV17</f>
        <v>0</v>
      </c>
      <c r="RLW21" s="74" t="s">
        <v>100</v>
      </c>
      <c r="RLX21" s="147">
        <f t="shared" ref="RLX21" si="6202">RLX10*RLX17</f>
        <v>0</v>
      </c>
      <c r="RLY21" s="74" t="s">
        <v>100</v>
      </c>
      <c r="RLZ21" s="147">
        <f t="shared" ref="RLZ21" si="6203">RLZ10*RLZ17</f>
        <v>0</v>
      </c>
      <c r="RMA21" s="74" t="s">
        <v>100</v>
      </c>
      <c r="RMB21" s="147">
        <f t="shared" ref="RMB21" si="6204">RMB10*RMB17</f>
        <v>0</v>
      </c>
      <c r="RMC21" s="74" t="s">
        <v>100</v>
      </c>
      <c r="RMD21" s="147">
        <f t="shared" ref="RMD21" si="6205">RMD10*RMD17</f>
        <v>0</v>
      </c>
      <c r="RME21" s="74" t="s">
        <v>100</v>
      </c>
      <c r="RMF21" s="147">
        <f t="shared" ref="RMF21" si="6206">RMF10*RMF17</f>
        <v>0</v>
      </c>
      <c r="RMG21" s="74" t="s">
        <v>100</v>
      </c>
      <c r="RMH21" s="147">
        <f t="shared" ref="RMH21" si="6207">RMH10*RMH17</f>
        <v>0</v>
      </c>
      <c r="RMI21" s="74" t="s">
        <v>100</v>
      </c>
      <c r="RMJ21" s="147">
        <f t="shared" ref="RMJ21" si="6208">RMJ10*RMJ17</f>
        <v>0</v>
      </c>
      <c r="RMK21" s="74" t="s">
        <v>100</v>
      </c>
      <c r="RML21" s="147">
        <f t="shared" ref="RML21" si="6209">RML10*RML17</f>
        <v>0</v>
      </c>
      <c r="RMM21" s="74" t="s">
        <v>100</v>
      </c>
      <c r="RMN21" s="147">
        <f t="shared" ref="RMN21" si="6210">RMN10*RMN17</f>
        <v>0</v>
      </c>
      <c r="RMO21" s="74" t="s">
        <v>100</v>
      </c>
      <c r="RMP21" s="147">
        <f t="shared" ref="RMP21" si="6211">RMP10*RMP17</f>
        <v>0</v>
      </c>
      <c r="RMQ21" s="74" t="s">
        <v>100</v>
      </c>
      <c r="RMR21" s="147">
        <f t="shared" ref="RMR21" si="6212">RMR10*RMR17</f>
        <v>0</v>
      </c>
      <c r="RMS21" s="74" t="s">
        <v>100</v>
      </c>
      <c r="RMT21" s="147">
        <f t="shared" ref="RMT21" si="6213">RMT10*RMT17</f>
        <v>0</v>
      </c>
      <c r="RMU21" s="74" t="s">
        <v>100</v>
      </c>
      <c r="RMV21" s="147">
        <f t="shared" ref="RMV21" si="6214">RMV10*RMV17</f>
        <v>0</v>
      </c>
      <c r="RMW21" s="74" t="s">
        <v>100</v>
      </c>
      <c r="RMX21" s="147">
        <f t="shared" ref="RMX21" si="6215">RMX10*RMX17</f>
        <v>0</v>
      </c>
      <c r="RMY21" s="74" t="s">
        <v>100</v>
      </c>
      <c r="RMZ21" s="147">
        <f t="shared" ref="RMZ21" si="6216">RMZ10*RMZ17</f>
        <v>0</v>
      </c>
      <c r="RNA21" s="74" t="s">
        <v>100</v>
      </c>
      <c r="RNB21" s="147">
        <f t="shared" ref="RNB21" si="6217">RNB10*RNB17</f>
        <v>0</v>
      </c>
      <c r="RNC21" s="74" t="s">
        <v>100</v>
      </c>
      <c r="RND21" s="147">
        <f t="shared" ref="RND21" si="6218">RND10*RND17</f>
        <v>0</v>
      </c>
      <c r="RNE21" s="74" t="s">
        <v>100</v>
      </c>
      <c r="RNF21" s="147">
        <f t="shared" ref="RNF21" si="6219">RNF10*RNF17</f>
        <v>0</v>
      </c>
      <c r="RNG21" s="74" t="s">
        <v>100</v>
      </c>
      <c r="RNH21" s="147">
        <f t="shared" ref="RNH21" si="6220">RNH10*RNH17</f>
        <v>0</v>
      </c>
      <c r="RNI21" s="74" t="s">
        <v>100</v>
      </c>
      <c r="RNJ21" s="147">
        <f t="shared" ref="RNJ21" si="6221">RNJ10*RNJ17</f>
        <v>0</v>
      </c>
      <c r="RNK21" s="74" t="s">
        <v>100</v>
      </c>
      <c r="RNL21" s="147">
        <f t="shared" ref="RNL21" si="6222">RNL10*RNL17</f>
        <v>0</v>
      </c>
      <c r="RNM21" s="74" t="s">
        <v>100</v>
      </c>
      <c r="RNN21" s="147">
        <f t="shared" ref="RNN21" si="6223">RNN10*RNN17</f>
        <v>0</v>
      </c>
      <c r="RNO21" s="74" t="s">
        <v>100</v>
      </c>
      <c r="RNP21" s="147">
        <f t="shared" ref="RNP21" si="6224">RNP10*RNP17</f>
        <v>0</v>
      </c>
      <c r="RNQ21" s="74" t="s">
        <v>100</v>
      </c>
      <c r="RNR21" s="147">
        <f t="shared" ref="RNR21" si="6225">RNR10*RNR17</f>
        <v>0</v>
      </c>
      <c r="RNS21" s="74" t="s">
        <v>100</v>
      </c>
      <c r="RNT21" s="147">
        <f t="shared" ref="RNT21" si="6226">RNT10*RNT17</f>
        <v>0</v>
      </c>
      <c r="RNU21" s="74" t="s">
        <v>100</v>
      </c>
      <c r="RNV21" s="147">
        <f t="shared" ref="RNV21" si="6227">RNV10*RNV17</f>
        <v>0</v>
      </c>
      <c r="RNW21" s="74" t="s">
        <v>100</v>
      </c>
      <c r="RNX21" s="147">
        <f t="shared" ref="RNX21" si="6228">RNX10*RNX17</f>
        <v>0</v>
      </c>
      <c r="RNY21" s="74" t="s">
        <v>100</v>
      </c>
      <c r="RNZ21" s="147">
        <f t="shared" ref="RNZ21" si="6229">RNZ10*RNZ17</f>
        <v>0</v>
      </c>
      <c r="ROA21" s="74" t="s">
        <v>100</v>
      </c>
      <c r="ROB21" s="147">
        <f t="shared" ref="ROB21" si="6230">ROB10*ROB17</f>
        <v>0</v>
      </c>
      <c r="ROC21" s="74" t="s">
        <v>100</v>
      </c>
      <c r="ROD21" s="147">
        <f t="shared" ref="ROD21" si="6231">ROD10*ROD17</f>
        <v>0</v>
      </c>
      <c r="ROE21" s="74" t="s">
        <v>100</v>
      </c>
      <c r="ROF21" s="147">
        <f t="shared" ref="ROF21" si="6232">ROF10*ROF17</f>
        <v>0</v>
      </c>
      <c r="ROG21" s="74" t="s">
        <v>100</v>
      </c>
      <c r="ROH21" s="147">
        <f t="shared" ref="ROH21" si="6233">ROH10*ROH17</f>
        <v>0</v>
      </c>
      <c r="ROI21" s="74" t="s">
        <v>100</v>
      </c>
      <c r="ROJ21" s="147">
        <f t="shared" ref="ROJ21" si="6234">ROJ10*ROJ17</f>
        <v>0</v>
      </c>
      <c r="ROK21" s="74" t="s">
        <v>100</v>
      </c>
      <c r="ROL21" s="147">
        <f t="shared" ref="ROL21" si="6235">ROL10*ROL17</f>
        <v>0</v>
      </c>
      <c r="ROM21" s="74" t="s">
        <v>100</v>
      </c>
      <c r="RON21" s="147">
        <f t="shared" ref="RON21" si="6236">RON10*RON17</f>
        <v>0</v>
      </c>
      <c r="ROO21" s="74" t="s">
        <v>100</v>
      </c>
      <c r="ROP21" s="147">
        <f t="shared" ref="ROP21" si="6237">ROP10*ROP17</f>
        <v>0</v>
      </c>
      <c r="ROQ21" s="74" t="s">
        <v>100</v>
      </c>
      <c r="ROR21" s="147">
        <f t="shared" ref="ROR21" si="6238">ROR10*ROR17</f>
        <v>0</v>
      </c>
      <c r="ROS21" s="74" t="s">
        <v>100</v>
      </c>
      <c r="ROT21" s="147">
        <f t="shared" ref="ROT21" si="6239">ROT10*ROT17</f>
        <v>0</v>
      </c>
      <c r="ROU21" s="74" t="s">
        <v>100</v>
      </c>
      <c r="ROV21" s="147">
        <f t="shared" ref="ROV21" si="6240">ROV10*ROV17</f>
        <v>0</v>
      </c>
      <c r="ROW21" s="74" t="s">
        <v>100</v>
      </c>
      <c r="ROX21" s="147">
        <f t="shared" ref="ROX21" si="6241">ROX10*ROX17</f>
        <v>0</v>
      </c>
      <c r="ROY21" s="74" t="s">
        <v>100</v>
      </c>
      <c r="ROZ21" s="147">
        <f t="shared" ref="ROZ21" si="6242">ROZ10*ROZ17</f>
        <v>0</v>
      </c>
      <c r="RPA21" s="74" t="s">
        <v>100</v>
      </c>
      <c r="RPB21" s="147">
        <f t="shared" ref="RPB21" si="6243">RPB10*RPB17</f>
        <v>0</v>
      </c>
      <c r="RPC21" s="74" t="s">
        <v>100</v>
      </c>
      <c r="RPD21" s="147">
        <f t="shared" ref="RPD21" si="6244">RPD10*RPD17</f>
        <v>0</v>
      </c>
      <c r="RPE21" s="74" t="s">
        <v>100</v>
      </c>
      <c r="RPF21" s="147">
        <f t="shared" ref="RPF21" si="6245">RPF10*RPF17</f>
        <v>0</v>
      </c>
      <c r="RPG21" s="74" t="s">
        <v>100</v>
      </c>
      <c r="RPH21" s="147">
        <f t="shared" ref="RPH21" si="6246">RPH10*RPH17</f>
        <v>0</v>
      </c>
      <c r="RPI21" s="74" t="s">
        <v>100</v>
      </c>
      <c r="RPJ21" s="147">
        <f t="shared" ref="RPJ21" si="6247">RPJ10*RPJ17</f>
        <v>0</v>
      </c>
      <c r="RPK21" s="74" t="s">
        <v>100</v>
      </c>
      <c r="RPL21" s="147">
        <f t="shared" ref="RPL21" si="6248">RPL10*RPL17</f>
        <v>0</v>
      </c>
      <c r="RPM21" s="74" t="s">
        <v>100</v>
      </c>
      <c r="RPN21" s="147">
        <f t="shared" ref="RPN21" si="6249">RPN10*RPN17</f>
        <v>0</v>
      </c>
      <c r="RPO21" s="74" t="s">
        <v>100</v>
      </c>
      <c r="RPP21" s="147">
        <f t="shared" ref="RPP21" si="6250">RPP10*RPP17</f>
        <v>0</v>
      </c>
      <c r="RPQ21" s="74" t="s">
        <v>100</v>
      </c>
      <c r="RPR21" s="147">
        <f t="shared" ref="RPR21" si="6251">RPR10*RPR17</f>
        <v>0</v>
      </c>
      <c r="RPS21" s="74" t="s">
        <v>100</v>
      </c>
      <c r="RPT21" s="147">
        <f t="shared" ref="RPT21" si="6252">RPT10*RPT17</f>
        <v>0</v>
      </c>
      <c r="RPU21" s="74" t="s">
        <v>100</v>
      </c>
      <c r="RPV21" s="147">
        <f t="shared" ref="RPV21" si="6253">RPV10*RPV17</f>
        <v>0</v>
      </c>
      <c r="RPW21" s="74" t="s">
        <v>100</v>
      </c>
      <c r="RPX21" s="147">
        <f t="shared" ref="RPX21" si="6254">RPX10*RPX17</f>
        <v>0</v>
      </c>
      <c r="RPY21" s="74" t="s">
        <v>100</v>
      </c>
      <c r="RPZ21" s="147">
        <f t="shared" ref="RPZ21" si="6255">RPZ10*RPZ17</f>
        <v>0</v>
      </c>
      <c r="RQA21" s="74" t="s">
        <v>100</v>
      </c>
      <c r="RQB21" s="147">
        <f t="shared" ref="RQB21" si="6256">RQB10*RQB17</f>
        <v>0</v>
      </c>
      <c r="RQC21" s="74" t="s">
        <v>100</v>
      </c>
      <c r="RQD21" s="147">
        <f t="shared" ref="RQD21" si="6257">RQD10*RQD17</f>
        <v>0</v>
      </c>
      <c r="RQE21" s="74" t="s">
        <v>100</v>
      </c>
      <c r="RQF21" s="147">
        <f t="shared" ref="RQF21" si="6258">RQF10*RQF17</f>
        <v>0</v>
      </c>
      <c r="RQG21" s="74" t="s">
        <v>100</v>
      </c>
      <c r="RQH21" s="147">
        <f t="shared" ref="RQH21" si="6259">RQH10*RQH17</f>
        <v>0</v>
      </c>
      <c r="RQI21" s="74" t="s">
        <v>100</v>
      </c>
      <c r="RQJ21" s="147">
        <f t="shared" ref="RQJ21" si="6260">RQJ10*RQJ17</f>
        <v>0</v>
      </c>
      <c r="RQK21" s="74" t="s">
        <v>100</v>
      </c>
      <c r="RQL21" s="147">
        <f t="shared" ref="RQL21" si="6261">RQL10*RQL17</f>
        <v>0</v>
      </c>
      <c r="RQM21" s="74" t="s">
        <v>100</v>
      </c>
      <c r="RQN21" s="147">
        <f t="shared" ref="RQN21" si="6262">RQN10*RQN17</f>
        <v>0</v>
      </c>
      <c r="RQO21" s="74" t="s">
        <v>100</v>
      </c>
      <c r="RQP21" s="147">
        <f t="shared" ref="RQP21" si="6263">RQP10*RQP17</f>
        <v>0</v>
      </c>
      <c r="RQQ21" s="74" t="s">
        <v>100</v>
      </c>
      <c r="RQR21" s="147">
        <f t="shared" ref="RQR21" si="6264">RQR10*RQR17</f>
        <v>0</v>
      </c>
      <c r="RQS21" s="74" t="s">
        <v>100</v>
      </c>
      <c r="RQT21" s="147">
        <f t="shared" ref="RQT21" si="6265">RQT10*RQT17</f>
        <v>0</v>
      </c>
      <c r="RQU21" s="74" t="s">
        <v>100</v>
      </c>
      <c r="RQV21" s="147">
        <f t="shared" ref="RQV21" si="6266">RQV10*RQV17</f>
        <v>0</v>
      </c>
      <c r="RQW21" s="74" t="s">
        <v>100</v>
      </c>
      <c r="RQX21" s="147">
        <f t="shared" ref="RQX21" si="6267">RQX10*RQX17</f>
        <v>0</v>
      </c>
      <c r="RQY21" s="74" t="s">
        <v>100</v>
      </c>
      <c r="RQZ21" s="147">
        <f t="shared" ref="RQZ21" si="6268">RQZ10*RQZ17</f>
        <v>0</v>
      </c>
      <c r="RRA21" s="74" t="s">
        <v>100</v>
      </c>
      <c r="RRB21" s="147">
        <f t="shared" ref="RRB21" si="6269">RRB10*RRB17</f>
        <v>0</v>
      </c>
      <c r="RRC21" s="74" t="s">
        <v>100</v>
      </c>
      <c r="RRD21" s="147">
        <f t="shared" ref="RRD21" si="6270">RRD10*RRD17</f>
        <v>0</v>
      </c>
      <c r="RRE21" s="74" t="s">
        <v>100</v>
      </c>
      <c r="RRF21" s="147">
        <f t="shared" ref="RRF21" si="6271">RRF10*RRF17</f>
        <v>0</v>
      </c>
      <c r="RRG21" s="74" t="s">
        <v>100</v>
      </c>
      <c r="RRH21" s="147">
        <f t="shared" ref="RRH21" si="6272">RRH10*RRH17</f>
        <v>0</v>
      </c>
      <c r="RRI21" s="74" t="s">
        <v>100</v>
      </c>
      <c r="RRJ21" s="147">
        <f t="shared" ref="RRJ21" si="6273">RRJ10*RRJ17</f>
        <v>0</v>
      </c>
      <c r="RRK21" s="74" t="s">
        <v>100</v>
      </c>
      <c r="RRL21" s="147">
        <f t="shared" ref="RRL21" si="6274">RRL10*RRL17</f>
        <v>0</v>
      </c>
      <c r="RRM21" s="74" t="s">
        <v>100</v>
      </c>
      <c r="RRN21" s="147">
        <f t="shared" ref="RRN21" si="6275">RRN10*RRN17</f>
        <v>0</v>
      </c>
      <c r="RRO21" s="74" t="s">
        <v>100</v>
      </c>
      <c r="RRP21" s="147">
        <f t="shared" ref="RRP21" si="6276">RRP10*RRP17</f>
        <v>0</v>
      </c>
      <c r="RRQ21" s="74" t="s">
        <v>100</v>
      </c>
      <c r="RRR21" s="147">
        <f t="shared" ref="RRR21" si="6277">RRR10*RRR17</f>
        <v>0</v>
      </c>
      <c r="RRS21" s="74" t="s">
        <v>100</v>
      </c>
      <c r="RRT21" s="147">
        <f t="shared" ref="RRT21" si="6278">RRT10*RRT17</f>
        <v>0</v>
      </c>
      <c r="RRU21" s="74" t="s">
        <v>100</v>
      </c>
      <c r="RRV21" s="147">
        <f t="shared" ref="RRV21" si="6279">RRV10*RRV17</f>
        <v>0</v>
      </c>
      <c r="RRW21" s="74" t="s">
        <v>100</v>
      </c>
      <c r="RRX21" s="147">
        <f t="shared" ref="RRX21" si="6280">RRX10*RRX17</f>
        <v>0</v>
      </c>
      <c r="RRY21" s="74" t="s">
        <v>100</v>
      </c>
      <c r="RRZ21" s="147">
        <f t="shared" ref="RRZ21" si="6281">RRZ10*RRZ17</f>
        <v>0</v>
      </c>
      <c r="RSA21" s="74" t="s">
        <v>100</v>
      </c>
      <c r="RSB21" s="147">
        <f t="shared" ref="RSB21" si="6282">RSB10*RSB17</f>
        <v>0</v>
      </c>
      <c r="RSC21" s="74" t="s">
        <v>100</v>
      </c>
      <c r="RSD21" s="147">
        <f t="shared" ref="RSD21" si="6283">RSD10*RSD17</f>
        <v>0</v>
      </c>
      <c r="RSE21" s="74" t="s">
        <v>100</v>
      </c>
      <c r="RSF21" s="147">
        <f t="shared" ref="RSF21" si="6284">RSF10*RSF17</f>
        <v>0</v>
      </c>
      <c r="RSG21" s="74" t="s">
        <v>100</v>
      </c>
      <c r="RSH21" s="147">
        <f t="shared" ref="RSH21" si="6285">RSH10*RSH17</f>
        <v>0</v>
      </c>
      <c r="RSI21" s="74" t="s">
        <v>100</v>
      </c>
      <c r="RSJ21" s="147">
        <f t="shared" ref="RSJ21" si="6286">RSJ10*RSJ17</f>
        <v>0</v>
      </c>
      <c r="RSK21" s="74" t="s">
        <v>100</v>
      </c>
      <c r="RSL21" s="147">
        <f t="shared" ref="RSL21" si="6287">RSL10*RSL17</f>
        <v>0</v>
      </c>
      <c r="RSM21" s="74" t="s">
        <v>100</v>
      </c>
      <c r="RSN21" s="147">
        <f t="shared" ref="RSN21" si="6288">RSN10*RSN17</f>
        <v>0</v>
      </c>
      <c r="RSO21" s="74" t="s">
        <v>100</v>
      </c>
      <c r="RSP21" s="147">
        <f t="shared" ref="RSP21" si="6289">RSP10*RSP17</f>
        <v>0</v>
      </c>
      <c r="RSQ21" s="74" t="s">
        <v>100</v>
      </c>
      <c r="RSR21" s="147">
        <f t="shared" ref="RSR21" si="6290">RSR10*RSR17</f>
        <v>0</v>
      </c>
      <c r="RSS21" s="74" t="s">
        <v>100</v>
      </c>
      <c r="RST21" s="147">
        <f t="shared" ref="RST21" si="6291">RST10*RST17</f>
        <v>0</v>
      </c>
      <c r="RSU21" s="74" t="s">
        <v>100</v>
      </c>
      <c r="RSV21" s="147">
        <f t="shared" ref="RSV21" si="6292">RSV10*RSV17</f>
        <v>0</v>
      </c>
      <c r="RSW21" s="74" t="s">
        <v>100</v>
      </c>
      <c r="RSX21" s="147">
        <f t="shared" ref="RSX21" si="6293">RSX10*RSX17</f>
        <v>0</v>
      </c>
      <c r="RSY21" s="74" t="s">
        <v>100</v>
      </c>
      <c r="RSZ21" s="147">
        <f t="shared" ref="RSZ21" si="6294">RSZ10*RSZ17</f>
        <v>0</v>
      </c>
      <c r="RTA21" s="74" t="s">
        <v>100</v>
      </c>
      <c r="RTB21" s="147">
        <f t="shared" ref="RTB21" si="6295">RTB10*RTB17</f>
        <v>0</v>
      </c>
      <c r="RTC21" s="74" t="s">
        <v>100</v>
      </c>
      <c r="RTD21" s="147">
        <f t="shared" ref="RTD21" si="6296">RTD10*RTD17</f>
        <v>0</v>
      </c>
      <c r="RTE21" s="74" t="s">
        <v>100</v>
      </c>
      <c r="RTF21" s="147">
        <f t="shared" ref="RTF21" si="6297">RTF10*RTF17</f>
        <v>0</v>
      </c>
      <c r="RTG21" s="74" t="s">
        <v>100</v>
      </c>
      <c r="RTH21" s="147">
        <f t="shared" ref="RTH21" si="6298">RTH10*RTH17</f>
        <v>0</v>
      </c>
      <c r="RTI21" s="74" t="s">
        <v>100</v>
      </c>
      <c r="RTJ21" s="147">
        <f t="shared" ref="RTJ21" si="6299">RTJ10*RTJ17</f>
        <v>0</v>
      </c>
      <c r="RTK21" s="74" t="s">
        <v>100</v>
      </c>
      <c r="RTL21" s="147">
        <f t="shared" ref="RTL21" si="6300">RTL10*RTL17</f>
        <v>0</v>
      </c>
      <c r="RTM21" s="74" t="s">
        <v>100</v>
      </c>
      <c r="RTN21" s="147">
        <f t="shared" ref="RTN21" si="6301">RTN10*RTN17</f>
        <v>0</v>
      </c>
      <c r="RTO21" s="74" t="s">
        <v>100</v>
      </c>
      <c r="RTP21" s="147">
        <f t="shared" ref="RTP21" si="6302">RTP10*RTP17</f>
        <v>0</v>
      </c>
      <c r="RTQ21" s="74" t="s">
        <v>100</v>
      </c>
      <c r="RTR21" s="147">
        <f t="shared" ref="RTR21" si="6303">RTR10*RTR17</f>
        <v>0</v>
      </c>
      <c r="RTS21" s="74" t="s">
        <v>100</v>
      </c>
      <c r="RTT21" s="147">
        <f t="shared" ref="RTT21" si="6304">RTT10*RTT17</f>
        <v>0</v>
      </c>
      <c r="RTU21" s="74" t="s">
        <v>100</v>
      </c>
      <c r="RTV21" s="147">
        <f t="shared" ref="RTV21" si="6305">RTV10*RTV17</f>
        <v>0</v>
      </c>
      <c r="RTW21" s="74" t="s">
        <v>100</v>
      </c>
      <c r="RTX21" s="147">
        <f t="shared" ref="RTX21" si="6306">RTX10*RTX17</f>
        <v>0</v>
      </c>
      <c r="RTY21" s="74" t="s">
        <v>100</v>
      </c>
      <c r="RTZ21" s="147">
        <f t="shared" ref="RTZ21" si="6307">RTZ10*RTZ17</f>
        <v>0</v>
      </c>
      <c r="RUA21" s="74" t="s">
        <v>100</v>
      </c>
      <c r="RUB21" s="147">
        <f t="shared" ref="RUB21" si="6308">RUB10*RUB17</f>
        <v>0</v>
      </c>
      <c r="RUC21" s="74" t="s">
        <v>100</v>
      </c>
      <c r="RUD21" s="147">
        <f t="shared" ref="RUD21" si="6309">RUD10*RUD17</f>
        <v>0</v>
      </c>
      <c r="RUE21" s="74" t="s">
        <v>100</v>
      </c>
      <c r="RUF21" s="147">
        <f t="shared" ref="RUF21" si="6310">RUF10*RUF17</f>
        <v>0</v>
      </c>
      <c r="RUG21" s="74" t="s">
        <v>100</v>
      </c>
      <c r="RUH21" s="147">
        <f t="shared" ref="RUH21" si="6311">RUH10*RUH17</f>
        <v>0</v>
      </c>
      <c r="RUI21" s="74" t="s">
        <v>100</v>
      </c>
      <c r="RUJ21" s="147">
        <f t="shared" ref="RUJ21" si="6312">RUJ10*RUJ17</f>
        <v>0</v>
      </c>
      <c r="RUK21" s="74" t="s">
        <v>100</v>
      </c>
      <c r="RUL21" s="147">
        <f t="shared" ref="RUL21" si="6313">RUL10*RUL17</f>
        <v>0</v>
      </c>
      <c r="RUM21" s="74" t="s">
        <v>100</v>
      </c>
      <c r="RUN21" s="147">
        <f t="shared" ref="RUN21" si="6314">RUN10*RUN17</f>
        <v>0</v>
      </c>
      <c r="RUO21" s="74" t="s">
        <v>100</v>
      </c>
      <c r="RUP21" s="147">
        <f t="shared" ref="RUP21" si="6315">RUP10*RUP17</f>
        <v>0</v>
      </c>
      <c r="RUQ21" s="74" t="s">
        <v>100</v>
      </c>
      <c r="RUR21" s="147">
        <f t="shared" ref="RUR21" si="6316">RUR10*RUR17</f>
        <v>0</v>
      </c>
      <c r="RUS21" s="74" t="s">
        <v>100</v>
      </c>
      <c r="RUT21" s="147">
        <f t="shared" ref="RUT21" si="6317">RUT10*RUT17</f>
        <v>0</v>
      </c>
      <c r="RUU21" s="74" t="s">
        <v>100</v>
      </c>
      <c r="RUV21" s="147">
        <f t="shared" ref="RUV21" si="6318">RUV10*RUV17</f>
        <v>0</v>
      </c>
      <c r="RUW21" s="74" t="s">
        <v>100</v>
      </c>
      <c r="RUX21" s="147">
        <f t="shared" ref="RUX21" si="6319">RUX10*RUX17</f>
        <v>0</v>
      </c>
      <c r="RUY21" s="74" t="s">
        <v>100</v>
      </c>
      <c r="RUZ21" s="147">
        <f t="shared" ref="RUZ21" si="6320">RUZ10*RUZ17</f>
        <v>0</v>
      </c>
      <c r="RVA21" s="74" t="s">
        <v>100</v>
      </c>
      <c r="RVB21" s="147">
        <f t="shared" ref="RVB21" si="6321">RVB10*RVB17</f>
        <v>0</v>
      </c>
      <c r="RVC21" s="74" t="s">
        <v>100</v>
      </c>
      <c r="RVD21" s="147">
        <f t="shared" ref="RVD21" si="6322">RVD10*RVD17</f>
        <v>0</v>
      </c>
      <c r="RVE21" s="74" t="s">
        <v>100</v>
      </c>
      <c r="RVF21" s="147">
        <f t="shared" ref="RVF21" si="6323">RVF10*RVF17</f>
        <v>0</v>
      </c>
      <c r="RVG21" s="74" t="s">
        <v>100</v>
      </c>
      <c r="RVH21" s="147">
        <f t="shared" ref="RVH21" si="6324">RVH10*RVH17</f>
        <v>0</v>
      </c>
      <c r="RVI21" s="74" t="s">
        <v>100</v>
      </c>
      <c r="RVJ21" s="147">
        <f t="shared" ref="RVJ21" si="6325">RVJ10*RVJ17</f>
        <v>0</v>
      </c>
      <c r="RVK21" s="74" t="s">
        <v>100</v>
      </c>
      <c r="RVL21" s="147">
        <f t="shared" ref="RVL21" si="6326">RVL10*RVL17</f>
        <v>0</v>
      </c>
      <c r="RVM21" s="74" t="s">
        <v>100</v>
      </c>
      <c r="RVN21" s="147">
        <f t="shared" ref="RVN21" si="6327">RVN10*RVN17</f>
        <v>0</v>
      </c>
      <c r="RVO21" s="74" t="s">
        <v>100</v>
      </c>
      <c r="RVP21" s="147">
        <f t="shared" ref="RVP21" si="6328">RVP10*RVP17</f>
        <v>0</v>
      </c>
      <c r="RVQ21" s="74" t="s">
        <v>100</v>
      </c>
      <c r="RVR21" s="147">
        <f t="shared" ref="RVR21" si="6329">RVR10*RVR17</f>
        <v>0</v>
      </c>
      <c r="RVS21" s="74" t="s">
        <v>100</v>
      </c>
      <c r="RVT21" s="147">
        <f t="shared" ref="RVT21" si="6330">RVT10*RVT17</f>
        <v>0</v>
      </c>
      <c r="RVU21" s="74" t="s">
        <v>100</v>
      </c>
      <c r="RVV21" s="147">
        <f t="shared" ref="RVV21" si="6331">RVV10*RVV17</f>
        <v>0</v>
      </c>
      <c r="RVW21" s="74" t="s">
        <v>100</v>
      </c>
      <c r="RVX21" s="147">
        <f t="shared" ref="RVX21" si="6332">RVX10*RVX17</f>
        <v>0</v>
      </c>
      <c r="RVY21" s="74" t="s">
        <v>100</v>
      </c>
      <c r="RVZ21" s="147">
        <f t="shared" ref="RVZ21" si="6333">RVZ10*RVZ17</f>
        <v>0</v>
      </c>
      <c r="RWA21" s="74" t="s">
        <v>100</v>
      </c>
      <c r="RWB21" s="147">
        <f t="shared" ref="RWB21" si="6334">RWB10*RWB17</f>
        <v>0</v>
      </c>
      <c r="RWC21" s="74" t="s">
        <v>100</v>
      </c>
      <c r="RWD21" s="147">
        <f t="shared" ref="RWD21" si="6335">RWD10*RWD17</f>
        <v>0</v>
      </c>
      <c r="RWE21" s="74" t="s">
        <v>100</v>
      </c>
      <c r="RWF21" s="147">
        <f t="shared" ref="RWF21" si="6336">RWF10*RWF17</f>
        <v>0</v>
      </c>
      <c r="RWG21" s="74" t="s">
        <v>100</v>
      </c>
      <c r="RWH21" s="147">
        <f t="shared" ref="RWH21" si="6337">RWH10*RWH17</f>
        <v>0</v>
      </c>
      <c r="RWI21" s="74" t="s">
        <v>100</v>
      </c>
      <c r="RWJ21" s="147">
        <f t="shared" ref="RWJ21" si="6338">RWJ10*RWJ17</f>
        <v>0</v>
      </c>
      <c r="RWK21" s="74" t="s">
        <v>100</v>
      </c>
      <c r="RWL21" s="147">
        <f t="shared" ref="RWL21" si="6339">RWL10*RWL17</f>
        <v>0</v>
      </c>
      <c r="RWM21" s="74" t="s">
        <v>100</v>
      </c>
      <c r="RWN21" s="147">
        <f t="shared" ref="RWN21" si="6340">RWN10*RWN17</f>
        <v>0</v>
      </c>
      <c r="RWO21" s="74" t="s">
        <v>100</v>
      </c>
      <c r="RWP21" s="147">
        <f t="shared" ref="RWP21" si="6341">RWP10*RWP17</f>
        <v>0</v>
      </c>
      <c r="RWQ21" s="74" t="s">
        <v>100</v>
      </c>
      <c r="RWR21" s="147">
        <f t="shared" ref="RWR21" si="6342">RWR10*RWR17</f>
        <v>0</v>
      </c>
      <c r="RWS21" s="74" t="s">
        <v>100</v>
      </c>
      <c r="RWT21" s="147">
        <f t="shared" ref="RWT21" si="6343">RWT10*RWT17</f>
        <v>0</v>
      </c>
      <c r="RWU21" s="74" t="s">
        <v>100</v>
      </c>
      <c r="RWV21" s="147">
        <f t="shared" ref="RWV21" si="6344">RWV10*RWV17</f>
        <v>0</v>
      </c>
      <c r="RWW21" s="74" t="s">
        <v>100</v>
      </c>
      <c r="RWX21" s="147">
        <f t="shared" ref="RWX21" si="6345">RWX10*RWX17</f>
        <v>0</v>
      </c>
      <c r="RWY21" s="74" t="s">
        <v>100</v>
      </c>
      <c r="RWZ21" s="147">
        <f t="shared" ref="RWZ21" si="6346">RWZ10*RWZ17</f>
        <v>0</v>
      </c>
      <c r="RXA21" s="74" t="s">
        <v>100</v>
      </c>
      <c r="RXB21" s="147">
        <f t="shared" ref="RXB21" si="6347">RXB10*RXB17</f>
        <v>0</v>
      </c>
      <c r="RXC21" s="74" t="s">
        <v>100</v>
      </c>
      <c r="RXD21" s="147">
        <f t="shared" ref="RXD21" si="6348">RXD10*RXD17</f>
        <v>0</v>
      </c>
      <c r="RXE21" s="74" t="s">
        <v>100</v>
      </c>
      <c r="RXF21" s="147">
        <f t="shared" ref="RXF21" si="6349">RXF10*RXF17</f>
        <v>0</v>
      </c>
      <c r="RXG21" s="74" t="s">
        <v>100</v>
      </c>
      <c r="RXH21" s="147">
        <f t="shared" ref="RXH21" si="6350">RXH10*RXH17</f>
        <v>0</v>
      </c>
      <c r="RXI21" s="74" t="s">
        <v>100</v>
      </c>
      <c r="RXJ21" s="147">
        <f t="shared" ref="RXJ21" si="6351">RXJ10*RXJ17</f>
        <v>0</v>
      </c>
      <c r="RXK21" s="74" t="s">
        <v>100</v>
      </c>
      <c r="RXL21" s="147">
        <f t="shared" ref="RXL21" si="6352">RXL10*RXL17</f>
        <v>0</v>
      </c>
      <c r="RXM21" s="74" t="s">
        <v>100</v>
      </c>
      <c r="RXN21" s="147">
        <f t="shared" ref="RXN21" si="6353">RXN10*RXN17</f>
        <v>0</v>
      </c>
      <c r="RXO21" s="74" t="s">
        <v>100</v>
      </c>
      <c r="RXP21" s="147">
        <f t="shared" ref="RXP21" si="6354">RXP10*RXP17</f>
        <v>0</v>
      </c>
      <c r="RXQ21" s="74" t="s">
        <v>100</v>
      </c>
      <c r="RXR21" s="147">
        <f t="shared" ref="RXR21" si="6355">RXR10*RXR17</f>
        <v>0</v>
      </c>
      <c r="RXS21" s="74" t="s">
        <v>100</v>
      </c>
      <c r="RXT21" s="147">
        <f t="shared" ref="RXT21" si="6356">RXT10*RXT17</f>
        <v>0</v>
      </c>
      <c r="RXU21" s="74" t="s">
        <v>100</v>
      </c>
      <c r="RXV21" s="147">
        <f t="shared" ref="RXV21" si="6357">RXV10*RXV17</f>
        <v>0</v>
      </c>
      <c r="RXW21" s="74" t="s">
        <v>100</v>
      </c>
      <c r="RXX21" s="147">
        <f t="shared" ref="RXX21" si="6358">RXX10*RXX17</f>
        <v>0</v>
      </c>
      <c r="RXY21" s="74" t="s">
        <v>100</v>
      </c>
      <c r="RXZ21" s="147">
        <f t="shared" ref="RXZ21" si="6359">RXZ10*RXZ17</f>
        <v>0</v>
      </c>
      <c r="RYA21" s="74" t="s">
        <v>100</v>
      </c>
      <c r="RYB21" s="147">
        <f t="shared" ref="RYB21" si="6360">RYB10*RYB17</f>
        <v>0</v>
      </c>
      <c r="RYC21" s="74" t="s">
        <v>100</v>
      </c>
      <c r="RYD21" s="147">
        <f t="shared" ref="RYD21" si="6361">RYD10*RYD17</f>
        <v>0</v>
      </c>
      <c r="RYE21" s="74" t="s">
        <v>100</v>
      </c>
      <c r="RYF21" s="147">
        <f t="shared" ref="RYF21" si="6362">RYF10*RYF17</f>
        <v>0</v>
      </c>
      <c r="RYG21" s="74" t="s">
        <v>100</v>
      </c>
      <c r="RYH21" s="147">
        <f t="shared" ref="RYH21" si="6363">RYH10*RYH17</f>
        <v>0</v>
      </c>
      <c r="RYI21" s="74" t="s">
        <v>100</v>
      </c>
      <c r="RYJ21" s="147">
        <f t="shared" ref="RYJ21" si="6364">RYJ10*RYJ17</f>
        <v>0</v>
      </c>
      <c r="RYK21" s="74" t="s">
        <v>100</v>
      </c>
      <c r="RYL21" s="147">
        <f t="shared" ref="RYL21" si="6365">RYL10*RYL17</f>
        <v>0</v>
      </c>
      <c r="RYM21" s="74" t="s">
        <v>100</v>
      </c>
      <c r="RYN21" s="147">
        <f t="shared" ref="RYN21" si="6366">RYN10*RYN17</f>
        <v>0</v>
      </c>
      <c r="RYO21" s="74" t="s">
        <v>100</v>
      </c>
      <c r="RYP21" s="147">
        <f t="shared" ref="RYP21" si="6367">RYP10*RYP17</f>
        <v>0</v>
      </c>
      <c r="RYQ21" s="74" t="s">
        <v>100</v>
      </c>
      <c r="RYR21" s="147">
        <f t="shared" ref="RYR21" si="6368">RYR10*RYR17</f>
        <v>0</v>
      </c>
      <c r="RYS21" s="74" t="s">
        <v>100</v>
      </c>
      <c r="RYT21" s="147">
        <f t="shared" ref="RYT21" si="6369">RYT10*RYT17</f>
        <v>0</v>
      </c>
      <c r="RYU21" s="74" t="s">
        <v>100</v>
      </c>
      <c r="RYV21" s="147">
        <f t="shared" ref="RYV21" si="6370">RYV10*RYV17</f>
        <v>0</v>
      </c>
      <c r="RYW21" s="74" t="s">
        <v>100</v>
      </c>
      <c r="RYX21" s="147">
        <f t="shared" ref="RYX21" si="6371">RYX10*RYX17</f>
        <v>0</v>
      </c>
      <c r="RYY21" s="74" t="s">
        <v>100</v>
      </c>
      <c r="RYZ21" s="147">
        <f t="shared" ref="RYZ21" si="6372">RYZ10*RYZ17</f>
        <v>0</v>
      </c>
      <c r="RZA21" s="74" t="s">
        <v>100</v>
      </c>
      <c r="RZB21" s="147">
        <f t="shared" ref="RZB21" si="6373">RZB10*RZB17</f>
        <v>0</v>
      </c>
      <c r="RZC21" s="74" t="s">
        <v>100</v>
      </c>
      <c r="RZD21" s="147">
        <f t="shared" ref="RZD21" si="6374">RZD10*RZD17</f>
        <v>0</v>
      </c>
      <c r="RZE21" s="74" t="s">
        <v>100</v>
      </c>
      <c r="RZF21" s="147">
        <f t="shared" ref="RZF21" si="6375">RZF10*RZF17</f>
        <v>0</v>
      </c>
      <c r="RZG21" s="74" t="s">
        <v>100</v>
      </c>
      <c r="RZH21" s="147">
        <f t="shared" ref="RZH21" si="6376">RZH10*RZH17</f>
        <v>0</v>
      </c>
      <c r="RZI21" s="74" t="s">
        <v>100</v>
      </c>
      <c r="RZJ21" s="147">
        <f t="shared" ref="RZJ21" si="6377">RZJ10*RZJ17</f>
        <v>0</v>
      </c>
      <c r="RZK21" s="74" t="s">
        <v>100</v>
      </c>
      <c r="RZL21" s="147">
        <f t="shared" ref="RZL21" si="6378">RZL10*RZL17</f>
        <v>0</v>
      </c>
      <c r="RZM21" s="74" t="s">
        <v>100</v>
      </c>
      <c r="RZN21" s="147">
        <f t="shared" ref="RZN21" si="6379">RZN10*RZN17</f>
        <v>0</v>
      </c>
      <c r="RZO21" s="74" t="s">
        <v>100</v>
      </c>
      <c r="RZP21" s="147">
        <f t="shared" ref="RZP21" si="6380">RZP10*RZP17</f>
        <v>0</v>
      </c>
      <c r="RZQ21" s="74" t="s">
        <v>100</v>
      </c>
      <c r="RZR21" s="147">
        <f t="shared" ref="RZR21" si="6381">RZR10*RZR17</f>
        <v>0</v>
      </c>
      <c r="RZS21" s="74" t="s">
        <v>100</v>
      </c>
      <c r="RZT21" s="147">
        <f t="shared" ref="RZT21" si="6382">RZT10*RZT17</f>
        <v>0</v>
      </c>
      <c r="RZU21" s="74" t="s">
        <v>100</v>
      </c>
      <c r="RZV21" s="147">
        <f t="shared" ref="RZV21" si="6383">RZV10*RZV17</f>
        <v>0</v>
      </c>
      <c r="RZW21" s="74" t="s">
        <v>100</v>
      </c>
      <c r="RZX21" s="147">
        <f t="shared" ref="RZX21" si="6384">RZX10*RZX17</f>
        <v>0</v>
      </c>
      <c r="RZY21" s="74" t="s">
        <v>100</v>
      </c>
      <c r="RZZ21" s="147">
        <f t="shared" ref="RZZ21" si="6385">RZZ10*RZZ17</f>
        <v>0</v>
      </c>
      <c r="SAA21" s="74" t="s">
        <v>100</v>
      </c>
      <c r="SAB21" s="147">
        <f t="shared" ref="SAB21" si="6386">SAB10*SAB17</f>
        <v>0</v>
      </c>
      <c r="SAC21" s="74" t="s">
        <v>100</v>
      </c>
      <c r="SAD21" s="147">
        <f t="shared" ref="SAD21" si="6387">SAD10*SAD17</f>
        <v>0</v>
      </c>
      <c r="SAE21" s="74" t="s">
        <v>100</v>
      </c>
      <c r="SAF21" s="147">
        <f t="shared" ref="SAF21" si="6388">SAF10*SAF17</f>
        <v>0</v>
      </c>
      <c r="SAG21" s="74" t="s">
        <v>100</v>
      </c>
      <c r="SAH21" s="147">
        <f t="shared" ref="SAH21" si="6389">SAH10*SAH17</f>
        <v>0</v>
      </c>
      <c r="SAI21" s="74" t="s">
        <v>100</v>
      </c>
      <c r="SAJ21" s="147">
        <f t="shared" ref="SAJ21" si="6390">SAJ10*SAJ17</f>
        <v>0</v>
      </c>
      <c r="SAK21" s="74" t="s">
        <v>100</v>
      </c>
      <c r="SAL21" s="147">
        <f t="shared" ref="SAL21" si="6391">SAL10*SAL17</f>
        <v>0</v>
      </c>
      <c r="SAM21" s="74" t="s">
        <v>100</v>
      </c>
      <c r="SAN21" s="147">
        <f t="shared" ref="SAN21" si="6392">SAN10*SAN17</f>
        <v>0</v>
      </c>
      <c r="SAO21" s="74" t="s">
        <v>100</v>
      </c>
      <c r="SAP21" s="147">
        <f t="shared" ref="SAP21" si="6393">SAP10*SAP17</f>
        <v>0</v>
      </c>
      <c r="SAQ21" s="74" t="s">
        <v>100</v>
      </c>
      <c r="SAR21" s="147">
        <f t="shared" ref="SAR21" si="6394">SAR10*SAR17</f>
        <v>0</v>
      </c>
      <c r="SAS21" s="74" t="s">
        <v>100</v>
      </c>
      <c r="SAT21" s="147">
        <f t="shared" ref="SAT21" si="6395">SAT10*SAT17</f>
        <v>0</v>
      </c>
      <c r="SAU21" s="74" t="s">
        <v>100</v>
      </c>
      <c r="SAV21" s="147">
        <f t="shared" ref="SAV21" si="6396">SAV10*SAV17</f>
        <v>0</v>
      </c>
      <c r="SAW21" s="74" t="s">
        <v>100</v>
      </c>
      <c r="SAX21" s="147">
        <f t="shared" ref="SAX21" si="6397">SAX10*SAX17</f>
        <v>0</v>
      </c>
      <c r="SAY21" s="74" t="s">
        <v>100</v>
      </c>
      <c r="SAZ21" s="147">
        <f t="shared" ref="SAZ21" si="6398">SAZ10*SAZ17</f>
        <v>0</v>
      </c>
      <c r="SBA21" s="74" t="s">
        <v>100</v>
      </c>
      <c r="SBB21" s="147">
        <f t="shared" ref="SBB21" si="6399">SBB10*SBB17</f>
        <v>0</v>
      </c>
      <c r="SBC21" s="74" t="s">
        <v>100</v>
      </c>
      <c r="SBD21" s="147">
        <f t="shared" ref="SBD21" si="6400">SBD10*SBD17</f>
        <v>0</v>
      </c>
      <c r="SBE21" s="74" t="s">
        <v>100</v>
      </c>
      <c r="SBF21" s="147">
        <f t="shared" ref="SBF21" si="6401">SBF10*SBF17</f>
        <v>0</v>
      </c>
      <c r="SBG21" s="74" t="s">
        <v>100</v>
      </c>
      <c r="SBH21" s="147">
        <f t="shared" ref="SBH21" si="6402">SBH10*SBH17</f>
        <v>0</v>
      </c>
      <c r="SBI21" s="74" t="s">
        <v>100</v>
      </c>
      <c r="SBJ21" s="147">
        <f t="shared" ref="SBJ21" si="6403">SBJ10*SBJ17</f>
        <v>0</v>
      </c>
      <c r="SBK21" s="74" t="s">
        <v>100</v>
      </c>
      <c r="SBL21" s="147">
        <f t="shared" ref="SBL21" si="6404">SBL10*SBL17</f>
        <v>0</v>
      </c>
      <c r="SBM21" s="74" t="s">
        <v>100</v>
      </c>
      <c r="SBN21" s="147">
        <f t="shared" ref="SBN21" si="6405">SBN10*SBN17</f>
        <v>0</v>
      </c>
      <c r="SBO21" s="74" t="s">
        <v>100</v>
      </c>
      <c r="SBP21" s="147">
        <f t="shared" ref="SBP21" si="6406">SBP10*SBP17</f>
        <v>0</v>
      </c>
      <c r="SBQ21" s="74" t="s">
        <v>100</v>
      </c>
      <c r="SBR21" s="147">
        <f t="shared" ref="SBR21" si="6407">SBR10*SBR17</f>
        <v>0</v>
      </c>
      <c r="SBS21" s="74" t="s">
        <v>100</v>
      </c>
      <c r="SBT21" s="147">
        <f t="shared" ref="SBT21" si="6408">SBT10*SBT17</f>
        <v>0</v>
      </c>
      <c r="SBU21" s="74" t="s">
        <v>100</v>
      </c>
      <c r="SBV21" s="147">
        <f t="shared" ref="SBV21" si="6409">SBV10*SBV17</f>
        <v>0</v>
      </c>
      <c r="SBW21" s="74" t="s">
        <v>100</v>
      </c>
      <c r="SBX21" s="147">
        <f t="shared" ref="SBX21" si="6410">SBX10*SBX17</f>
        <v>0</v>
      </c>
      <c r="SBY21" s="74" t="s">
        <v>100</v>
      </c>
      <c r="SBZ21" s="147">
        <f t="shared" ref="SBZ21" si="6411">SBZ10*SBZ17</f>
        <v>0</v>
      </c>
      <c r="SCA21" s="74" t="s">
        <v>100</v>
      </c>
      <c r="SCB21" s="147">
        <f t="shared" ref="SCB21" si="6412">SCB10*SCB17</f>
        <v>0</v>
      </c>
      <c r="SCC21" s="74" t="s">
        <v>100</v>
      </c>
      <c r="SCD21" s="147">
        <f t="shared" ref="SCD21" si="6413">SCD10*SCD17</f>
        <v>0</v>
      </c>
      <c r="SCE21" s="74" t="s">
        <v>100</v>
      </c>
      <c r="SCF21" s="147">
        <f t="shared" ref="SCF21" si="6414">SCF10*SCF17</f>
        <v>0</v>
      </c>
      <c r="SCG21" s="74" t="s">
        <v>100</v>
      </c>
      <c r="SCH21" s="147">
        <f t="shared" ref="SCH21" si="6415">SCH10*SCH17</f>
        <v>0</v>
      </c>
      <c r="SCI21" s="74" t="s">
        <v>100</v>
      </c>
      <c r="SCJ21" s="147">
        <f t="shared" ref="SCJ21" si="6416">SCJ10*SCJ17</f>
        <v>0</v>
      </c>
      <c r="SCK21" s="74" t="s">
        <v>100</v>
      </c>
      <c r="SCL21" s="147">
        <f t="shared" ref="SCL21" si="6417">SCL10*SCL17</f>
        <v>0</v>
      </c>
      <c r="SCM21" s="74" t="s">
        <v>100</v>
      </c>
      <c r="SCN21" s="147">
        <f t="shared" ref="SCN21" si="6418">SCN10*SCN17</f>
        <v>0</v>
      </c>
      <c r="SCO21" s="74" t="s">
        <v>100</v>
      </c>
      <c r="SCP21" s="147">
        <f t="shared" ref="SCP21" si="6419">SCP10*SCP17</f>
        <v>0</v>
      </c>
      <c r="SCQ21" s="74" t="s">
        <v>100</v>
      </c>
      <c r="SCR21" s="147">
        <f t="shared" ref="SCR21" si="6420">SCR10*SCR17</f>
        <v>0</v>
      </c>
      <c r="SCS21" s="74" t="s">
        <v>100</v>
      </c>
      <c r="SCT21" s="147">
        <f t="shared" ref="SCT21" si="6421">SCT10*SCT17</f>
        <v>0</v>
      </c>
      <c r="SCU21" s="74" t="s">
        <v>100</v>
      </c>
      <c r="SCV21" s="147">
        <f t="shared" ref="SCV21" si="6422">SCV10*SCV17</f>
        <v>0</v>
      </c>
      <c r="SCW21" s="74" t="s">
        <v>100</v>
      </c>
      <c r="SCX21" s="147">
        <f t="shared" ref="SCX21" si="6423">SCX10*SCX17</f>
        <v>0</v>
      </c>
      <c r="SCY21" s="74" t="s">
        <v>100</v>
      </c>
      <c r="SCZ21" s="147">
        <f t="shared" ref="SCZ21" si="6424">SCZ10*SCZ17</f>
        <v>0</v>
      </c>
      <c r="SDA21" s="74" t="s">
        <v>100</v>
      </c>
      <c r="SDB21" s="147">
        <f t="shared" ref="SDB21" si="6425">SDB10*SDB17</f>
        <v>0</v>
      </c>
      <c r="SDC21" s="74" t="s">
        <v>100</v>
      </c>
      <c r="SDD21" s="147">
        <f t="shared" ref="SDD21" si="6426">SDD10*SDD17</f>
        <v>0</v>
      </c>
      <c r="SDE21" s="74" t="s">
        <v>100</v>
      </c>
      <c r="SDF21" s="147">
        <f t="shared" ref="SDF21" si="6427">SDF10*SDF17</f>
        <v>0</v>
      </c>
      <c r="SDG21" s="74" t="s">
        <v>100</v>
      </c>
      <c r="SDH21" s="147">
        <f t="shared" ref="SDH21" si="6428">SDH10*SDH17</f>
        <v>0</v>
      </c>
      <c r="SDI21" s="74" t="s">
        <v>100</v>
      </c>
      <c r="SDJ21" s="147">
        <f t="shared" ref="SDJ21" si="6429">SDJ10*SDJ17</f>
        <v>0</v>
      </c>
      <c r="SDK21" s="74" t="s">
        <v>100</v>
      </c>
      <c r="SDL21" s="147">
        <f t="shared" ref="SDL21" si="6430">SDL10*SDL17</f>
        <v>0</v>
      </c>
      <c r="SDM21" s="74" t="s">
        <v>100</v>
      </c>
      <c r="SDN21" s="147">
        <f t="shared" ref="SDN21" si="6431">SDN10*SDN17</f>
        <v>0</v>
      </c>
      <c r="SDO21" s="74" t="s">
        <v>100</v>
      </c>
      <c r="SDP21" s="147">
        <f t="shared" ref="SDP21" si="6432">SDP10*SDP17</f>
        <v>0</v>
      </c>
      <c r="SDQ21" s="74" t="s">
        <v>100</v>
      </c>
      <c r="SDR21" s="147">
        <f t="shared" ref="SDR21" si="6433">SDR10*SDR17</f>
        <v>0</v>
      </c>
      <c r="SDS21" s="74" t="s">
        <v>100</v>
      </c>
      <c r="SDT21" s="147">
        <f t="shared" ref="SDT21" si="6434">SDT10*SDT17</f>
        <v>0</v>
      </c>
      <c r="SDU21" s="74" t="s">
        <v>100</v>
      </c>
      <c r="SDV21" s="147">
        <f t="shared" ref="SDV21" si="6435">SDV10*SDV17</f>
        <v>0</v>
      </c>
      <c r="SDW21" s="74" t="s">
        <v>100</v>
      </c>
      <c r="SDX21" s="147">
        <f t="shared" ref="SDX21" si="6436">SDX10*SDX17</f>
        <v>0</v>
      </c>
      <c r="SDY21" s="74" t="s">
        <v>100</v>
      </c>
      <c r="SDZ21" s="147">
        <f t="shared" ref="SDZ21" si="6437">SDZ10*SDZ17</f>
        <v>0</v>
      </c>
      <c r="SEA21" s="74" t="s">
        <v>100</v>
      </c>
      <c r="SEB21" s="147">
        <f t="shared" ref="SEB21" si="6438">SEB10*SEB17</f>
        <v>0</v>
      </c>
      <c r="SEC21" s="74" t="s">
        <v>100</v>
      </c>
      <c r="SED21" s="147">
        <f t="shared" ref="SED21" si="6439">SED10*SED17</f>
        <v>0</v>
      </c>
      <c r="SEE21" s="74" t="s">
        <v>100</v>
      </c>
      <c r="SEF21" s="147">
        <f t="shared" ref="SEF21" si="6440">SEF10*SEF17</f>
        <v>0</v>
      </c>
      <c r="SEG21" s="74" t="s">
        <v>100</v>
      </c>
      <c r="SEH21" s="147">
        <f t="shared" ref="SEH21" si="6441">SEH10*SEH17</f>
        <v>0</v>
      </c>
      <c r="SEI21" s="74" t="s">
        <v>100</v>
      </c>
      <c r="SEJ21" s="147">
        <f t="shared" ref="SEJ21" si="6442">SEJ10*SEJ17</f>
        <v>0</v>
      </c>
      <c r="SEK21" s="74" t="s">
        <v>100</v>
      </c>
      <c r="SEL21" s="147">
        <f t="shared" ref="SEL21" si="6443">SEL10*SEL17</f>
        <v>0</v>
      </c>
      <c r="SEM21" s="74" t="s">
        <v>100</v>
      </c>
      <c r="SEN21" s="147">
        <f t="shared" ref="SEN21" si="6444">SEN10*SEN17</f>
        <v>0</v>
      </c>
      <c r="SEO21" s="74" t="s">
        <v>100</v>
      </c>
      <c r="SEP21" s="147">
        <f t="shared" ref="SEP21" si="6445">SEP10*SEP17</f>
        <v>0</v>
      </c>
      <c r="SEQ21" s="74" t="s">
        <v>100</v>
      </c>
      <c r="SER21" s="147">
        <f t="shared" ref="SER21" si="6446">SER10*SER17</f>
        <v>0</v>
      </c>
      <c r="SES21" s="74" t="s">
        <v>100</v>
      </c>
      <c r="SET21" s="147">
        <f t="shared" ref="SET21" si="6447">SET10*SET17</f>
        <v>0</v>
      </c>
      <c r="SEU21" s="74" t="s">
        <v>100</v>
      </c>
      <c r="SEV21" s="147">
        <f t="shared" ref="SEV21" si="6448">SEV10*SEV17</f>
        <v>0</v>
      </c>
      <c r="SEW21" s="74" t="s">
        <v>100</v>
      </c>
      <c r="SEX21" s="147">
        <f t="shared" ref="SEX21" si="6449">SEX10*SEX17</f>
        <v>0</v>
      </c>
      <c r="SEY21" s="74" t="s">
        <v>100</v>
      </c>
      <c r="SEZ21" s="147">
        <f t="shared" ref="SEZ21" si="6450">SEZ10*SEZ17</f>
        <v>0</v>
      </c>
      <c r="SFA21" s="74" t="s">
        <v>100</v>
      </c>
      <c r="SFB21" s="147">
        <f t="shared" ref="SFB21" si="6451">SFB10*SFB17</f>
        <v>0</v>
      </c>
      <c r="SFC21" s="74" t="s">
        <v>100</v>
      </c>
      <c r="SFD21" s="147">
        <f t="shared" ref="SFD21" si="6452">SFD10*SFD17</f>
        <v>0</v>
      </c>
      <c r="SFE21" s="74" t="s">
        <v>100</v>
      </c>
      <c r="SFF21" s="147">
        <f t="shared" ref="SFF21" si="6453">SFF10*SFF17</f>
        <v>0</v>
      </c>
      <c r="SFG21" s="74" t="s">
        <v>100</v>
      </c>
      <c r="SFH21" s="147">
        <f t="shared" ref="SFH21" si="6454">SFH10*SFH17</f>
        <v>0</v>
      </c>
      <c r="SFI21" s="74" t="s">
        <v>100</v>
      </c>
      <c r="SFJ21" s="147">
        <f t="shared" ref="SFJ21" si="6455">SFJ10*SFJ17</f>
        <v>0</v>
      </c>
      <c r="SFK21" s="74" t="s">
        <v>100</v>
      </c>
      <c r="SFL21" s="147">
        <f t="shared" ref="SFL21" si="6456">SFL10*SFL17</f>
        <v>0</v>
      </c>
      <c r="SFM21" s="74" t="s">
        <v>100</v>
      </c>
      <c r="SFN21" s="147">
        <f t="shared" ref="SFN21" si="6457">SFN10*SFN17</f>
        <v>0</v>
      </c>
      <c r="SFO21" s="74" t="s">
        <v>100</v>
      </c>
      <c r="SFP21" s="147">
        <f t="shared" ref="SFP21" si="6458">SFP10*SFP17</f>
        <v>0</v>
      </c>
      <c r="SFQ21" s="74" t="s">
        <v>100</v>
      </c>
      <c r="SFR21" s="147">
        <f t="shared" ref="SFR21" si="6459">SFR10*SFR17</f>
        <v>0</v>
      </c>
      <c r="SFS21" s="74" t="s">
        <v>100</v>
      </c>
      <c r="SFT21" s="147">
        <f t="shared" ref="SFT21" si="6460">SFT10*SFT17</f>
        <v>0</v>
      </c>
      <c r="SFU21" s="74" t="s">
        <v>100</v>
      </c>
      <c r="SFV21" s="147">
        <f t="shared" ref="SFV21" si="6461">SFV10*SFV17</f>
        <v>0</v>
      </c>
      <c r="SFW21" s="74" t="s">
        <v>100</v>
      </c>
      <c r="SFX21" s="147">
        <f t="shared" ref="SFX21" si="6462">SFX10*SFX17</f>
        <v>0</v>
      </c>
      <c r="SFY21" s="74" t="s">
        <v>100</v>
      </c>
      <c r="SFZ21" s="147">
        <f t="shared" ref="SFZ21" si="6463">SFZ10*SFZ17</f>
        <v>0</v>
      </c>
      <c r="SGA21" s="74" t="s">
        <v>100</v>
      </c>
      <c r="SGB21" s="147">
        <f t="shared" ref="SGB21" si="6464">SGB10*SGB17</f>
        <v>0</v>
      </c>
      <c r="SGC21" s="74" t="s">
        <v>100</v>
      </c>
      <c r="SGD21" s="147">
        <f t="shared" ref="SGD21" si="6465">SGD10*SGD17</f>
        <v>0</v>
      </c>
      <c r="SGE21" s="74" t="s">
        <v>100</v>
      </c>
      <c r="SGF21" s="147">
        <f t="shared" ref="SGF21" si="6466">SGF10*SGF17</f>
        <v>0</v>
      </c>
      <c r="SGG21" s="74" t="s">
        <v>100</v>
      </c>
      <c r="SGH21" s="147">
        <f t="shared" ref="SGH21" si="6467">SGH10*SGH17</f>
        <v>0</v>
      </c>
      <c r="SGI21" s="74" t="s">
        <v>100</v>
      </c>
      <c r="SGJ21" s="147">
        <f t="shared" ref="SGJ21" si="6468">SGJ10*SGJ17</f>
        <v>0</v>
      </c>
      <c r="SGK21" s="74" t="s">
        <v>100</v>
      </c>
      <c r="SGL21" s="147">
        <f t="shared" ref="SGL21" si="6469">SGL10*SGL17</f>
        <v>0</v>
      </c>
      <c r="SGM21" s="74" t="s">
        <v>100</v>
      </c>
      <c r="SGN21" s="147">
        <f t="shared" ref="SGN21" si="6470">SGN10*SGN17</f>
        <v>0</v>
      </c>
      <c r="SGO21" s="74" t="s">
        <v>100</v>
      </c>
      <c r="SGP21" s="147">
        <f t="shared" ref="SGP21" si="6471">SGP10*SGP17</f>
        <v>0</v>
      </c>
      <c r="SGQ21" s="74" t="s">
        <v>100</v>
      </c>
      <c r="SGR21" s="147">
        <f t="shared" ref="SGR21" si="6472">SGR10*SGR17</f>
        <v>0</v>
      </c>
      <c r="SGS21" s="74" t="s">
        <v>100</v>
      </c>
      <c r="SGT21" s="147">
        <f t="shared" ref="SGT21" si="6473">SGT10*SGT17</f>
        <v>0</v>
      </c>
      <c r="SGU21" s="74" t="s">
        <v>100</v>
      </c>
      <c r="SGV21" s="147">
        <f t="shared" ref="SGV21" si="6474">SGV10*SGV17</f>
        <v>0</v>
      </c>
      <c r="SGW21" s="74" t="s">
        <v>100</v>
      </c>
      <c r="SGX21" s="147">
        <f t="shared" ref="SGX21" si="6475">SGX10*SGX17</f>
        <v>0</v>
      </c>
      <c r="SGY21" s="74" t="s">
        <v>100</v>
      </c>
      <c r="SGZ21" s="147">
        <f t="shared" ref="SGZ21" si="6476">SGZ10*SGZ17</f>
        <v>0</v>
      </c>
      <c r="SHA21" s="74" t="s">
        <v>100</v>
      </c>
      <c r="SHB21" s="147">
        <f t="shared" ref="SHB21" si="6477">SHB10*SHB17</f>
        <v>0</v>
      </c>
      <c r="SHC21" s="74" t="s">
        <v>100</v>
      </c>
      <c r="SHD21" s="147">
        <f t="shared" ref="SHD21" si="6478">SHD10*SHD17</f>
        <v>0</v>
      </c>
      <c r="SHE21" s="74" t="s">
        <v>100</v>
      </c>
      <c r="SHF21" s="147">
        <f t="shared" ref="SHF21" si="6479">SHF10*SHF17</f>
        <v>0</v>
      </c>
      <c r="SHG21" s="74" t="s">
        <v>100</v>
      </c>
      <c r="SHH21" s="147">
        <f t="shared" ref="SHH21" si="6480">SHH10*SHH17</f>
        <v>0</v>
      </c>
      <c r="SHI21" s="74" t="s">
        <v>100</v>
      </c>
      <c r="SHJ21" s="147">
        <f t="shared" ref="SHJ21" si="6481">SHJ10*SHJ17</f>
        <v>0</v>
      </c>
      <c r="SHK21" s="74" t="s">
        <v>100</v>
      </c>
      <c r="SHL21" s="147">
        <f t="shared" ref="SHL21" si="6482">SHL10*SHL17</f>
        <v>0</v>
      </c>
      <c r="SHM21" s="74" t="s">
        <v>100</v>
      </c>
      <c r="SHN21" s="147">
        <f t="shared" ref="SHN21" si="6483">SHN10*SHN17</f>
        <v>0</v>
      </c>
      <c r="SHO21" s="74" t="s">
        <v>100</v>
      </c>
      <c r="SHP21" s="147">
        <f t="shared" ref="SHP21" si="6484">SHP10*SHP17</f>
        <v>0</v>
      </c>
      <c r="SHQ21" s="74" t="s">
        <v>100</v>
      </c>
      <c r="SHR21" s="147">
        <f t="shared" ref="SHR21" si="6485">SHR10*SHR17</f>
        <v>0</v>
      </c>
      <c r="SHS21" s="74" t="s">
        <v>100</v>
      </c>
      <c r="SHT21" s="147">
        <f t="shared" ref="SHT21" si="6486">SHT10*SHT17</f>
        <v>0</v>
      </c>
      <c r="SHU21" s="74" t="s">
        <v>100</v>
      </c>
      <c r="SHV21" s="147">
        <f t="shared" ref="SHV21" si="6487">SHV10*SHV17</f>
        <v>0</v>
      </c>
      <c r="SHW21" s="74" t="s">
        <v>100</v>
      </c>
      <c r="SHX21" s="147">
        <f t="shared" ref="SHX21" si="6488">SHX10*SHX17</f>
        <v>0</v>
      </c>
      <c r="SHY21" s="74" t="s">
        <v>100</v>
      </c>
      <c r="SHZ21" s="147">
        <f t="shared" ref="SHZ21" si="6489">SHZ10*SHZ17</f>
        <v>0</v>
      </c>
      <c r="SIA21" s="74" t="s">
        <v>100</v>
      </c>
      <c r="SIB21" s="147">
        <f t="shared" ref="SIB21" si="6490">SIB10*SIB17</f>
        <v>0</v>
      </c>
      <c r="SIC21" s="74" t="s">
        <v>100</v>
      </c>
      <c r="SID21" s="147">
        <f t="shared" ref="SID21" si="6491">SID10*SID17</f>
        <v>0</v>
      </c>
      <c r="SIE21" s="74" t="s">
        <v>100</v>
      </c>
      <c r="SIF21" s="147">
        <f t="shared" ref="SIF21" si="6492">SIF10*SIF17</f>
        <v>0</v>
      </c>
      <c r="SIG21" s="74" t="s">
        <v>100</v>
      </c>
      <c r="SIH21" s="147">
        <f t="shared" ref="SIH21" si="6493">SIH10*SIH17</f>
        <v>0</v>
      </c>
      <c r="SII21" s="74" t="s">
        <v>100</v>
      </c>
      <c r="SIJ21" s="147">
        <f t="shared" ref="SIJ21" si="6494">SIJ10*SIJ17</f>
        <v>0</v>
      </c>
      <c r="SIK21" s="74" t="s">
        <v>100</v>
      </c>
      <c r="SIL21" s="147">
        <f t="shared" ref="SIL21" si="6495">SIL10*SIL17</f>
        <v>0</v>
      </c>
      <c r="SIM21" s="74" t="s">
        <v>100</v>
      </c>
      <c r="SIN21" s="147">
        <f t="shared" ref="SIN21" si="6496">SIN10*SIN17</f>
        <v>0</v>
      </c>
      <c r="SIO21" s="74" t="s">
        <v>100</v>
      </c>
      <c r="SIP21" s="147">
        <f t="shared" ref="SIP21" si="6497">SIP10*SIP17</f>
        <v>0</v>
      </c>
      <c r="SIQ21" s="74" t="s">
        <v>100</v>
      </c>
      <c r="SIR21" s="147">
        <f t="shared" ref="SIR21" si="6498">SIR10*SIR17</f>
        <v>0</v>
      </c>
      <c r="SIS21" s="74" t="s">
        <v>100</v>
      </c>
      <c r="SIT21" s="147">
        <f t="shared" ref="SIT21" si="6499">SIT10*SIT17</f>
        <v>0</v>
      </c>
      <c r="SIU21" s="74" t="s">
        <v>100</v>
      </c>
      <c r="SIV21" s="147">
        <f t="shared" ref="SIV21" si="6500">SIV10*SIV17</f>
        <v>0</v>
      </c>
      <c r="SIW21" s="74" t="s">
        <v>100</v>
      </c>
      <c r="SIX21" s="147">
        <f t="shared" ref="SIX21" si="6501">SIX10*SIX17</f>
        <v>0</v>
      </c>
      <c r="SIY21" s="74" t="s">
        <v>100</v>
      </c>
      <c r="SIZ21" s="147">
        <f t="shared" ref="SIZ21" si="6502">SIZ10*SIZ17</f>
        <v>0</v>
      </c>
      <c r="SJA21" s="74" t="s">
        <v>100</v>
      </c>
      <c r="SJB21" s="147">
        <f t="shared" ref="SJB21" si="6503">SJB10*SJB17</f>
        <v>0</v>
      </c>
      <c r="SJC21" s="74" t="s">
        <v>100</v>
      </c>
      <c r="SJD21" s="147">
        <f t="shared" ref="SJD21" si="6504">SJD10*SJD17</f>
        <v>0</v>
      </c>
      <c r="SJE21" s="74" t="s">
        <v>100</v>
      </c>
      <c r="SJF21" s="147">
        <f t="shared" ref="SJF21" si="6505">SJF10*SJF17</f>
        <v>0</v>
      </c>
      <c r="SJG21" s="74" t="s">
        <v>100</v>
      </c>
      <c r="SJH21" s="147">
        <f t="shared" ref="SJH21" si="6506">SJH10*SJH17</f>
        <v>0</v>
      </c>
      <c r="SJI21" s="74" t="s">
        <v>100</v>
      </c>
      <c r="SJJ21" s="147">
        <f t="shared" ref="SJJ21" si="6507">SJJ10*SJJ17</f>
        <v>0</v>
      </c>
      <c r="SJK21" s="74" t="s">
        <v>100</v>
      </c>
      <c r="SJL21" s="147">
        <f t="shared" ref="SJL21" si="6508">SJL10*SJL17</f>
        <v>0</v>
      </c>
      <c r="SJM21" s="74" t="s">
        <v>100</v>
      </c>
      <c r="SJN21" s="147">
        <f t="shared" ref="SJN21" si="6509">SJN10*SJN17</f>
        <v>0</v>
      </c>
      <c r="SJO21" s="74" t="s">
        <v>100</v>
      </c>
      <c r="SJP21" s="147">
        <f t="shared" ref="SJP21" si="6510">SJP10*SJP17</f>
        <v>0</v>
      </c>
      <c r="SJQ21" s="74" t="s">
        <v>100</v>
      </c>
      <c r="SJR21" s="147">
        <f t="shared" ref="SJR21" si="6511">SJR10*SJR17</f>
        <v>0</v>
      </c>
      <c r="SJS21" s="74" t="s">
        <v>100</v>
      </c>
      <c r="SJT21" s="147">
        <f t="shared" ref="SJT21" si="6512">SJT10*SJT17</f>
        <v>0</v>
      </c>
      <c r="SJU21" s="74" t="s">
        <v>100</v>
      </c>
      <c r="SJV21" s="147">
        <f t="shared" ref="SJV21" si="6513">SJV10*SJV17</f>
        <v>0</v>
      </c>
      <c r="SJW21" s="74" t="s">
        <v>100</v>
      </c>
      <c r="SJX21" s="147">
        <f t="shared" ref="SJX21" si="6514">SJX10*SJX17</f>
        <v>0</v>
      </c>
      <c r="SJY21" s="74" t="s">
        <v>100</v>
      </c>
      <c r="SJZ21" s="147">
        <f t="shared" ref="SJZ21" si="6515">SJZ10*SJZ17</f>
        <v>0</v>
      </c>
      <c r="SKA21" s="74" t="s">
        <v>100</v>
      </c>
      <c r="SKB21" s="147">
        <f t="shared" ref="SKB21" si="6516">SKB10*SKB17</f>
        <v>0</v>
      </c>
      <c r="SKC21" s="74" t="s">
        <v>100</v>
      </c>
      <c r="SKD21" s="147">
        <f t="shared" ref="SKD21" si="6517">SKD10*SKD17</f>
        <v>0</v>
      </c>
      <c r="SKE21" s="74" t="s">
        <v>100</v>
      </c>
      <c r="SKF21" s="147">
        <f t="shared" ref="SKF21" si="6518">SKF10*SKF17</f>
        <v>0</v>
      </c>
      <c r="SKG21" s="74" t="s">
        <v>100</v>
      </c>
      <c r="SKH21" s="147">
        <f t="shared" ref="SKH21" si="6519">SKH10*SKH17</f>
        <v>0</v>
      </c>
      <c r="SKI21" s="74" t="s">
        <v>100</v>
      </c>
      <c r="SKJ21" s="147">
        <f t="shared" ref="SKJ21" si="6520">SKJ10*SKJ17</f>
        <v>0</v>
      </c>
      <c r="SKK21" s="74" t="s">
        <v>100</v>
      </c>
      <c r="SKL21" s="147">
        <f t="shared" ref="SKL21" si="6521">SKL10*SKL17</f>
        <v>0</v>
      </c>
      <c r="SKM21" s="74" t="s">
        <v>100</v>
      </c>
      <c r="SKN21" s="147">
        <f t="shared" ref="SKN21" si="6522">SKN10*SKN17</f>
        <v>0</v>
      </c>
      <c r="SKO21" s="74" t="s">
        <v>100</v>
      </c>
      <c r="SKP21" s="147">
        <f t="shared" ref="SKP21" si="6523">SKP10*SKP17</f>
        <v>0</v>
      </c>
      <c r="SKQ21" s="74" t="s">
        <v>100</v>
      </c>
      <c r="SKR21" s="147">
        <f t="shared" ref="SKR21" si="6524">SKR10*SKR17</f>
        <v>0</v>
      </c>
      <c r="SKS21" s="74" t="s">
        <v>100</v>
      </c>
      <c r="SKT21" s="147">
        <f t="shared" ref="SKT21" si="6525">SKT10*SKT17</f>
        <v>0</v>
      </c>
      <c r="SKU21" s="74" t="s">
        <v>100</v>
      </c>
      <c r="SKV21" s="147">
        <f t="shared" ref="SKV21" si="6526">SKV10*SKV17</f>
        <v>0</v>
      </c>
      <c r="SKW21" s="74" t="s">
        <v>100</v>
      </c>
      <c r="SKX21" s="147">
        <f t="shared" ref="SKX21" si="6527">SKX10*SKX17</f>
        <v>0</v>
      </c>
      <c r="SKY21" s="74" t="s">
        <v>100</v>
      </c>
      <c r="SKZ21" s="147">
        <f t="shared" ref="SKZ21" si="6528">SKZ10*SKZ17</f>
        <v>0</v>
      </c>
      <c r="SLA21" s="74" t="s">
        <v>100</v>
      </c>
      <c r="SLB21" s="147">
        <f t="shared" ref="SLB21" si="6529">SLB10*SLB17</f>
        <v>0</v>
      </c>
      <c r="SLC21" s="74" t="s">
        <v>100</v>
      </c>
      <c r="SLD21" s="147">
        <f t="shared" ref="SLD21" si="6530">SLD10*SLD17</f>
        <v>0</v>
      </c>
      <c r="SLE21" s="74" t="s">
        <v>100</v>
      </c>
      <c r="SLF21" s="147">
        <f t="shared" ref="SLF21" si="6531">SLF10*SLF17</f>
        <v>0</v>
      </c>
      <c r="SLG21" s="74" t="s">
        <v>100</v>
      </c>
      <c r="SLH21" s="147">
        <f t="shared" ref="SLH21" si="6532">SLH10*SLH17</f>
        <v>0</v>
      </c>
      <c r="SLI21" s="74" t="s">
        <v>100</v>
      </c>
      <c r="SLJ21" s="147">
        <f t="shared" ref="SLJ21" si="6533">SLJ10*SLJ17</f>
        <v>0</v>
      </c>
      <c r="SLK21" s="74" t="s">
        <v>100</v>
      </c>
      <c r="SLL21" s="147">
        <f t="shared" ref="SLL21" si="6534">SLL10*SLL17</f>
        <v>0</v>
      </c>
      <c r="SLM21" s="74" t="s">
        <v>100</v>
      </c>
      <c r="SLN21" s="147">
        <f t="shared" ref="SLN21" si="6535">SLN10*SLN17</f>
        <v>0</v>
      </c>
      <c r="SLO21" s="74" t="s">
        <v>100</v>
      </c>
      <c r="SLP21" s="147">
        <f t="shared" ref="SLP21" si="6536">SLP10*SLP17</f>
        <v>0</v>
      </c>
      <c r="SLQ21" s="74" t="s">
        <v>100</v>
      </c>
      <c r="SLR21" s="147">
        <f t="shared" ref="SLR21" si="6537">SLR10*SLR17</f>
        <v>0</v>
      </c>
      <c r="SLS21" s="74" t="s">
        <v>100</v>
      </c>
      <c r="SLT21" s="147">
        <f t="shared" ref="SLT21" si="6538">SLT10*SLT17</f>
        <v>0</v>
      </c>
      <c r="SLU21" s="74" t="s">
        <v>100</v>
      </c>
      <c r="SLV21" s="147">
        <f t="shared" ref="SLV21" si="6539">SLV10*SLV17</f>
        <v>0</v>
      </c>
      <c r="SLW21" s="74" t="s">
        <v>100</v>
      </c>
      <c r="SLX21" s="147">
        <f t="shared" ref="SLX21" si="6540">SLX10*SLX17</f>
        <v>0</v>
      </c>
      <c r="SLY21" s="74" t="s">
        <v>100</v>
      </c>
      <c r="SLZ21" s="147">
        <f t="shared" ref="SLZ21" si="6541">SLZ10*SLZ17</f>
        <v>0</v>
      </c>
      <c r="SMA21" s="74" t="s">
        <v>100</v>
      </c>
      <c r="SMB21" s="147">
        <f t="shared" ref="SMB21" si="6542">SMB10*SMB17</f>
        <v>0</v>
      </c>
      <c r="SMC21" s="74" t="s">
        <v>100</v>
      </c>
      <c r="SMD21" s="147">
        <f t="shared" ref="SMD21" si="6543">SMD10*SMD17</f>
        <v>0</v>
      </c>
      <c r="SME21" s="74" t="s">
        <v>100</v>
      </c>
      <c r="SMF21" s="147">
        <f t="shared" ref="SMF21" si="6544">SMF10*SMF17</f>
        <v>0</v>
      </c>
      <c r="SMG21" s="74" t="s">
        <v>100</v>
      </c>
      <c r="SMH21" s="147">
        <f t="shared" ref="SMH21" si="6545">SMH10*SMH17</f>
        <v>0</v>
      </c>
      <c r="SMI21" s="74" t="s">
        <v>100</v>
      </c>
      <c r="SMJ21" s="147">
        <f t="shared" ref="SMJ21" si="6546">SMJ10*SMJ17</f>
        <v>0</v>
      </c>
      <c r="SMK21" s="74" t="s">
        <v>100</v>
      </c>
      <c r="SML21" s="147">
        <f t="shared" ref="SML21" si="6547">SML10*SML17</f>
        <v>0</v>
      </c>
      <c r="SMM21" s="74" t="s">
        <v>100</v>
      </c>
      <c r="SMN21" s="147">
        <f t="shared" ref="SMN21" si="6548">SMN10*SMN17</f>
        <v>0</v>
      </c>
      <c r="SMO21" s="74" t="s">
        <v>100</v>
      </c>
      <c r="SMP21" s="147">
        <f t="shared" ref="SMP21" si="6549">SMP10*SMP17</f>
        <v>0</v>
      </c>
      <c r="SMQ21" s="74" t="s">
        <v>100</v>
      </c>
      <c r="SMR21" s="147">
        <f t="shared" ref="SMR21" si="6550">SMR10*SMR17</f>
        <v>0</v>
      </c>
      <c r="SMS21" s="74" t="s">
        <v>100</v>
      </c>
      <c r="SMT21" s="147">
        <f t="shared" ref="SMT21" si="6551">SMT10*SMT17</f>
        <v>0</v>
      </c>
      <c r="SMU21" s="74" t="s">
        <v>100</v>
      </c>
      <c r="SMV21" s="147">
        <f t="shared" ref="SMV21" si="6552">SMV10*SMV17</f>
        <v>0</v>
      </c>
      <c r="SMW21" s="74" t="s">
        <v>100</v>
      </c>
      <c r="SMX21" s="147">
        <f t="shared" ref="SMX21" si="6553">SMX10*SMX17</f>
        <v>0</v>
      </c>
      <c r="SMY21" s="74" t="s">
        <v>100</v>
      </c>
      <c r="SMZ21" s="147">
        <f t="shared" ref="SMZ21" si="6554">SMZ10*SMZ17</f>
        <v>0</v>
      </c>
      <c r="SNA21" s="74" t="s">
        <v>100</v>
      </c>
      <c r="SNB21" s="147">
        <f t="shared" ref="SNB21" si="6555">SNB10*SNB17</f>
        <v>0</v>
      </c>
      <c r="SNC21" s="74" t="s">
        <v>100</v>
      </c>
      <c r="SND21" s="147">
        <f t="shared" ref="SND21" si="6556">SND10*SND17</f>
        <v>0</v>
      </c>
      <c r="SNE21" s="74" t="s">
        <v>100</v>
      </c>
      <c r="SNF21" s="147">
        <f t="shared" ref="SNF21" si="6557">SNF10*SNF17</f>
        <v>0</v>
      </c>
      <c r="SNG21" s="74" t="s">
        <v>100</v>
      </c>
      <c r="SNH21" s="147">
        <f t="shared" ref="SNH21" si="6558">SNH10*SNH17</f>
        <v>0</v>
      </c>
      <c r="SNI21" s="74" t="s">
        <v>100</v>
      </c>
      <c r="SNJ21" s="147">
        <f t="shared" ref="SNJ21" si="6559">SNJ10*SNJ17</f>
        <v>0</v>
      </c>
      <c r="SNK21" s="74" t="s">
        <v>100</v>
      </c>
      <c r="SNL21" s="147">
        <f t="shared" ref="SNL21" si="6560">SNL10*SNL17</f>
        <v>0</v>
      </c>
      <c r="SNM21" s="74" t="s">
        <v>100</v>
      </c>
      <c r="SNN21" s="147">
        <f t="shared" ref="SNN21" si="6561">SNN10*SNN17</f>
        <v>0</v>
      </c>
      <c r="SNO21" s="74" t="s">
        <v>100</v>
      </c>
      <c r="SNP21" s="147">
        <f t="shared" ref="SNP21" si="6562">SNP10*SNP17</f>
        <v>0</v>
      </c>
      <c r="SNQ21" s="74" t="s">
        <v>100</v>
      </c>
      <c r="SNR21" s="147">
        <f t="shared" ref="SNR21" si="6563">SNR10*SNR17</f>
        <v>0</v>
      </c>
      <c r="SNS21" s="74" t="s">
        <v>100</v>
      </c>
      <c r="SNT21" s="147">
        <f t="shared" ref="SNT21" si="6564">SNT10*SNT17</f>
        <v>0</v>
      </c>
      <c r="SNU21" s="74" t="s">
        <v>100</v>
      </c>
      <c r="SNV21" s="147">
        <f t="shared" ref="SNV21" si="6565">SNV10*SNV17</f>
        <v>0</v>
      </c>
      <c r="SNW21" s="74" t="s">
        <v>100</v>
      </c>
      <c r="SNX21" s="147">
        <f t="shared" ref="SNX21" si="6566">SNX10*SNX17</f>
        <v>0</v>
      </c>
      <c r="SNY21" s="74" t="s">
        <v>100</v>
      </c>
      <c r="SNZ21" s="147">
        <f t="shared" ref="SNZ21" si="6567">SNZ10*SNZ17</f>
        <v>0</v>
      </c>
      <c r="SOA21" s="74" t="s">
        <v>100</v>
      </c>
      <c r="SOB21" s="147">
        <f t="shared" ref="SOB21" si="6568">SOB10*SOB17</f>
        <v>0</v>
      </c>
      <c r="SOC21" s="74" t="s">
        <v>100</v>
      </c>
      <c r="SOD21" s="147">
        <f t="shared" ref="SOD21" si="6569">SOD10*SOD17</f>
        <v>0</v>
      </c>
      <c r="SOE21" s="74" t="s">
        <v>100</v>
      </c>
      <c r="SOF21" s="147">
        <f t="shared" ref="SOF21" si="6570">SOF10*SOF17</f>
        <v>0</v>
      </c>
      <c r="SOG21" s="74" t="s">
        <v>100</v>
      </c>
      <c r="SOH21" s="147">
        <f t="shared" ref="SOH21" si="6571">SOH10*SOH17</f>
        <v>0</v>
      </c>
      <c r="SOI21" s="74" t="s">
        <v>100</v>
      </c>
      <c r="SOJ21" s="147">
        <f t="shared" ref="SOJ21" si="6572">SOJ10*SOJ17</f>
        <v>0</v>
      </c>
      <c r="SOK21" s="74" t="s">
        <v>100</v>
      </c>
      <c r="SOL21" s="147">
        <f t="shared" ref="SOL21" si="6573">SOL10*SOL17</f>
        <v>0</v>
      </c>
      <c r="SOM21" s="74" t="s">
        <v>100</v>
      </c>
      <c r="SON21" s="147">
        <f t="shared" ref="SON21" si="6574">SON10*SON17</f>
        <v>0</v>
      </c>
      <c r="SOO21" s="74" t="s">
        <v>100</v>
      </c>
      <c r="SOP21" s="147">
        <f t="shared" ref="SOP21" si="6575">SOP10*SOP17</f>
        <v>0</v>
      </c>
      <c r="SOQ21" s="74" t="s">
        <v>100</v>
      </c>
      <c r="SOR21" s="147">
        <f t="shared" ref="SOR21" si="6576">SOR10*SOR17</f>
        <v>0</v>
      </c>
      <c r="SOS21" s="74" t="s">
        <v>100</v>
      </c>
      <c r="SOT21" s="147">
        <f t="shared" ref="SOT21" si="6577">SOT10*SOT17</f>
        <v>0</v>
      </c>
      <c r="SOU21" s="74" t="s">
        <v>100</v>
      </c>
      <c r="SOV21" s="147">
        <f t="shared" ref="SOV21" si="6578">SOV10*SOV17</f>
        <v>0</v>
      </c>
      <c r="SOW21" s="74" t="s">
        <v>100</v>
      </c>
      <c r="SOX21" s="147">
        <f t="shared" ref="SOX21" si="6579">SOX10*SOX17</f>
        <v>0</v>
      </c>
      <c r="SOY21" s="74" t="s">
        <v>100</v>
      </c>
      <c r="SOZ21" s="147">
        <f t="shared" ref="SOZ21" si="6580">SOZ10*SOZ17</f>
        <v>0</v>
      </c>
      <c r="SPA21" s="74" t="s">
        <v>100</v>
      </c>
      <c r="SPB21" s="147">
        <f t="shared" ref="SPB21" si="6581">SPB10*SPB17</f>
        <v>0</v>
      </c>
      <c r="SPC21" s="74" t="s">
        <v>100</v>
      </c>
      <c r="SPD21" s="147">
        <f t="shared" ref="SPD21" si="6582">SPD10*SPD17</f>
        <v>0</v>
      </c>
      <c r="SPE21" s="74" t="s">
        <v>100</v>
      </c>
      <c r="SPF21" s="147">
        <f t="shared" ref="SPF21" si="6583">SPF10*SPF17</f>
        <v>0</v>
      </c>
      <c r="SPG21" s="74" t="s">
        <v>100</v>
      </c>
      <c r="SPH21" s="147">
        <f t="shared" ref="SPH21" si="6584">SPH10*SPH17</f>
        <v>0</v>
      </c>
      <c r="SPI21" s="74" t="s">
        <v>100</v>
      </c>
      <c r="SPJ21" s="147">
        <f t="shared" ref="SPJ21" si="6585">SPJ10*SPJ17</f>
        <v>0</v>
      </c>
      <c r="SPK21" s="74" t="s">
        <v>100</v>
      </c>
      <c r="SPL21" s="147">
        <f t="shared" ref="SPL21" si="6586">SPL10*SPL17</f>
        <v>0</v>
      </c>
      <c r="SPM21" s="74" t="s">
        <v>100</v>
      </c>
      <c r="SPN21" s="147">
        <f t="shared" ref="SPN21" si="6587">SPN10*SPN17</f>
        <v>0</v>
      </c>
      <c r="SPO21" s="74" t="s">
        <v>100</v>
      </c>
      <c r="SPP21" s="147">
        <f t="shared" ref="SPP21" si="6588">SPP10*SPP17</f>
        <v>0</v>
      </c>
      <c r="SPQ21" s="74" t="s">
        <v>100</v>
      </c>
      <c r="SPR21" s="147">
        <f t="shared" ref="SPR21" si="6589">SPR10*SPR17</f>
        <v>0</v>
      </c>
      <c r="SPS21" s="74" t="s">
        <v>100</v>
      </c>
      <c r="SPT21" s="147">
        <f t="shared" ref="SPT21" si="6590">SPT10*SPT17</f>
        <v>0</v>
      </c>
      <c r="SPU21" s="74" t="s">
        <v>100</v>
      </c>
      <c r="SPV21" s="147">
        <f t="shared" ref="SPV21" si="6591">SPV10*SPV17</f>
        <v>0</v>
      </c>
      <c r="SPW21" s="74" t="s">
        <v>100</v>
      </c>
      <c r="SPX21" s="147">
        <f t="shared" ref="SPX21" si="6592">SPX10*SPX17</f>
        <v>0</v>
      </c>
      <c r="SPY21" s="74" t="s">
        <v>100</v>
      </c>
      <c r="SPZ21" s="147">
        <f t="shared" ref="SPZ21" si="6593">SPZ10*SPZ17</f>
        <v>0</v>
      </c>
      <c r="SQA21" s="74" t="s">
        <v>100</v>
      </c>
      <c r="SQB21" s="147">
        <f t="shared" ref="SQB21" si="6594">SQB10*SQB17</f>
        <v>0</v>
      </c>
      <c r="SQC21" s="74" t="s">
        <v>100</v>
      </c>
      <c r="SQD21" s="147">
        <f t="shared" ref="SQD21" si="6595">SQD10*SQD17</f>
        <v>0</v>
      </c>
      <c r="SQE21" s="74" t="s">
        <v>100</v>
      </c>
      <c r="SQF21" s="147">
        <f t="shared" ref="SQF21" si="6596">SQF10*SQF17</f>
        <v>0</v>
      </c>
      <c r="SQG21" s="74" t="s">
        <v>100</v>
      </c>
      <c r="SQH21" s="147">
        <f t="shared" ref="SQH21" si="6597">SQH10*SQH17</f>
        <v>0</v>
      </c>
      <c r="SQI21" s="74" t="s">
        <v>100</v>
      </c>
      <c r="SQJ21" s="147">
        <f t="shared" ref="SQJ21" si="6598">SQJ10*SQJ17</f>
        <v>0</v>
      </c>
      <c r="SQK21" s="74" t="s">
        <v>100</v>
      </c>
      <c r="SQL21" s="147">
        <f t="shared" ref="SQL21" si="6599">SQL10*SQL17</f>
        <v>0</v>
      </c>
      <c r="SQM21" s="74" t="s">
        <v>100</v>
      </c>
      <c r="SQN21" s="147">
        <f t="shared" ref="SQN21" si="6600">SQN10*SQN17</f>
        <v>0</v>
      </c>
      <c r="SQO21" s="74" t="s">
        <v>100</v>
      </c>
      <c r="SQP21" s="147">
        <f t="shared" ref="SQP21" si="6601">SQP10*SQP17</f>
        <v>0</v>
      </c>
      <c r="SQQ21" s="74" t="s">
        <v>100</v>
      </c>
      <c r="SQR21" s="147">
        <f t="shared" ref="SQR21" si="6602">SQR10*SQR17</f>
        <v>0</v>
      </c>
      <c r="SQS21" s="74" t="s">
        <v>100</v>
      </c>
      <c r="SQT21" s="147">
        <f t="shared" ref="SQT21" si="6603">SQT10*SQT17</f>
        <v>0</v>
      </c>
      <c r="SQU21" s="74" t="s">
        <v>100</v>
      </c>
      <c r="SQV21" s="147">
        <f t="shared" ref="SQV21" si="6604">SQV10*SQV17</f>
        <v>0</v>
      </c>
      <c r="SQW21" s="74" t="s">
        <v>100</v>
      </c>
      <c r="SQX21" s="147">
        <f t="shared" ref="SQX21" si="6605">SQX10*SQX17</f>
        <v>0</v>
      </c>
      <c r="SQY21" s="74" t="s">
        <v>100</v>
      </c>
      <c r="SQZ21" s="147">
        <f t="shared" ref="SQZ21" si="6606">SQZ10*SQZ17</f>
        <v>0</v>
      </c>
      <c r="SRA21" s="74" t="s">
        <v>100</v>
      </c>
      <c r="SRB21" s="147">
        <f t="shared" ref="SRB21" si="6607">SRB10*SRB17</f>
        <v>0</v>
      </c>
      <c r="SRC21" s="74" t="s">
        <v>100</v>
      </c>
      <c r="SRD21" s="147">
        <f t="shared" ref="SRD21" si="6608">SRD10*SRD17</f>
        <v>0</v>
      </c>
      <c r="SRE21" s="74" t="s">
        <v>100</v>
      </c>
      <c r="SRF21" s="147">
        <f t="shared" ref="SRF21" si="6609">SRF10*SRF17</f>
        <v>0</v>
      </c>
      <c r="SRG21" s="74" t="s">
        <v>100</v>
      </c>
      <c r="SRH21" s="147">
        <f t="shared" ref="SRH21" si="6610">SRH10*SRH17</f>
        <v>0</v>
      </c>
      <c r="SRI21" s="74" t="s">
        <v>100</v>
      </c>
      <c r="SRJ21" s="147">
        <f t="shared" ref="SRJ21" si="6611">SRJ10*SRJ17</f>
        <v>0</v>
      </c>
      <c r="SRK21" s="74" t="s">
        <v>100</v>
      </c>
      <c r="SRL21" s="147">
        <f t="shared" ref="SRL21" si="6612">SRL10*SRL17</f>
        <v>0</v>
      </c>
      <c r="SRM21" s="74" t="s">
        <v>100</v>
      </c>
      <c r="SRN21" s="147">
        <f t="shared" ref="SRN21" si="6613">SRN10*SRN17</f>
        <v>0</v>
      </c>
      <c r="SRO21" s="74" t="s">
        <v>100</v>
      </c>
      <c r="SRP21" s="147">
        <f t="shared" ref="SRP21" si="6614">SRP10*SRP17</f>
        <v>0</v>
      </c>
      <c r="SRQ21" s="74" t="s">
        <v>100</v>
      </c>
      <c r="SRR21" s="147">
        <f t="shared" ref="SRR21" si="6615">SRR10*SRR17</f>
        <v>0</v>
      </c>
      <c r="SRS21" s="74" t="s">
        <v>100</v>
      </c>
      <c r="SRT21" s="147">
        <f t="shared" ref="SRT21" si="6616">SRT10*SRT17</f>
        <v>0</v>
      </c>
      <c r="SRU21" s="74" t="s">
        <v>100</v>
      </c>
      <c r="SRV21" s="147">
        <f t="shared" ref="SRV21" si="6617">SRV10*SRV17</f>
        <v>0</v>
      </c>
      <c r="SRW21" s="74" t="s">
        <v>100</v>
      </c>
      <c r="SRX21" s="147">
        <f t="shared" ref="SRX21" si="6618">SRX10*SRX17</f>
        <v>0</v>
      </c>
      <c r="SRY21" s="74" t="s">
        <v>100</v>
      </c>
      <c r="SRZ21" s="147">
        <f t="shared" ref="SRZ21" si="6619">SRZ10*SRZ17</f>
        <v>0</v>
      </c>
      <c r="SSA21" s="74" t="s">
        <v>100</v>
      </c>
      <c r="SSB21" s="147">
        <f t="shared" ref="SSB21" si="6620">SSB10*SSB17</f>
        <v>0</v>
      </c>
      <c r="SSC21" s="74" t="s">
        <v>100</v>
      </c>
      <c r="SSD21" s="147">
        <f t="shared" ref="SSD21" si="6621">SSD10*SSD17</f>
        <v>0</v>
      </c>
      <c r="SSE21" s="74" t="s">
        <v>100</v>
      </c>
      <c r="SSF21" s="147">
        <f t="shared" ref="SSF21" si="6622">SSF10*SSF17</f>
        <v>0</v>
      </c>
      <c r="SSG21" s="74" t="s">
        <v>100</v>
      </c>
      <c r="SSH21" s="147">
        <f t="shared" ref="SSH21" si="6623">SSH10*SSH17</f>
        <v>0</v>
      </c>
      <c r="SSI21" s="74" t="s">
        <v>100</v>
      </c>
      <c r="SSJ21" s="147">
        <f t="shared" ref="SSJ21" si="6624">SSJ10*SSJ17</f>
        <v>0</v>
      </c>
      <c r="SSK21" s="74" t="s">
        <v>100</v>
      </c>
      <c r="SSL21" s="147">
        <f t="shared" ref="SSL21" si="6625">SSL10*SSL17</f>
        <v>0</v>
      </c>
      <c r="SSM21" s="74" t="s">
        <v>100</v>
      </c>
      <c r="SSN21" s="147">
        <f t="shared" ref="SSN21" si="6626">SSN10*SSN17</f>
        <v>0</v>
      </c>
      <c r="SSO21" s="74" t="s">
        <v>100</v>
      </c>
      <c r="SSP21" s="147">
        <f t="shared" ref="SSP21" si="6627">SSP10*SSP17</f>
        <v>0</v>
      </c>
      <c r="SSQ21" s="74" t="s">
        <v>100</v>
      </c>
      <c r="SSR21" s="147">
        <f t="shared" ref="SSR21" si="6628">SSR10*SSR17</f>
        <v>0</v>
      </c>
      <c r="SSS21" s="74" t="s">
        <v>100</v>
      </c>
      <c r="SST21" s="147">
        <f t="shared" ref="SST21" si="6629">SST10*SST17</f>
        <v>0</v>
      </c>
      <c r="SSU21" s="74" t="s">
        <v>100</v>
      </c>
      <c r="SSV21" s="147">
        <f t="shared" ref="SSV21" si="6630">SSV10*SSV17</f>
        <v>0</v>
      </c>
      <c r="SSW21" s="74" t="s">
        <v>100</v>
      </c>
      <c r="SSX21" s="147">
        <f t="shared" ref="SSX21" si="6631">SSX10*SSX17</f>
        <v>0</v>
      </c>
      <c r="SSY21" s="74" t="s">
        <v>100</v>
      </c>
      <c r="SSZ21" s="147">
        <f t="shared" ref="SSZ21" si="6632">SSZ10*SSZ17</f>
        <v>0</v>
      </c>
      <c r="STA21" s="74" t="s">
        <v>100</v>
      </c>
      <c r="STB21" s="147">
        <f t="shared" ref="STB21" si="6633">STB10*STB17</f>
        <v>0</v>
      </c>
      <c r="STC21" s="74" t="s">
        <v>100</v>
      </c>
      <c r="STD21" s="147">
        <f t="shared" ref="STD21" si="6634">STD10*STD17</f>
        <v>0</v>
      </c>
      <c r="STE21" s="74" t="s">
        <v>100</v>
      </c>
      <c r="STF21" s="147">
        <f t="shared" ref="STF21" si="6635">STF10*STF17</f>
        <v>0</v>
      </c>
      <c r="STG21" s="74" t="s">
        <v>100</v>
      </c>
      <c r="STH21" s="147">
        <f t="shared" ref="STH21" si="6636">STH10*STH17</f>
        <v>0</v>
      </c>
      <c r="STI21" s="74" t="s">
        <v>100</v>
      </c>
      <c r="STJ21" s="147">
        <f t="shared" ref="STJ21" si="6637">STJ10*STJ17</f>
        <v>0</v>
      </c>
      <c r="STK21" s="74" t="s">
        <v>100</v>
      </c>
      <c r="STL21" s="147">
        <f t="shared" ref="STL21" si="6638">STL10*STL17</f>
        <v>0</v>
      </c>
      <c r="STM21" s="74" t="s">
        <v>100</v>
      </c>
      <c r="STN21" s="147">
        <f t="shared" ref="STN21" si="6639">STN10*STN17</f>
        <v>0</v>
      </c>
      <c r="STO21" s="74" t="s">
        <v>100</v>
      </c>
      <c r="STP21" s="147">
        <f t="shared" ref="STP21" si="6640">STP10*STP17</f>
        <v>0</v>
      </c>
      <c r="STQ21" s="74" t="s">
        <v>100</v>
      </c>
      <c r="STR21" s="147">
        <f t="shared" ref="STR21" si="6641">STR10*STR17</f>
        <v>0</v>
      </c>
      <c r="STS21" s="74" t="s">
        <v>100</v>
      </c>
      <c r="STT21" s="147">
        <f t="shared" ref="STT21" si="6642">STT10*STT17</f>
        <v>0</v>
      </c>
      <c r="STU21" s="74" t="s">
        <v>100</v>
      </c>
      <c r="STV21" s="147">
        <f t="shared" ref="STV21" si="6643">STV10*STV17</f>
        <v>0</v>
      </c>
      <c r="STW21" s="74" t="s">
        <v>100</v>
      </c>
      <c r="STX21" s="147">
        <f t="shared" ref="STX21" si="6644">STX10*STX17</f>
        <v>0</v>
      </c>
      <c r="STY21" s="74" t="s">
        <v>100</v>
      </c>
      <c r="STZ21" s="147">
        <f t="shared" ref="STZ21" si="6645">STZ10*STZ17</f>
        <v>0</v>
      </c>
      <c r="SUA21" s="74" t="s">
        <v>100</v>
      </c>
      <c r="SUB21" s="147">
        <f t="shared" ref="SUB21" si="6646">SUB10*SUB17</f>
        <v>0</v>
      </c>
      <c r="SUC21" s="74" t="s">
        <v>100</v>
      </c>
      <c r="SUD21" s="147">
        <f t="shared" ref="SUD21" si="6647">SUD10*SUD17</f>
        <v>0</v>
      </c>
      <c r="SUE21" s="74" t="s">
        <v>100</v>
      </c>
      <c r="SUF21" s="147">
        <f t="shared" ref="SUF21" si="6648">SUF10*SUF17</f>
        <v>0</v>
      </c>
      <c r="SUG21" s="74" t="s">
        <v>100</v>
      </c>
      <c r="SUH21" s="147">
        <f t="shared" ref="SUH21" si="6649">SUH10*SUH17</f>
        <v>0</v>
      </c>
      <c r="SUI21" s="74" t="s">
        <v>100</v>
      </c>
      <c r="SUJ21" s="147">
        <f t="shared" ref="SUJ21" si="6650">SUJ10*SUJ17</f>
        <v>0</v>
      </c>
      <c r="SUK21" s="74" t="s">
        <v>100</v>
      </c>
      <c r="SUL21" s="147">
        <f t="shared" ref="SUL21" si="6651">SUL10*SUL17</f>
        <v>0</v>
      </c>
      <c r="SUM21" s="74" t="s">
        <v>100</v>
      </c>
      <c r="SUN21" s="147">
        <f t="shared" ref="SUN21" si="6652">SUN10*SUN17</f>
        <v>0</v>
      </c>
      <c r="SUO21" s="74" t="s">
        <v>100</v>
      </c>
      <c r="SUP21" s="147">
        <f t="shared" ref="SUP21" si="6653">SUP10*SUP17</f>
        <v>0</v>
      </c>
      <c r="SUQ21" s="74" t="s">
        <v>100</v>
      </c>
      <c r="SUR21" s="147">
        <f t="shared" ref="SUR21" si="6654">SUR10*SUR17</f>
        <v>0</v>
      </c>
      <c r="SUS21" s="74" t="s">
        <v>100</v>
      </c>
      <c r="SUT21" s="147">
        <f t="shared" ref="SUT21" si="6655">SUT10*SUT17</f>
        <v>0</v>
      </c>
      <c r="SUU21" s="74" t="s">
        <v>100</v>
      </c>
      <c r="SUV21" s="147">
        <f t="shared" ref="SUV21" si="6656">SUV10*SUV17</f>
        <v>0</v>
      </c>
      <c r="SUW21" s="74" t="s">
        <v>100</v>
      </c>
      <c r="SUX21" s="147">
        <f t="shared" ref="SUX21" si="6657">SUX10*SUX17</f>
        <v>0</v>
      </c>
      <c r="SUY21" s="74" t="s">
        <v>100</v>
      </c>
      <c r="SUZ21" s="147">
        <f t="shared" ref="SUZ21" si="6658">SUZ10*SUZ17</f>
        <v>0</v>
      </c>
      <c r="SVA21" s="74" t="s">
        <v>100</v>
      </c>
      <c r="SVB21" s="147">
        <f t="shared" ref="SVB21" si="6659">SVB10*SVB17</f>
        <v>0</v>
      </c>
      <c r="SVC21" s="74" t="s">
        <v>100</v>
      </c>
      <c r="SVD21" s="147">
        <f t="shared" ref="SVD21" si="6660">SVD10*SVD17</f>
        <v>0</v>
      </c>
      <c r="SVE21" s="74" t="s">
        <v>100</v>
      </c>
      <c r="SVF21" s="147">
        <f t="shared" ref="SVF21" si="6661">SVF10*SVF17</f>
        <v>0</v>
      </c>
      <c r="SVG21" s="74" t="s">
        <v>100</v>
      </c>
      <c r="SVH21" s="147">
        <f t="shared" ref="SVH21" si="6662">SVH10*SVH17</f>
        <v>0</v>
      </c>
      <c r="SVI21" s="74" t="s">
        <v>100</v>
      </c>
      <c r="SVJ21" s="147">
        <f t="shared" ref="SVJ21" si="6663">SVJ10*SVJ17</f>
        <v>0</v>
      </c>
      <c r="SVK21" s="74" t="s">
        <v>100</v>
      </c>
      <c r="SVL21" s="147">
        <f t="shared" ref="SVL21" si="6664">SVL10*SVL17</f>
        <v>0</v>
      </c>
      <c r="SVM21" s="74" t="s">
        <v>100</v>
      </c>
      <c r="SVN21" s="147">
        <f t="shared" ref="SVN21" si="6665">SVN10*SVN17</f>
        <v>0</v>
      </c>
      <c r="SVO21" s="74" t="s">
        <v>100</v>
      </c>
      <c r="SVP21" s="147">
        <f t="shared" ref="SVP21" si="6666">SVP10*SVP17</f>
        <v>0</v>
      </c>
      <c r="SVQ21" s="74" t="s">
        <v>100</v>
      </c>
      <c r="SVR21" s="147">
        <f t="shared" ref="SVR21" si="6667">SVR10*SVR17</f>
        <v>0</v>
      </c>
      <c r="SVS21" s="74" t="s">
        <v>100</v>
      </c>
      <c r="SVT21" s="147">
        <f t="shared" ref="SVT21" si="6668">SVT10*SVT17</f>
        <v>0</v>
      </c>
      <c r="SVU21" s="74" t="s">
        <v>100</v>
      </c>
      <c r="SVV21" s="147">
        <f t="shared" ref="SVV21" si="6669">SVV10*SVV17</f>
        <v>0</v>
      </c>
      <c r="SVW21" s="74" t="s">
        <v>100</v>
      </c>
      <c r="SVX21" s="147">
        <f t="shared" ref="SVX21" si="6670">SVX10*SVX17</f>
        <v>0</v>
      </c>
      <c r="SVY21" s="74" t="s">
        <v>100</v>
      </c>
      <c r="SVZ21" s="147">
        <f t="shared" ref="SVZ21" si="6671">SVZ10*SVZ17</f>
        <v>0</v>
      </c>
      <c r="SWA21" s="74" t="s">
        <v>100</v>
      </c>
      <c r="SWB21" s="147">
        <f t="shared" ref="SWB21" si="6672">SWB10*SWB17</f>
        <v>0</v>
      </c>
      <c r="SWC21" s="74" t="s">
        <v>100</v>
      </c>
      <c r="SWD21" s="147">
        <f t="shared" ref="SWD21" si="6673">SWD10*SWD17</f>
        <v>0</v>
      </c>
      <c r="SWE21" s="74" t="s">
        <v>100</v>
      </c>
      <c r="SWF21" s="147">
        <f t="shared" ref="SWF21" si="6674">SWF10*SWF17</f>
        <v>0</v>
      </c>
      <c r="SWG21" s="74" t="s">
        <v>100</v>
      </c>
      <c r="SWH21" s="147">
        <f t="shared" ref="SWH21" si="6675">SWH10*SWH17</f>
        <v>0</v>
      </c>
      <c r="SWI21" s="74" t="s">
        <v>100</v>
      </c>
      <c r="SWJ21" s="147">
        <f t="shared" ref="SWJ21" si="6676">SWJ10*SWJ17</f>
        <v>0</v>
      </c>
      <c r="SWK21" s="74" t="s">
        <v>100</v>
      </c>
      <c r="SWL21" s="147">
        <f t="shared" ref="SWL21" si="6677">SWL10*SWL17</f>
        <v>0</v>
      </c>
      <c r="SWM21" s="74" t="s">
        <v>100</v>
      </c>
      <c r="SWN21" s="147">
        <f t="shared" ref="SWN21" si="6678">SWN10*SWN17</f>
        <v>0</v>
      </c>
      <c r="SWO21" s="74" t="s">
        <v>100</v>
      </c>
      <c r="SWP21" s="147">
        <f t="shared" ref="SWP21" si="6679">SWP10*SWP17</f>
        <v>0</v>
      </c>
      <c r="SWQ21" s="74" t="s">
        <v>100</v>
      </c>
      <c r="SWR21" s="147">
        <f t="shared" ref="SWR21" si="6680">SWR10*SWR17</f>
        <v>0</v>
      </c>
      <c r="SWS21" s="74" t="s">
        <v>100</v>
      </c>
      <c r="SWT21" s="147">
        <f t="shared" ref="SWT21" si="6681">SWT10*SWT17</f>
        <v>0</v>
      </c>
      <c r="SWU21" s="74" t="s">
        <v>100</v>
      </c>
      <c r="SWV21" s="147">
        <f t="shared" ref="SWV21" si="6682">SWV10*SWV17</f>
        <v>0</v>
      </c>
      <c r="SWW21" s="74" t="s">
        <v>100</v>
      </c>
      <c r="SWX21" s="147">
        <f t="shared" ref="SWX21" si="6683">SWX10*SWX17</f>
        <v>0</v>
      </c>
      <c r="SWY21" s="74" t="s">
        <v>100</v>
      </c>
      <c r="SWZ21" s="147">
        <f t="shared" ref="SWZ21" si="6684">SWZ10*SWZ17</f>
        <v>0</v>
      </c>
      <c r="SXA21" s="74" t="s">
        <v>100</v>
      </c>
      <c r="SXB21" s="147">
        <f t="shared" ref="SXB21" si="6685">SXB10*SXB17</f>
        <v>0</v>
      </c>
      <c r="SXC21" s="74" t="s">
        <v>100</v>
      </c>
      <c r="SXD21" s="147">
        <f t="shared" ref="SXD21" si="6686">SXD10*SXD17</f>
        <v>0</v>
      </c>
      <c r="SXE21" s="74" t="s">
        <v>100</v>
      </c>
      <c r="SXF21" s="147">
        <f t="shared" ref="SXF21" si="6687">SXF10*SXF17</f>
        <v>0</v>
      </c>
      <c r="SXG21" s="74" t="s">
        <v>100</v>
      </c>
      <c r="SXH21" s="147">
        <f t="shared" ref="SXH21" si="6688">SXH10*SXH17</f>
        <v>0</v>
      </c>
      <c r="SXI21" s="74" t="s">
        <v>100</v>
      </c>
      <c r="SXJ21" s="147">
        <f t="shared" ref="SXJ21" si="6689">SXJ10*SXJ17</f>
        <v>0</v>
      </c>
      <c r="SXK21" s="74" t="s">
        <v>100</v>
      </c>
      <c r="SXL21" s="147">
        <f t="shared" ref="SXL21" si="6690">SXL10*SXL17</f>
        <v>0</v>
      </c>
      <c r="SXM21" s="74" t="s">
        <v>100</v>
      </c>
      <c r="SXN21" s="147">
        <f t="shared" ref="SXN21" si="6691">SXN10*SXN17</f>
        <v>0</v>
      </c>
      <c r="SXO21" s="74" t="s">
        <v>100</v>
      </c>
      <c r="SXP21" s="147">
        <f t="shared" ref="SXP21" si="6692">SXP10*SXP17</f>
        <v>0</v>
      </c>
      <c r="SXQ21" s="74" t="s">
        <v>100</v>
      </c>
      <c r="SXR21" s="147">
        <f t="shared" ref="SXR21" si="6693">SXR10*SXR17</f>
        <v>0</v>
      </c>
      <c r="SXS21" s="74" t="s">
        <v>100</v>
      </c>
      <c r="SXT21" s="147">
        <f t="shared" ref="SXT21" si="6694">SXT10*SXT17</f>
        <v>0</v>
      </c>
      <c r="SXU21" s="74" t="s">
        <v>100</v>
      </c>
      <c r="SXV21" s="147">
        <f t="shared" ref="SXV21" si="6695">SXV10*SXV17</f>
        <v>0</v>
      </c>
      <c r="SXW21" s="74" t="s">
        <v>100</v>
      </c>
      <c r="SXX21" s="147">
        <f t="shared" ref="SXX21" si="6696">SXX10*SXX17</f>
        <v>0</v>
      </c>
      <c r="SXY21" s="74" t="s">
        <v>100</v>
      </c>
      <c r="SXZ21" s="147">
        <f t="shared" ref="SXZ21" si="6697">SXZ10*SXZ17</f>
        <v>0</v>
      </c>
      <c r="SYA21" s="74" t="s">
        <v>100</v>
      </c>
      <c r="SYB21" s="147">
        <f t="shared" ref="SYB21" si="6698">SYB10*SYB17</f>
        <v>0</v>
      </c>
      <c r="SYC21" s="74" t="s">
        <v>100</v>
      </c>
      <c r="SYD21" s="147">
        <f t="shared" ref="SYD21" si="6699">SYD10*SYD17</f>
        <v>0</v>
      </c>
      <c r="SYE21" s="74" t="s">
        <v>100</v>
      </c>
      <c r="SYF21" s="147">
        <f t="shared" ref="SYF21" si="6700">SYF10*SYF17</f>
        <v>0</v>
      </c>
      <c r="SYG21" s="74" t="s">
        <v>100</v>
      </c>
      <c r="SYH21" s="147">
        <f t="shared" ref="SYH21" si="6701">SYH10*SYH17</f>
        <v>0</v>
      </c>
      <c r="SYI21" s="74" t="s">
        <v>100</v>
      </c>
      <c r="SYJ21" s="147">
        <f t="shared" ref="SYJ21" si="6702">SYJ10*SYJ17</f>
        <v>0</v>
      </c>
      <c r="SYK21" s="74" t="s">
        <v>100</v>
      </c>
      <c r="SYL21" s="147">
        <f t="shared" ref="SYL21" si="6703">SYL10*SYL17</f>
        <v>0</v>
      </c>
      <c r="SYM21" s="74" t="s">
        <v>100</v>
      </c>
      <c r="SYN21" s="147">
        <f t="shared" ref="SYN21" si="6704">SYN10*SYN17</f>
        <v>0</v>
      </c>
      <c r="SYO21" s="74" t="s">
        <v>100</v>
      </c>
      <c r="SYP21" s="147">
        <f t="shared" ref="SYP21" si="6705">SYP10*SYP17</f>
        <v>0</v>
      </c>
      <c r="SYQ21" s="74" t="s">
        <v>100</v>
      </c>
      <c r="SYR21" s="147">
        <f t="shared" ref="SYR21" si="6706">SYR10*SYR17</f>
        <v>0</v>
      </c>
      <c r="SYS21" s="74" t="s">
        <v>100</v>
      </c>
      <c r="SYT21" s="147">
        <f t="shared" ref="SYT21" si="6707">SYT10*SYT17</f>
        <v>0</v>
      </c>
      <c r="SYU21" s="74" t="s">
        <v>100</v>
      </c>
      <c r="SYV21" s="147">
        <f t="shared" ref="SYV21" si="6708">SYV10*SYV17</f>
        <v>0</v>
      </c>
      <c r="SYW21" s="74" t="s">
        <v>100</v>
      </c>
      <c r="SYX21" s="147">
        <f t="shared" ref="SYX21" si="6709">SYX10*SYX17</f>
        <v>0</v>
      </c>
      <c r="SYY21" s="74" t="s">
        <v>100</v>
      </c>
      <c r="SYZ21" s="147">
        <f t="shared" ref="SYZ21" si="6710">SYZ10*SYZ17</f>
        <v>0</v>
      </c>
      <c r="SZA21" s="74" t="s">
        <v>100</v>
      </c>
      <c r="SZB21" s="147">
        <f t="shared" ref="SZB21" si="6711">SZB10*SZB17</f>
        <v>0</v>
      </c>
      <c r="SZC21" s="74" t="s">
        <v>100</v>
      </c>
      <c r="SZD21" s="147">
        <f t="shared" ref="SZD21" si="6712">SZD10*SZD17</f>
        <v>0</v>
      </c>
      <c r="SZE21" s="74" t="s">
        <v>100</v>
      </c>
      <c r="SZF21" s="147">
        <f t="shared" ref="SZF21" si="6713">SZF10*SZF17</f>
        <v>0</v>
      </c>
      <c r="SZG21" s="74" t="s">
        <v>100</v>
      </c>
      <c r="SZH21" s="147">
        <f t="shared" ref="SZH21" si="6714">SZH10*SZH17</f>
        <v>0</v>
      </c>
      <c r="SZI21" s="74" t="s">
        <v>100</v>
      </c>
      <c r="SZJ21" s="147">
        <f t="shared" ref="SZJ21" si="6715">SZJ10*SZJ17</f>
        <v>0</v>
      </c>
      <c r="SZK21" s="74" t="s">
        <v>100</v>
      </c>
      <c r="SZL21" s="147">
        <f t="shared" ref="SZL21" si="6716">SZL10*SZL17</f>
        <v>0</v>
      </c>
      <c r="SZM21" s="74" t="s">
        <v>100</v>
      </c>
      <c r="SZN21" s="147">
        <f t="shared" ref="SZN21" si="6717">SZN10*SZN17</f>
        <v>0</v>
      </c>
      <c r="SZO21" s="74" t="s">
        <v>100</v>
      </c>
      <c r="SZP21" s="147">
        <f t="shared" ref="SZP21" si="6718">SZP10*SZP17</f>
        <v>0</v>
      </c>
      <c r="SZQ21" s="74" t="s">
        <v>100</v>
      </c>
      <c r="SZR21" s="147">
        <f t="shared" ref="SZR21" si="6719">SZR10*SZR17</f>
        <v>0</v>
      </c>
      <c r="SZS21" s="74" t="s">
        <v>100</v>
      </c>
      <c r="SZT21" s="147">
        <f t="shared" ref="SZT21" si="6720">SZT10*SZT17</f>
        <v>0</v>
      </c>
      <c r="SZU21" s="74" t="s">
        <v>100</v>
      </c>
      <c r="SZV21" s="147">
        <f t="shared" ref="SZV21" si="6721">SZV10*SZV17</f>
        <v>0</v>
      </c>
      <c r="SZW21" s="74" t="s">
        <v>100</v>
      </c>
      <c r="SZX21" s="147">
        <f t="shared" ref="SZX21" si="6722">SZX10*SZX17</f>
        <v>0</v>
      </c>
      <c r="SZY21" s="74" t="s">
        <v>100</v>
      </c>
      <c r="SZZ21" s="147">
        <f t="shared" ref="SZZ21" si="6723">SZZ10*SZZ17</f>
        <v>0</v>
      </c>
      <c r="TAA21" s="74" t="s">
        <v>100</v>
      </c>
      <c r="TAB21" s="147">
        <f t="shared" ref="TAB21" si="6724">TAB10*TAB17</f>
        <v>0</v>
      </c>
      <c r="TAC21" s="74" t="s">
        <v>100</v>
      </c>
      <c r="TAD21" s="147">
        <f t="shared" ref="TAD21" si="6725">TAD10*TAD17</f>
        <v>0</v>
      </c>
      <c r="TAE21" s="74" t="s">
        <v>100</v>
      </c>
      <c r="TAF21" s="147">
        <f t="shared" ref="TAF21" si="6726">TAF10*TAF17</f>
        <v>0</v>
      </c>
      <c r="TAG21" s="74" t="s">
        <v>100</v>
      </c>
      <c r="TAH21" s="147">
        <f t="shared" ref="TAH21" si="6727">TAH10*TAH17</f>
        <v>0</v>
      </c>
      <c r="TAI21" s="74" t="s">
        <v>100</v>
      </c>
      <c r="TAJ21" s="147">
        <f t="shared" ref="TAJ21" si="6728">TAJ10*TAJ17</f>
        <v>0</v>
      </c>
      <c r="TAK21" s="74" t="s">
        <v>100</v>
      </c>
      <c r="TAL21" s="147">
        <f t="shared" ref="TAL21" si="6729">TAL10*TAL17</f>
        <v>0</v>
      </c>
      <c r="TAM21" s="74" t="s">
        <v>100</v>
      </c>
      <c r="TAN21" s="147">
        <f t="shared" ref="TAN21" si="6730">TAN10*TAN17</f>
        <v>0</v>
      </c>
      <c r="TAO21" s="74" t="s">
        <v>100</v>
      </c>
      <c r="TAP21" s="147">
        <f t="shared" ref="TAP21" si="6731">TAP10*TAP17</f>
        <v>0</v>
      </c>
      <c r="TAQ21" s="74" t="s">
        <v>100</v>
      </c>
      <c r="TAR21" s="147">
        <f t="shared" ref="TAR21" si="6732">TAR10*TAR17</f>
        <v>0</v>
      </c>
      <c r="TAS21" s="74" t="s">
        <v>100</v>
      </c>
      <c r="TAT21" s="147">
        <f t="shared" ref="TAT21" si="6733">TAT10*TAT17</f>
        <v>0</v>
      </c>
      <c r="TAU21" s="74" t="s">
        <v>100</v>
      </c>
      <c r="TAV21" s="147">
        <f t="shared" ref="TAV21" si="6734">TAV10*TAV17</f>
        <v>0</v>
      </c>
      <c r="TAW21" s="74" t="s">
        <v>100</v>
      </c>
      <c r="TAX21" s="147">
        <f t="shared" ref="TAX21" si="6735">TAX10*TAX17</f>
        <v>0</v>
      </c>
      <c r="TAY21" s="74" t="s">
        <v>100</v>
      </c>
      <c r="TAZ21" s="147">
        <f t="shared" ref="TAZ21" si="6736">TAZ10*TAZ17</f>
        <v>0</v>
      </c>
      <c r="TBA21" s="74" t="s">
        <v>100</v>
      </c>
      <c r="TBB21" s="147">
        <f t="shared" ref="TBB21" si="6737">TBB10*TBB17</f>
        <v>0</v>
      </c>
      <c r="TBC21" s="74" t="s">
        <v>100</v>
      </c>
      <c r="TBD21" s="147">
        <f t="shared" ref="TBD21" si="6738">TBD10*TBD17</f>
        <v>0</v>
      </c>
      <c r="TBE21" s="74" t="s">
        <v>100</v>
      </c>
      <c r="TBF21" s="147">
        <f t="shared" ref="TBF21" si="6739">TBF10*TBF17</f>
        <v>0</v>
      </c>
      <c r="TBG21" s="74" t="s">
        <v>100</v>
      </c>
      <c r="TBH21" s="147">
        <f t="shared" ref="TBH21" si="6740">TBH10*TBH17</f>
        <v>0</v>
      </c>
      <c r="TBI21" s="74" t="s">
        <v>100</v>
      </c>
      <c r="TBJ21" s="147">
        <f t="shared" ref="TBJ21" si="6741">TBJ10*TBJ17</f>
        <v>0</v>
      </c>
      <c r="TBK21" s="74" t="s">
        <v>100</v>
      </c>
      <c r="TBL21" s="147">
        <f t="shared" ref="TBL21" si="6742">TBL10*TBL17</f>
        <v>0</v>
      </c>
      <c r="TBM21" s="74" t="s">
        <v>100</v>
      </c>
      <c r="TBN21" s="147">
        <f t="shared" ref="TBN21" si="6743">TBN10*TBN17</f>
        <v>0</v>
      </c>
      <c r="TBO21" s="74" t="s">
        <v>100</v>
      </c>
      <c r="TBP21" s="147">
        <f t="shared" ref="TBP21" si="6744">TBP10*TBP17</f>
        <v>0</v>
      </c>
      <c r="TBQ21" s="74" t="s">
        <v>100</v>
      </c>
      <c r="TBR21" s="147">
        <f t="shared" ref="TBR21" si="6745">TBR10*TBR17</f>
        <v>0</v>
      </c>
      <c r="TBS21" s="74" t="s">
        <v>100</v>
      </c>
      <c r="TBT21" s="147">
        <f t="shared" ref="TBT21" si="6746">TBT10*TBT17</f>
        <v>0</v>
      </c>
      <c r="TBU21" s="74" t="s">
        <v>100</v>
      </c>
      <c r="TBV21" s="147">
        <f t="shared" ref="TBV21" si="6747">TBV10*TBV17</f>
        <v>0</v>
      </c>
      <c r="TBW21" s="74" t="s">
        <v>100</v>
      </c>
      <c r="TBX21" s="147">
        <f t="shared" ref="TBX21" si="6748">TBX10*TBX17</f>
        <v>0</v>
      </c>
      <c r="TBY21" s="74" t="s">
        <v>100</v>
      </c>
      <c r="TBZ21" s="147">
        <f t="shared" ref="TBZ21" si="6749">TBZ10*TBZ17</f>
        <v>0</v>
      </c>
      <c r="TCA21" s="74" t="s">
        <v>100</v>
      </c>
      <c r="TCB21" s="147">
        <f t="shared" ref="TCB21" si="6750">TCB10*TCB17</f>
        <v>0</v>
      </c>
      <c r="TCC21" s="74" t="s">
        <v>100</v>
      </c>
      <c r="TCD21" s="147">
        <f t="shared" ref="TCD21" si="6751">TCD10*TCD17</f>
        <v>0</v>
      </c>
      <c r="TCE21" s="74" t="s">
        <v>100</v>
      </c>
      <c r="TCF21" s="147">
        <f t="shared" ref="TCF21" si="6752">TCF10*TCF17</f>
        <v>0</v>
      </c>
      <c r="TCG21" s="74" t="s">
        <v>100</v>
      </c>
      <c r="TCH21" s="147">
        <f t="shared" ref="TCH21" si="6753">TCH10*TCH17</f>
        <v>0</v>
      </c>
      <c r="TCI21" s="74" t="s">
        <v>100</v>
      </c>
      <c r="TCJ21" s="147">
        <f t="shared" ref="TCJ21" si="6754">TCJ10*TCJ17</f>
        <v>0</v>
      </c>
      <c r="TCK21" s="74" t="s">
        <v>100</v>
      </c>
      <c r="TCL21" s="147">
        <f t="shared" ref="TCL21" si="6755">TCL10*TCL17</f>
        <v>0</v>
      </c>
      <c r="TCM21" s="74" t="s">
        <v>100</v>
      </c>
      <c r="TCN21" s="147">
        <f t="shared" ref="TCN21" si="6756">TCN10*TCN17</f>
        <v>0</v>
      </c>
      <c r="TCO21" s="74" t="s">
        <v>100</v>
      </c>
      <c r="TCP21" s="147">
        <f t="shared" ref="TCP21" si="6757">TCP10*TCP17</f>
        <v>0</v>
      </c>
      <c r="TCQ21" s="74" t="s">
        <v>100</v>
      </c>
      <c r="TCR21" s="147">
        <f t="shared" ref="TCR21" si="6758">TCR10*TCR17</f>
        <v>0</v>
      </c>
      <c r="TCS21" s="74" t="s">
        <v>100</v>
      </c>
      <c r="TCT21" s="147">
        <f t="shared" ref="TCT21" si="6759">TCT10*TCT17</f>
        <v>0</v>
      </c>
      <c r="TCU21" s="74" t="s">
        <v>100</v>
      </c>
      <c r="TCV21" s="147">
        <f t="shared" ref="TCV21" si="6760">TCV10*TCV17</f>
        <v>0</v>
      </c>
      <c r="TCW21" s="74" t="s">
        <v>100</v>
      </c>
      <c r="TCX21" s="147">
        <f t="shared" ref="TCX21" si="6761">TCX10*TCX17</f>
        <v>0</v>
      </c>
      <c r="TCY21" s="74" t="s">
        <v>100</v>
      </c>
      <c r="TCZ21" s="147">
        <f t="shared" ref="TCZ21" si="6762">TCZ10*TCZ17</f>
        <v>0</v>
      </c>
      <c r="TDA21" s="74" t="s">
        <v>100</v>
      </c>
      <c r="TDB21" s="147">
        <f t="shared" ref="TDB21" si="6763">TDB10*TDB17</f>
        <v>0</v>
      </c>
      <c r="TDC21" s="74" t="s">
        <v>100</v>
      </c>
      <c r="TDD21" s="147">
        <f t="shared" ref="TDD21" si="6764">TDD10*TDD17</f>
        <v>0</v>
      </c>
      <c r="TDE21" s="74" t="s">
        <v>100</v>
      </c>
      <c r="TDF21" s="147">
        <f t="shared" ref="TDF21" si="6765">TDF10*TDF17</f>
        <v>0</v>
      </c>
      <c r="TDG21" s="74" t="s">
        <v>100</v>
      </c>
      <c r="TDH21" s="147">
        <f t="shared" ref="TDH21" si="6766">TDH10*TDH17</f>
        <v>0</v>
      </c>
      <c r="TDI21" s="74" t="s">
        <v>100</v>
      </c>
      <c r="TDJ21" s="147">
        <f t="shared" ref="TDJ21" si="6767">TDJ10*TDJ17</f>
        <v>0</v>
      </c>
      <c r="TDK21" s="74" t="s">
        <v>100</v>
      </c>
      <c r="TDL21" s="147">
        <f t="shared" ref="TDL21" si="6768">TDL10*TDL17</f>
        <v>0</v>
      </c>
      <c r="TDM21" s="74" t="s">
        <v>100</v>
      </c>
      <c r="TDN21" s="147">
        <f t="shared" ref="TDN21" si="6769">TDN10*TDN17</f>
        <v>0</v>
      </c>
      <c r="TDO21" s="74" t="s">
        <v>100</v>
      </c>
      <c r="TDP21" s="147">
        <f t="shared" ref="TDP21" si="6770">TDP10*TDP17</f>
        <v>0</v>
      </c>
      <c r="TDQ21" s="74" t="s">
        <v>100</v>
      </c>
      <c r="TDR21" s="147">
        <f t="shared" ref="TDR21" si="6771">TDR10*TDR17</f>
        <v>0</v>
      </c>
      <c r="TDS21" s="74" t="s">
        <v>100</v>
      </c>
      <c r="TDT21" s="147">
        <f t="shared" ref="TDT21" si="6772">TDT10*TDT17</f>
        <v>0</v>
      </c>
      <c r="TDU21" s="74" t="s">
        <v>100</v>
      </c>
      <c r="TDV21" s="147">
        <f t="shared" ref="TDV21" si="6773">TDV10*TDV17</f>
        <v>0</v>
      </c>
      <c r="TDW21" s="74" t="s">
        <v>100</v>
      </c>
      <c r="TDX21" s="147">
        <f t="shared" ref="TDX21" si="6774">TDX10*TDX17</f>
        <v>0</v>
      </c>
      <c r="TDY21" s="74" t="s">
        <v>100</v>
      </c>
      <c r="TDZ21" s="147">
        <f t="shared" ref="TDZ21" si="6775">TDZ10*TDZ17</f>
        <v>0</v>
      </c>
      <c r="TEA21" s="74" t="s">
        <v>100</v>
      </c>
      <c r="TEB21" s="147">
        <f t="shared" ref="TEB21" si="6776">TEB10*TEB17</f>
        <v>0</v>
      </c>
      <c r="TEC21" s="74" t="s">
        <v>100</v>
      </c>
      <c r="TED21" s="147">
        <f t="shared" ref="TED21" si="6777">TED10*TED17</f>
        <v>0</v>
      </c>
      <c r="TEE21" s="74" t="s">
        <v>100</v>
      </c>
      <c r="TEF21" s="147">
        <f t="shared" ref="TEF21" si="6778">TEF10*TEF17</f>
        <v>0</v>
      </c>
      <c r="TEG21" s="74" t="s">
        <v>100</v>
      </c>
      <c r="TEH21" s="147">
        <f t="shared" ref="TEH21" si="6779">TEH10*TEH17</f>
        <v>0</v>
      </c>
      <c r="TEI21" s="74" t="s">
        <v>100</v>
      </c>
      <c r="TEJ21" s="147">
        <f t="shared" ref="TEJ21" si="6780">TEJ10*TEJ17</f>
        <v>0</v>
      </c>
      <c r="TEK21" s="74" t="s">
        <v>100</v>
      </c>
      <c r="TEL21" s="147">
        <f t="shared" ref="TEL21" si="6781">TEL10*TEL17</f>
        <v>0</v>
      </c>
      <c r="TEM21" s="74" t="s">
        <v>100</v>
      </c>
      <c r="TEN21" s="147">
        <f t="shared" ref="TEN21" si="6782">TEN10*TEN17</f>
        <v>0</v>
      </c>
      <c r="TEO21" s="74" t="s">
        <v>100</v>
      </c>
      <c r="TEP21" s="147">
        <f t="shared" ref="TEP21" si="6783">TEP10*TEP17</f>
        <v>0</v>
      </c>
      <c r="TEQ21" s="74" t="s">
        <v>100</v>
      </c>
      <c r="TER21" s="147">
        <f t="shared" ref="TER21" si="6784">TER10*TER17</f>
        <v>0</v>
      </c>
      <c r="TES21" s="74" t="s">
        <v>100</v>
      </c>
      <c r="TET21" s="147">
        <f t="shared" ref="TET21" si="6785">TET10*TET17</f>
        <v>0</v>
      </c>
      <c r="TEU21" s="74" t="s">
        <v>100</v>
      </c>
      <c r="TEV21" s="147">
        <f t="shared" ref="TEV21" si="6786">TEV10*TEV17</f>
        <v>0</v>
      </c>
      <c r="TEW21" s="74" t="s">
        <v>100</v>
      </c>
      <c r="TEX21" s="147">
        <f t="shared" ref="TEX21" si="6787">TEX10*TEX17</f>
        <v>0</v>
      </c>
      <c r="TEY21" s="74" t="s">
        <v>100</v>
      </c>
      <c r="TEZ21" s="147">
        <f t="shared" ref="TEZ21" si="6788">TEZ10*TEZ17</f>
        <v>0</v>
      </c>
      <c r="TFA21" s="74" t="s">
        <v>100</v>
      </c>
      <c r="TFB21" s="147">
        <f t="shared" ref="TFB21" si="6789">TFB10*TFB17</f>
        <v>0</v>
      </c>
      <c r="TFC21" s="74" t="s">
        <v>100</v>
      </c>
      <c r="TFD21" s="147">
        <f t="shared" ref="TFD21" si="6790">TFD10*TFD17</f>
        <v>0</v>
      </c>
      <c r="TFE21" s="74" t="s">
        <v>100</v>
      </c>
      <c r="TFF21" s="147">
        <f t="shared" ref="TFF21" si="6791">TFF10*TFF17</f>
        <v>0</v>
      </c>
      <c r="TFG21" s="74" t="s">
        <v>100</v>
      </c>
      <c r="TFH21" s="147">
        <f t="shared" ref="TFH21" si="6792">TFH10*TFH17</f>
        <v>0</v>
      </c>
      <c r="TFI21" s="74" t="s">
        <v>100</v>
      </c>
      <c r="TFJ21" s="147">
        <f t="shared" ref="TFJ21" si="6793">TFJ10*TFJ17</f>
        <v>0</v>
      </c>
      <c r="TFK21" s="74" t="s">
        <v>100</v>
      </c>
      <c r="TFL21" s="147">
        <f t="shared" ref="TFL21" si="6794">TFL10*TFL17</f>
        <v>0</v>
      </c>
      <c r="TFM21" s="74" t="s">
        <v>100</v>
      </c>
      <c r="TFN21" s="147">
        <f t="shared" ref="TFN21" si="6795">TFN10*TFN17</f>
        <v>0</v>
      </c>
      <c r="TFO21" s="74" t="s">
        <v>100</v>
      </c>
      <c r="TFP21" s="147">
        <f t="shared" ref="TFP21" si="6796">TFP10*TFP17</f>
        <v>0</v>
      </c>
      <c r="TFQ21" s="74" t="s">
        <v>100</v>
      </c>
      <c r="TFR21" s="147">
        <f t="shared" ref="TFR21" si="6797">TFR10*TFR17</f>
        <v>0</v>
      </c>
      <c r="TFS21" s="74" t="s">
        <v>100</v>
      </c>
      <c r="TFT21" s="147">
        <f t="shared" ref="TFT21" si="6798">TFT10*TFT17</f>
        <v>0</v>
      </c>
      <c r="TFU21" s="74" t="s">
        <v>100</v>
      </c>
      <c r="TFV21" s="147">
        <f t="shared" ref="TFV21" si="6799">TFV10*TFV17</f>
        <v>0</v>
      </c>
      <c r="TFW21" s="74" t="s">
        <v>100</v>
      </c>
      <c r="TFX21" s="147">
        <f t="shared" ref="TFX21" si="6800">TFX10*TFX17</f>
        <v>0</v>
      </c>
      <c r="TFY21" s="74" t="s">
        <v>100</v>
      </c>
      <c r="TFZ21" s="147">
        <f t="shared" ref="TFZ21" si="6801">TFZ10*TFZ17</f>
        <v>0</v>
      </c>
      <c r="TGA21" s="74" t="s">
        <v>100</v>
      </c>
      <c r="TGB21" s="147">
        <f t="shared" ref="TGB21" si="6802">TGB10*TGB17</f>
        <v>0</v>
      </c>
      <c r="TGC21" s="74" t="s">
        <v>100</v>
      </c>
      <c r="TGD21" s="147">
        <f t="shared" ref="TGD21" si="6803">TGD10*TGD17</f>
        <v>0</v>
      </c>
      <c r="TGE21" s="74" t="s">
        <v>100</v>
      </c>
      <c r="TGF21" s="147">
        <f t="shared" ref="TGF21" si="6804">TGF10*TGF17</f>
        <v>0</v>
      </c>
      <c r="TGG21" s="74" t="s">
        <v>100</v>
      </c>
      <c r="TGH21" s="147">
        <f t="shared" ref="TGH21" si="6805">TGH10*TGH17</f>
        <v>0</v>
      </c>
      <c r="TGI21" s="74" t="s">
        <v>100</v>
      </c>
      <c r="TGJ21" s="147">
        <f t="shared" ref="TGJ21" si="6806">TGJ10*TGJ17</f>
        <v>0</v>
      </c>
      <c r="TGK21" s="74" t="s">
        <v>100</v>
      </c>
      <c r="TGL21" s="147">
        <f t="shared" ref="TGL21" si="6807">TGL10*TGL17</f>
        <v>0</v>
      </c>
      <c r="TGM21" s="74" t="s">
        <v>100</v>
      </c>
      <c r="TGN21" s="147">
        <f t="shared" ref="TGN21" si="6808">TGN10*TGN17</f>
        <v>0</v>
      </c>
      <c r="TGO21" s="74" t="s">
        <v>100</v>
      </c>
      <c r="TGP21" s="147">
        <f t="shared" ref="TGP21" si="6809">TGP10*TGP17</f>
        <v>0</v>
      </c>
      <c r="TGQ21" s="74" t="s">
        <v>100</v>
      </c>
      <c r="TGR21" s="147">
        <f t="shared" ref="TGR21" si="6810">TGR10*TGR17</f>
        <v>0</v>
      </c>
      <c r="TGS21" s="74" t="s">
        <v>100</v>
      </c>
      <c r="TGT21" s="147">
        <f t="shared" ref="TGT21" si="6811">TGT10*TGT17</f>
        <v>0</v>
      </c>
      <c r="TGU21" s="74" t="s">
        <v>100</v>
      </c>
      <c r="TGV21" s="147">
        <f t="shared" ref="TGV21" si="6812">TGV10*TGV17</f>
        <v>0</v>
      </c>
      <c r="TGW21" s="74" t="s">
        <v>100</v>
      </c>
      <c r="TGX21" s="147">
        <f t="shared" ref="TGX21" si="6813">TGX10*TGX17</f>
        <v>0</v>
      </c>
      <c r="TGY21" s="74" t="s">
        <v>100</v>
      </c>
      <c r="TGZ21" s="147">
        <f t="shared" ref="TGZ21" si="6814">TGZ10*TGZ17</f>
        <v>0</v>
      </c>
      <c r="THA21" s="74" t="s">
        <v>100</v>
      </c>
      <c r="THB21" s="147">
        <f t="shared" ref="THB21" si="6815">THB10*THB17</f>
        <v>0</v>
      </c>
      <c r="THC21" s="74" t="s">
        <v>100</v>
      </c>
      <c r="THD21" s="147">
        <f t="shared" ref="THD21" si="6816">THD10*THD17</f>
        <v>0</v>
      </c>
      <c r="THE21" s="74" t="s">
        <v>100</v>
      </c>
      <c r="THF21" s="147">
        <f t="shared" ref="THF21" si="6817">THF10*THF17</f>
        <v>0</v>
      </c>
      <c r="THG21" s="74" t="s">
        <v>100</v>
      </c>
      <c r="THH21" s="147">
        <f t="shared" ref="THH21" si="6818">THH10*THH17</f>
        <v>0</v>
      </c>
      <c r="THI21" s="74" t="s">
        <v>100</v>
      </c>
      <c r="THJ21" s="147">
        <f t="shared" ref="THJ21" si="6819">THJ10*THJ17</f>
        <v>0</v>
      </c>
      <c r="THK21" s="74" t="s">
        <v>100</v>
      </c>
      <c r="THL21" s="147">
        <f t="shared" ref="THL21" si="6820">THL10*THL17</f>
        <v>0</v>
      </c>
      <c r="THM21" s="74" t="s">
        <v>100</v>
      </c>
      <c r="THN21" s="147">
        <f t="shared" ref="THN21" si="6821">THN10*THN17</f>
        <v>0</v>
      </c>
      <c r="THO21" s="74" t="s">
        <v>100</v>
      </c>
      <c r="THP21" s="147">
        <f t="shared" ref="THP21" si="6822">THP10*THP17</f>
        <v>0</v>
      </c>
      <c r="THQ21" s="74" t="s">
        <v>100</v>
      </c>
      <c r="THR21" s="147">
        <f t="shared" ref="THR21" si="6823">THR10*THR17</f>
        <v>0</v>
      </c>
      <c r="THS21" s="74" t="s">
        <v>100</v>
      </c>
      <c r="THT21" s="147">
        <f t="shared" ref="THT21" si="6824">THT10*THT17</f>
        <v>0</v>
      </c>
      <c r="THU21" s="74" t="s">
        <v>100</v>
      </c>
      <c r="THV21" s="147">
        <f t="shared" ref="THV21" si="6825">THV10*THV17</f>
        <v>0</v>
      </c>
      <c r="THW21" s="74" t="s">
        <v>100</v>
      </c>
      <c r="THX21" s="147">
        <f t="shared" ref="THX21" si="6826">THX10*THX17</f>
        <v>0</v>
      </c>
      <c r="THY21" s="74" t="s">
        <v>100</v>
      </c>
      <c r="THZ21" s="147">
        <f t="shared" ref="THZ21" si="6827">THZ10*THZ17</f>
        <v>0</v>
      </c>
      <c r="TIA21" s="74" t="s">
        <v>100</v>
      </c>
      <c r="TIB21" s="147">
        <f t="shared" ref="TIB21" si="6828">TIB10*TIB17</f>
        <v>0</v>
      </c>
      <c r="TIC21" s="74" t="s">
        <v>100</v>
      </c>
      <c r="TID21" s="147">
        <f t="shared" ref="TID21" si="6829">TID10*TID17</f>
        <v>0</v>
      </c>
      <c r="TIE21" s="74" t="s">
        <v>100</v>
      </c>
      <c r="TIF21" s="147">
        <f t="shared" ref="TIF21" si="6830">TIF10*TIF17</f>
        <v>0</v>
      </c>
      <c r="TIG21" s="74" t="s">
        <v>100</v>
      </c>
      <c r="TIH21" s="147">
        <f t="shared" ref="TIH21" si="6831">TIH10*TIH17</f>
        <v>0</v>
      </c>
      <c r="TII21" s="74" t="s">
        <v>100</v>
      </c>
      <c r="TIJ21" s="147">
        <f t="shared" ref="TIJ21" si="6832">TIJ10*TIJ17</f>
        <v>0</v>
      </c>
      <c r="TIK21" s="74" t="s">
        <v>100</v>
      </c>
      <c r="TIL21" s="147">
        <f t="shared" ref="TIL21" si="6833">TIL10*TIL17</f>
        <v>0</v>
      </c>
      <c r="TIM21" s="74" t="s">
        <v>100</v>
      </c>
      <c r="TIN21" s="147">
        <f t="shared" ref="TIN21" si="6834">TIN10*TIN17</f>
        <v>0</v>
      </c>
      <c r="TIO21" s="74" t="s">
        <v>100</v>
      </c>
      <c r="TIP21" s="147">
        <f t="shared" ref="TIP21" si="6835">TIP10*TIP17</f>
        <v>0</v>
      </c>
      <c r="TIQ21" s="74" t="s">
        <v>100</v>
      </c>
      <c r="TIR21" s="147">
        <f t="shared" ref="TIR21" si="6836">TIR10*TIR17</f>
        <v>0</v>
      </c>
      <c r="TIS21" s="74" t="s">
        <v>100</v>
      </c>
      <c r="TIT21" s="147">
        <f t="shared" ref="TIT21" si="6837">TIT10*TIT17</f>
        <v>0</v>
      </c>
      <c r="TIU21" s="74" t="s">
        <v>100</v>
      </c>
      <c r="TIV21" s="147">
        <f t="shared" ref="TIV21" si="6838">TIV10*TIV17</f>
        <v>0</v>
      </c>
      <c r="TIW21" s="74" t="s">
        <v>100</v>
      </c>
      <c r="TIX21" s="147">
        <f t="shared" ref="TIX21" si="6839">TIX10*TIX17</f>
        <v>0</v>
      </c>
      <c r="TIY21" s="74" t="s">
        <v>100</v>
      </c>
      <c r="TIZ21" s="147">
        <f t="shared" ref="TIZ21" si="6840">TIZ10*TIZ17</f>
        <v>0</v>
      </c>
      <c r="TJA21" s="74" t="s">
        <v>100</v>
      </c>
      <c r="TJB21" s="147">
        <f t="shared" ref="TJB21" si="6841">TJB10*TJB17</f>
        <v>0</v>
      </c>
      <c r="TJC21" s="74" t="s">
        <v>100</v>
      </c>
      <c r="TJD21" s="147">
        <f t="shared" ref="TJD21" si="6842">TJD10*TJD17</f>
        <v>0</v>
      </c>
      <c r="TJE21" s="74" t="s">
        <v>100</v>
      </c>
      <c r="TJF21" s="147">
        <f t="shared" ref="TJF21" si="6843">TJF10*TJF17</f>
        <v>0</v>
      </c>
      <c r="TJG21" s="74" t="s">
        <v>100</v>
      </c>
      <c r="TJH21" s="147">
        <f t="shared" ref="TJH21" si="6844">TJH10*TJH17</f>
        <v>0</v>
      </c>
      <c r="TJI21" s="74" t="s">
        <v>100</v>
      </c>
      <c r="TJJ21" s="147">
        <f t="shared" ref="TJJ21" si="6845">TJJ10*TJJ17</f>
        <v>0</v>
      </c>
      <c r="TJK21" s="74" t="s">
        <v>100</v>
      </c>
      <c r="TJL21" s="147">
        <f t="shared" ref="TJL21" si="6846">TJL10*TJL17</f>
        <v>0</v>
      </c>
      <c r="TJM21" s="74" t="s">
        <v>100</v>
      </c>
      <c r="TJN21" s="147">
        <f t="shared" ref="TJN21" si="6847">TJN10*TJN17</f>
        <v>0</v>
      </c>
      <c r="TJO21" s="74" t="s">
        <v>100</v>
      </c>
      <c r="TJP21" s="147">
        <f t="shared" ref="TJP21" si="6848">TJP10*TJP17</f>
        <v>0</v>
      </c>
      <c r="TJQ21" s="74" t="s">
        <v>100</v>
      </c>
      <c r="TJR21" s="147">
        <f t="shared" ref="TJR21" si="6849">TJR10*TJR17</f>
        <v>0</v>
      </c>
      <c r="TJS21" s="74" t="s">
        <v>100</v>
      </c>
      <c r="TJT21" s="147">
        <f t="shared" ref="TJT21" si="6850">TJT10*TJT17</f>
        <v>0</v>
      </c>
      <c r="TJU21" s="74" t="s">
        <v>100</v>
      </c>
      <c r="TJV21" s="147">
        <f t="shared" ref="TJV21" si="6851">TJV10*TJV17</f>
        <v>0</v>
      </c>
      <c r="TJW21" s="74" t="s">
        <v>100</v>
      </c>
      <c r="TJX21" s="147">
        <f t="shared" ref="TJX21" si="6852">TJX10*TJX17</f>
        <v>0</v>
      </c>
      <c r="TJY21" s="74" t="s">
        <v>100</v>
      </c>
      <c r="TJZ21" s="147">
        <f t="shared" ref="TJZ21" si="6853">TJZ10*TJZ17</f>
        <v>0</v>
      </c>
      <c r="TKA21" s="74" t="s">
        <v>100</v>
      </c>
      <c r="TKB21" s="147">
        <f t="shared" ref="TKB21" si="6854">TKB10*TKB17</f>
        <v>0</v>
      </c>
      <c r="TKC21" s="74" t="s">
        <v>100</v>
      </c>
      <c r="TKD21" s="147">
        <f t="shared" ref="TKD21" si="6855">TKD10*TKD17</f>
        <v>0</v>
      </c>
      <c r="TKE21" s="74" t="s">
        <v>100</v>
      </c>
      <c r="TKF21" s="147">
        <f t="shared" ref="TKF21" si="6856">TKF10*TKF17</f>
        <v>0</v>
      </c>
      <c r="TKG21" s="74" t="s">
        <v>100</v>
      </c>
      <c r="TKH21" s="147">
        <f t="shared" ref="TKH21" si="6857">TKH10*TKH17</f>
        <v>0</v>
      </c>
      <c r="TKI21" s="74" t="s">
        <v>100</v>
      </c>
      <c r="TKJ21" s="147">
        <f t="shared" ref="TKJ21" si="6858">TKJ10*TKJ17</f>
        <v>0</v>
      </c>
      <c r="TKK21" s="74" t="s">
        <v>100</v>
      </c>
      <c r="TKL21" s="147">
        <f t="shared" ref="TKL21" si="6859">TKL10*TKL17</f>
        <v>0</v>
      </c>
      <c r="TKM21" s="74" t="s">
        <v>100</v>
      </c>
      <c r="TKN21" s="147">
        <f t="shared" ref="TKN21" si="6860">TKN10*TKN17</f>
        <v>0</v>
      </c>
      <c r="TKO21" s="74" t="s">
        <v>100</v>
      </c>
      <c r="TKP21" s="147">
        <f t="shared" ref="TKP21" si="6861">TKP10*TKP17</f>
        <v>0</v>
      </c>
      <c r="TKQ21" s="74" t="s">
        <v>100</v>
      </c>
      <c r="TKR21" s="147">
        <f t="shared" ref="TKR21" si="6862">TKR10*TKR17</f>
        <v>0</v>
      </c>
      <c r="TKS21" s="74" t="s">
        <v>100</v>
      </c>
      <c r="TKT21" s="147">
        <f t="shared" ref="TKT21" si="6863">TKT10*TKT17</f>
        <v>0</v>
      </c>
      <c r="TKU21" s="74" t="s">
        <v>100</v>
      </c>
      <c r="TKV21" s="147">
        <f t="shared" ref="TKV21" si="6864">TKV10*TKV17</f>
        <v>0</v>
      </c>
      <c r="TKW21" s="74" t="s">
        <v>100</v>
      </c>
      <c r="TKX21" s="147">
        <f t="shared" ref="TKX21" si="6865">TKX10*TKX17</f>
        <v>0</v>
      </c>
      <c r="TKY21" s="74" t="s">
        <v>100</v>
      </c>
      <c r="TKZ21" s="147">
        <f t="shared" ref="TKZ21" si="6866">TKZ10*TKZ17</f>
        <v>0</v>
      </c>
      <c r="TLA21" s="74" t="s">
        <v>100</v>
      </c>
      <c r="TLB21" s="147">
        <f t="shared" ref="TLB21" si="6867">TLB10*TLB17</f>
        <v>0</v>
      </c>
      <c r="TLC21" s="74" t="s">
        <v>100</v>
      </c>
      <c r="TLD21" s="147">
        <f t="shared" ref="TLD21" si="6868">TLD10*TLD17</f>
        <v>0</v>
      </c>
      <c r="TLE21" s="74" t="s">
        <v>100</v>
      </c>
      <c r="TLF21" s="147">
        <f t="shared" ref="TLF21" si="6869">TLF10*TLF17</f>
        <v>0</v>
      </c>
      <c r="TLG21" s="74" t="s">
        <v>100</v>
      </c>
      <c r="TLH21" s="147">
        <f t="shared" ref="TLH21" si="6870">TLH10*TLH17</f>
        <v>0</v>
      </c>
      <c r="TLI21" s="74" t="s">
        <v>100</v>
      </c>
      <c r="TLJ21" s="147">
        <f t="shared" ref="TLJ21" si="6871">TLJ10*TLJ17</f>
        <v>0</v>
      </c>
      <c r="TLK21" s="74" t="s">
        <v>100</v>
      </c>
      <c r="TLL21" s="147">
        <f t="shared" ref="TLL21" si="6872">TLL10*TLL17</f>
        <v>0</v>
      </c>
      <c r="TLM21" s="74" t="s">
        <v>100</v>
      </c>
      <c r="TLN21" s="147">
        <f t="shared" ref="TLN21" si="6873">TLN10*TLN17</f>
        <v>0</v>
      </c>
      <c r="TLO21" s="74" t="s">
        <v>100</v>
      </c>
      <c r="TLP21" s="147">
        <f t="shared" ref="TLP21" si="6874">TLP10*TLP17</f>
        <v>0</v>
      </c>
      <c r="TLQ21" s="74" t="s">
        <v>100</v>
      </c>
      <c r="TLR21" s="147">
        <f t="shared" ref="TLR21" si="6875">TLR10*TLR17</f>
        <v>0</v>
      </c>
      <c r="TLS21" s="74" t="s">
        <v>100</v>
      </c>
      <c r="TLT21" s="147">
        <f t="shared" ref="TLT21" si="6876">TLT10*TLT17</f>
        <v>0</v>
      </c>
      <c r="TLU21" s="74" t="s">
        <v>100</v>
      </c>
      <c r="TLV21" s="147">
        <f t="shared" ref="TLV21" si="6877">TLV10*TLV17</f>
        <v>0</v>
      </c>
      <c r="TLW21" s="74" t="s">
        <v>100</v>
      </c>
      <c r="TLX21" s="147">
        <f t="shared" ref="TLX21" si="6878">TLX10*TLX17</f>
        <v>0</v>
      </c>
      <c r="TLY21" s="74" t="s">
        <v>100</v>
      </c>
      <c r="TLZ21" s="147">
        <f t="shared" ref="TLZ21" si="6879">TLZ10*TLZ17</f>
        <v>0</v>
      </c>
      <c r="TMA21" s="74" t="s">
        <v>100</v>
      </c>
      <c r="TMB21" s="147">
        <f t="shared" ref="TMB21" si="6880">TMB10*TMB17</f>
        <v>0</v>
      </c>
      <c r="TMC21" s="74" t="s">
        <v>100</v>
      </c>
      <c r="TMD21" s="147">
        <f t="shared" ref="TMD21" si="6881">TMD10*TMD17</f>
        <v>0</v>
      </c>
      <c r="TME21" s="74" t="s">
        <v>100</v>
      </c>
      <c r="TMF21" s="147">
        <f t="shared" ref="TMF21" si="6882">TMF10*TMF17</f>
        <v>0</v>
      </c>
      <c r="TMG21" s="74" t="s">
        <v>100</v>
      </c>
      <c r="TMH21" s="147">
        <f t="shared" ref="TMH21" si="6883">TMH10*TMH17</f>
        <v>0</v>
      </c>
      <c r="TMI21" s="74" t="s">
        <v>100</v>
      </c>
      <c r="TMJ21" s="147">
        <f t="shared" ref="TMJ21" si="6884">TMJ10*TMJ17</f>
        <v>0</v>
      </c>
      <c r="TMK21" s="74" t="s">
        <v>100</v>
      </c>
      <c r="TML21" s="147">
        <f t="shared" ref="TML21" si="6885">TML10*TML17</f>
        <v>0</v>
      </c>
      <c r="TMM21" s="74" t="s">
        <v>100</v>
      </c>
      <c r="TMN21" s="147">
        <f t="shared" ref="TMN21" si="6886">TMN10*TMN17</f>
        <v>0</v>
      </c>
      <c r="TMO21" s="74" t="s">
        <v>100</v>
      </c>
      <c r="TMP21" s="147">
        <f t="shared" ref="TMP21" si="6887">TMP10*TMP17</f>
        <v>0</v>
      </c>
      <c r="TMQ21" s="74" t="s">
        <v>100</v>
      </c>
      <c r="TMR21" s="147">
        <f t="shared" ref="TMR21" si="6888">TMR10*TMR17</f>
        <v>0</v>
      </c>
      <c r="TMS21" s="74" t="s">
        <v>100</v>
      </c>
      <c r="TMT21" s="147">
        <f t="shared" ref="TMT21" si="6889">TMT10*TMT17</f>
        <v>0</v>
      </c>
      <c r="TMU21" s="74" t="s">
        <v>100</v>
      </c>
      <c r="TMV21" s="147">
        <f t="shared" ref="TMV21" si="6890">TMV10*TMV17</f>
        <v>0</v>
      </c>
      <c r="TMW21" s="74" t="s">
        <v>100</v>
      </c>
      <c r="TMX21" s="147">
        <f t="shared" ref="TMX21" si="6891">TMX10*TMX17</f>
        <v>0</v>
      </c>
      <c r="TMY21" s="74" t="s">
        <v>100</v>
      </c>
      <c r="TMZ21" s="147">
        <f t="shared" ref="TMZ21" si="6892">TMZ10*TMZ17</f>
        <v>0</v>
      </c>
      <c r="TNA21" s="74" t="s">
        <v>100</v>
      </c>
      <c r="TNB21" s="147">
        <f t="shared" ref="TNB21" si="6893">TNB10*TNB17</f>
        <v>0</v>
      </c>
      <c r="TNC21" s="74" t="s">
        <v>100</v>
      </c>
      <c r="TND21" s="147">
        <f t="shared" ref="TND21" si="6894">TND10*TND17</f>
        <v>0</v>
      </c>
      <c r="TNE21" s="74" t="s">
        <v>100</v>
      </c>
      <c r="TNF21" s="147">
        <f t="shared" ref="TNF21" si="6895">TNF10*TNF17</f>
        <v>0</v>
      </c>
      <c r="TNG21" s="74" t="s">
        <v>100</v>
      </c>
      <c r="TNH21" s="147">
        <f t="shared" ref="TNH21" si="6896">TNH10*TNH17</f>
        <v>0</v>
      </c>
      <c r="TNI21" s="74" t="s">
        <v>100</v>
      </c>
      <c r="TNJ21" s="147">
        <f t="shared" ref="TNJ21" si="6897">TNJ10*TNJ17</f>
        <v>0</v>
      </c>
      <c r="TNK21" s="74" t="s">
        <v>100</v>
      </c>
      <c r="TNL21" s="147">
        <f t="shared" ref="TNL21" si="6898">TNL10*TNL17</f>
        <v>0</v>
      </c>
      <c r="TNM21" s="74" t="s">
        <v>100</v>
      </c>
      <c r="TNN21" s="147">
        <f t="shared" ref="TNN21" si="6899">TNN10*TNN17</f>
        <v>0</v>
      </c>
      <c r="TNO21" s="74" t="s">
        <v>100</v>
      </c>
      <c r="TNP21" s="147">
        <f t="shared" ref="TNP21" si="6900">TNP10*TNP17</f>
        <v>0</v>
      </c>
      <c r="TNQ21" s="74" t="s">
        <v>100</v>
      </c>
      <c r="TNR21" s="147">
        <f t="shared" ref="TNR21" si="6901">TNR10*TNR17</f>
        <v>0</v>
      </c>
      <c r="TNS21" s="74" t="s">
        <v>100</v>
      </c>
      <c r="TNT21" s="147">
        <f t="shared" ref="TNT21" si="6902">TNT10*TNT17</f>
        <v>0</v>
      </c>
      <c r="TNU21" s="74" t="s">
        <v>100</v>
      </c>
      <c r="TNV21" s="147">
        <f t="shared" ref="TNV21" si="6903">TNV10*TNV17</f>
        <v>0</v>
      </c>
      <c r="TNW21" s="74" t="s">
        <v>100</v>
      </c>
      <c r="TNX21" s="147">
        <f t="shared" ref="TNX21" si="6904">TNX10*TNX17</f>
        <v>0</v>
      </c>
      <c r="TNY21" s="74" t="s">
        <v>100</v>
      </c>
      <c r="TNZ21" s="147">
        <f t="shared" ref="TNZ21" si="6905">TNZ10*TNZ17</f>
        <v>0</v>
      </c>
      <c r="TOA21" s="74" t="s">
        <v>100</v>
      </c>
      <c r="TOB21" s="147">
        <f t="shared" ref="TOB21" si="6906">TOB10*TOB17</f>
        <v>0</v>
      </c>
      <c r="TOC21" s="74" t="s">
        <v>100</v>
      </c>
      <c r="TOD21" s="147">
        <f t="shared" ref="TOD21" si="6907">TOD10*TOD17</f>
        <v>0</v>
      </c>
      <c r="TOE21" s="74" t="s">
        <v>100</v>
      </c>
      <c r="TOF21" s="147">
        <f t="shared" ref="TOF21" si="6908">TOF10*TOF17</f>
        <v>0</v>
      </c>
      <c r="TOG21" s="74" t="s">
        <v>100</v>
      </c>
      <c r="TOH21" s="147">
        <f t="shared" ref="TOH21" si="6909">TOH10*TOH17</f>
        <v>0</v>
      </c>
      <c r="TOI21" s="74" t="s">
        <v>100</v>
      </c>
      <c r="TOJ21" s="147">
        <f t="shared" ref="TOJ21" si="6910">TOJ10*TOJ17</f>
        <v>0</v>
      </c>
      <c r="TOK21" s="74" t="s">
        <v>100</v>
      </c>
      <c r="TOL21" s="147">
        <f t="shared" ref="TOL21" si="6911">TOL10*TOL17</f>
        <v>0</v>
      </c>
      <c r="TOM21" s="74" t="s">
        <v>100</v>
      </c>
      <c r="TON21" s="147">
        <f t="shared" ref="TON21" si="6912">TON10*TON17</f>
        <v>0</v>
      </c>
      <c r="TOO21" s="74" t="s">
        <v>100</v>
      </c>
      <c r="TOP21" s="147">
        <f t="shared" ref="TOP21" si="6913">TOP10*TOP17</f>
        <v>0</v>
      </c>
      <c r="TOQ21" s="74" t="s">
        <v>100</v>
      </c>
      <c r="TOR21" s="147">
        <f t="shared" ref="TOR21" si="6914">TOR10*TOR17</f>
        <v>0</v>
      </c>
      <c r="TOS21" s="74" t="s">
        <v>100</v>
      </c>
      <c r="TOT21" s="147">
        <f t="shared" ref="TOT21" si="6915">TOT10*TOT17</f>
        <v>0</v>
      </c>
      <c r="TOU21" s="74" t="s">
        <v>100</v>
      </c>
      <c r="TOV21" s="147">
        <f t="shared" ref="TOV21" si="6916">TOV10*TOV17</f>
        <v>0</v>
      </c>
      <c r="TOW21" s="74" t="s">
        <v>100</v>
      </c>
      <c r="TOX21" s="147">
        <f t="shared" ref="TOX21" si="6917">TOX10*TOX17</f>
        <v>0</v>
      </c>
      <c r="TOY21" s="74" t="s">
        <v>100</v>
      </c>
      <c r="TOZ21" s="147">
        <f t="shared" ref="TOZ21" si="6918">TOZ10*TOZ17</f>
        <v>0</v>
      </c>
      <c r="TPA21" s="74" t="s">
        <v>100</v>
      </c>
      <c r="TPB21" s="147">
        <f t="shared" ref="TPB21" si="6919">TPB10*TPB17</f>
        <v>0</v>
      </c>
      <c r="TPC21" s="74" t="s">
        <v>100</v>
      </c>
      <c r="TPD21" s="147">
        <f t="shared" ref="TPD21" si="6920">TPD10*TPD17</f>
        <v>0</v>
      </c>
      <c r="TPE21" s="74" t="s">
        <v>100</v>
      </c>
      <c r="TPF21" s="147">
        <f t="shared" ref="TPF21" si="6921">TPF10*TPF17</f>
        <v>0</v>
      </c>
      <c r="TPG21" s="74" t="s">
        <v>100</v>
      </c>
      <c r="TPH21" s="147">
        <f t="shared" ref="TPH21" si="6922">TPH10*TPH17</f>
        <v>0</v>
      </c>
      <c r="TPI21" s="74" t="s">
        <v>100</v>
      </c>
      <c r="TPJ21" s="147">
        <f t="shared" ref="TPJ21" si="6923">TPJ10*TPJ17</f>
        <v>0</v>
      </c>
      <c r="TPK21" s="74" t="s">
        <v>100</v>
      </c>
      <c r="TPL21" s="147">
        <f t="shared" ref="TPL21" si="6924">TPL10*TPL17</f>
        <v>0</v>
      </c>
      <c r="TPM21" s="74" t="s">
        <v>100</v>
      </c>
      <c r="TPN21" s="147">
        <f t="shared" ref="TPN21" si="6925">TPN10*TPN17</f>
        <v>0</v>
      </c>
      <c r="TPO21" s="74" t="s">
        <v>100</v>
      </c>
      <c r="TPP21" s="147">
        <f t="shared" ref="TPP21" si="6926">TPP10*TPP17</f>
        <v>0</v>
      </c>
      <c r="TPQ21" s="74" t="s">
        <v>100</v>
      </c>
      <c r="TPR21" s="147">
        <f t="shared" ref="TPR21" si="6927">TPR10*TPR17</f>
        <v>0</v>
      </c>
      <c r="TPS21" s="74" t="s">
        <v>100</v>
      </c>
      <c r="TPT21" s="147">
        <f t="shared" ref="TPT21" si="6928">TPT10*TPT17</f>
        <v>0</v>
      </c>
      <c r="TPU21" s="74" t="s">
        <v>100</v>
      </c>
      <c r="TPV21" s="147">
        <f t="shared" ref="TPV21" si="6929">TPV10*TPV17</f>
        <v>0</v>
      </c>
      <c r="TPW21" s="74" t="s">
        <v>100</v>
      </c>
      <c r="TPX21" s="147">
        <f t="shared" ref="TPX21" si="6930">TPX10*TPX17</f>
        <v>0</v>
      </c>
      <c r="TPY21" s="74" t="s">
        <v>100</v>
      </c>
      <c r="TPZ21" s="147">
        <f t="shared" ref="TPZ21" si="6931">TPZ10*TPZ17</f>
        <v>0</v>
      </c>
      <c r="TQA21" s="74" t="s">
        <v>100</v>
      </c>
      <c r="TQB21" s="147">
        <f t="shared" ref="TQB21" si="6932">TQB10*TQB17</f>
        <v>0</v>
      </c>
      <c r="TQC21" s="74" t="s">
        <v>100</v>
      </c>
      <c r="TQD21" s="147">
        <f t="shared" ref="TQD21" si="6933">TQD10*TQD17</f>
        <v>0</v>
      </c>
      <c r="TQE21" s="74" t="s">
        <v>100</v>
      </c>
      <c r="TQF21" s="147">
        <f t="shared" ref="TQF21" si="6934">TQF10*TQF17</f>
        <v>0</v>
      </c>
      <c r="TQG21" s="74" t="s">
        <v>100</v>
      </c>
      <c r="TQH21" s="147">
        <f t="shared" ref="TQH21" si="6935">TQH10*TQH17</f>
        <v>0</v>
      </c>
      <c r="TQI21" s="74" t="s">
        <v>100</v>
      </c>
      <c r="TQJ21" s="147">
        <f t="shared" ref="TQJ21" si="6936">TQJ10*TQJ17</f>
        <v>0</v>
      </c>
      <c r="TQK21" s="74" t="s">
        <v>100</v>
      </c>
      <c r="TQL21" s="147">
        <f t="shared" ref="TQL21" si="6937">TQL10*TQL17</f>
        <v>0</v>
      </c>
      <c r="TQM21" s="74" t="s">
        <v>100</v>
      </c>
      <c r="TQN21" s="147">
        <f t="shared" ref="TQN21" si="6938">TQN10*TQN17</f>
        <v>0</v>
      </c>
      <c r="TQO21" s="74" t="s">
        <v>100</v>
      </c>
      <c r="TQP21" s="147">
        <f t="shared" ref="TQP21" si="6939">TQP10*TQP17</f>
        <v>0</v>
      </c>
      <c r="TQQ21" s="74" t="s">
        <v>100</v>
      </c>
      <c r="TQR21" s="147">
        <f t="shared" ref="TQR21" si="6940">TQR10*TQR17</f>
        <v>0</v>
      </c>
      <c r="TQS21" s="74" t="s">
        <v>100</v>
      </c>
      <c r="TQT21" s="147">
        <f t="shared" ref="TQT21" si="6941">TQT10*TQT17</f>
        <v>0</v>
      </c>
      <c r="TQU21" s="74" t="s">
        <v>100</v>
      </c>
      <c r="TQV21" s="147">
        <f t="shared" ref="TQV21" si="6942">TQV10*TQV17</f>
        <v>0</v>
      </c>
      <c r="TQW21" s="74" t="s">
        <v>100</v>
      </c>
      <c r="TQX21" s="147">
        <f t="shared" ref="TQX21" si="6943">TQX10*TQX17</f>
        <v>0</v>
      </c>
      <c r="TQY21" s="74" t="s">
        <v>100</v>
      </c>
      <c r="TQZ21" s="147">
        <f t="shared" ref="TQZ21" si="6944">TQZ10*TQZ17</f>
        <v>0</v>
      </c>
      <c r="TRA21" s="74" t="s">
        <v>100</v>
      </c>
      <c r="TRB21" s="147">
        <f t="shared" ref="TRB21" si="6945">TRB10*TRB17</f>
        <v>0</v>
      </c>
      <c r="TRC21" s="74" t="s">
        <v>100</v>
      </c>
      <c r="TRD21" s="147">
        <f t="shared" ref="TRD21" si="6946">TRD10*TRD17</f>
        <v>0</v>
      </c>
      <c r="TRE21" s="74" t="s">
        <v>100</v>
      </c>
      <c r="TRF21" s="147">
        <f t="shared" ref="TRF21" si="6947">TRF10*TRF17</f>
        <v>0</v>
      </c>
      <c r="TRG21" s="74" t="s">
        <v>100</v>
      </c>
      <c r="TRH21" s="147">
        <f t="shared" ref="TRH21" si="6948">TRH10*TRH17</f>
        <v>0</v>
      </c>
      <c r="TRI21" s="74" t="s">
        <v>100</v>
      </c>
      <c r="TRJ21" s="147">
        <f t="shared" ref="TRJ21" si="6949">TRJ10*TRJ17</f>
        <v>0</v>
      </c>
      <c r="TRK21" s="74" t="s">
        <v>100</v>
      </c>
      <c r="TRL21" s="147">
        <f t="shared" ref="TRL21" si="6950">TRL10*TRL17</f>
        <v>0</v>
      </c>
      <c r="TRM21" s="74" t="s">
        <v>100</v>
      </c>
      <c r="TRN21" s="147">
        <f t="shared" ref="TRN21" si="6951">TRN10*TRN17</f>
        <v>0</v>
      </c>
      <c r="TRO21" s="74" t="s">
        <v>100</v>
      </c>
      <c r="TRP21" s="147">
        <f t="shared" ref="TRP21" si="6952">TRP10*TRP17</f>
        <v>0</v>
      </c>
      <c r="TRQ21" s="74" t="s">
        <v>100</v>
      </c>
      <c r="TRR21" s="147">
        <f t="shared" ref="TRR21" si="6953">TRR10*TRR17</f>
        <v>0</v>
      </c>
      <c r="TRS21" s="74" t="s">
        <v>100</v>
      </c>
      <c r="TRT21" s="147">
        <f t="shared" ref="TRT21" si="6954">TRT10*TRT17</f>
        <v>0</v>
      </c>
      <c r="TRU21" s="74" t="s">
        <v>100</v>
      </c>
      <c r="TRV21" s="147">
        <f t="shared" ref="TRV21" si="6955">TRV10*TRV17</f>
        <v>0</v>
      </c>
      <c r="TRW21" s="74" t="s">
        <v>100</v>
      </c>
      <c r="TRX21" s="147">
        <f t="shared" ref="TRX21" si="6956">TRX10*TRX17</f>
        <v>0</v>
      </c>
      <c r="TRY21" s="74" t="s">
        <v>100</v>
      </c>
      <c r="TRZ21" s="147">
        <f t="shared" ref="TRZ21" si="6957">TRZ10*TRZ17</f>
        <v>0</v>
      </c>
      <c r="TSA21" s="74" t="s">
        <v>100</v>
      </c>
      <c r="TSB21" s="147">
        <f t="shared" ref="TSB21" si="6958">TSB10*TSB17</f>
        <v>0</v>
      </c>
      <c r="TSC21" s="74" t="s">
        <v>100</v>
      </c>
      <c r="TSD21" s="147">
        <f t="shared" ref="TSD21" si="6959">TSD10*TSD17</f>
        <v>0</v>
      </c>
      <c r="TSE21" s="74" t="s">
        <v>100</v>
      </c>
      <c r="TSF21" s="147">
        <f t="shared" ref="TSF21" si="6960">TSF10*TSF17</f>
        <v>0</v>
      </c>
      <c r="TSG21" s="74" t="s">
        <v>100</v>
      </c>
      <c r="TSH21" s="147">
        <f t="shared" ref="TSH21" si="6961">TSH10*TSH17</f>
        <v>0</v>
      </c>
      <c r="TSI21" s="74" t="s">
        <v>100</v>
      </c>
      <c r="TSJ21" s="147">
        <f t="shared" ref="TSJ21" si="6962">TSJ10*TSJ17</f>
        <v>0</v>
      </c>
      <c r="TSK21" s="74" t="s">
        <v>100</v>
      </c>
      <c r="TSL21" s="147">
        <f t="shared" ref="TSL21" si="6963">TSL10*TSL17</f>
        <v>0</v>
      </c>
      <c r="TSM21" s="74" t="s">
        <v>100</v>
      </c>
      <c r="TSN21" s="147">
        <f t="shared" ref="TSN21" si="6964">TSN10*TSN17</f>
        <v>0</v>
      </c>
      <c r="TSO21" s="74" t="s">
        <v>100</v>
      </c>
      <c r="TSP21" s="147">
        <f t="shared" ref="TSP21" si="6965">TSP10*TSP17</f>
        <v>0</v>
      </c>
      <c r="TSQ21" s="74" t="s">
        <v>100</v>
      </c>
      <c r="TSR21" s="147">
        <f t="shared" ref="TSR21" si="6966">TSR10*TSR17</f>
        <v>0</v>
      </c>
      <c r="TSS21" s="74" t="s">
        <v>100</v>
      </c>
      <c r="TST21" s="147">
        <f t="shared" ref="TST21" si="6967">TST10*TST17</f>
        <v>0</v>
      </c>
      <c r="TSU21" s="74" t="s">
        <v>100</v>
      </c>
      <c r="TSV21" s="147">
        <f t="shared" ref="TSV21" si="6968">TSV10*TSV17</f>
        <v>0</v>
      </c>
      <c r="TSW21" s="74" t="s">
        <v>100</v>
      </c>
      <c r="TSX21" s="147">
        <f t="shared" ref="TSX21" si="6969">TSX10*TSX17</f>
        <v>0</v>
      </c>
      <c r="TSY21" s="74" t="s">
        <v>100</v>
      </c>
      <c r="TSZ21" s="147">
        <f t="shared" ref="TSZ21" si="6970">TSZ10*TSZ17</f>
        <v>0</v>
      </c>
      <c r="TTA21" s="74" t="s">
        <v>100</v>
      </c>
      <c r="TTB21" s="147">
        <f t="shared" ref="TTB21" si="6971">TTB10*TTB17</f>
        <v>0</v>
      </c>
      <c r="TTC21" s="74" t="s">
        <v>100</v>
      </c>
      <c r="TTD21" s="147">
        <f t="shared" ref="TTD21" si="6972">TTD10*TTD17</f>
        <v>0</v>
      </c>
      <c r="TTE21" s="74" t="s">
        <v>100</v>
      </c>
      <c r="TTF21" s="147">
        <f t="shared" ref="TTF21" si="6973">TTF10*TTF17</f>
        <v>0</v>
      </c>
      <c r="TTG21" s="74" t="s">
        <v>100</v>
      </c>
      <c r="TTH21" s="147">
        <f t="shared" ref="TTH21" si="6974">TTH10*TTH17</f>
        <v>0</v>
      </c>
      <c r="TTI21" s="74" t="s">
        <v>100</v>
      </c>
      <c r="TTJ21" s="147">
        <f t="shared" ref="TTJ21" si="6975">TTJ10*TTJ17</f>
        <v>0</v>
      </c>
      <c r="TTK21" s="74" t="s">
        <v>100</v>
      </c>
      <c r="TTL21" s="147">
        <f t="shared" ref="TTL21" si="6976">TTL10*TTL17</f>
        <v>0</v>
      </c>
      <c r="TTM21" s="74" t="s">
        <v>100</v>
      </c>
      <c r="TTN21" s="147">
        <f t="shared" ref="TTN21" si="6977">TTN10*TTN17</f>
        <v>0</v>
      </c>
      <c r="TTO21" s="74" t="s">
        <v>100</v>
      </c>
      <c r="TTP21" s="147">
        <f t="shared" ref="TTP21" si="6978">TTP10*TTP17</f>
        <v>0</v>
      </c>
      <c r="TTQ21" s="74" t="s">
        <v>100</v>
      </c>
      <c r="TTR21" s="147">
        <f t="shared" ref="TTR21" si="6979">TTR10*TTR17</f>
        <v>0</v>
      </c>
      <c r="TTS21" s="74" t="s">
        <v>100</v>
      </c>
      <c r="TTT21" s="147">
        <f t="shared" ref="TTT21" si="6980">TTT10*TTT17</f>
        <v>0</v>
      </c>
      <c r="TTU21" s="74" t="s">
        <v>100</v>
      </c>
      <c r="TTV21" s="147">
        <f t="shared" ref="TTV21" si="6981">TTV10*TTV17</f>
        <v>0</v>
      </c>
      <c r="TTW21" s="74" t="s">
        <v>100</v>
      </c>
      <c r="TTX21" s="147">
        <f t="shared" ref="TTX21" si="6982">TTX10*TTX17</f>
        <v>0</v>
      </c>
      <c r="TTY21" s="74" t="s">
        <v>100</v>
      </c>
      <c r="TTZ21" s="147">
        <f t="shared" ref="TTZ21" si="6983">TTZ10*TTZ17</f>
        <v>0</v>
      </c>
      <c r="TUA21" s="74" t="s">
        <v>100</v>
      </c>
      <c r="TUB21" s="147">
        <f t="shared" ref="TUB21" si="6984">TUB10*TUB17</f>
        <v>0</v>
      </c>
      <c r="TUC21" s="74" t="s">
        <v>100</v>
      </c>
      <c r="TUD21" s="147">
        <f t="shared" ref="TUD21" si="6985">TUD10*TUD17</f>
        <v>0</v>
      </c>
      <c r="TUE21" s="74" t="s">
        <v>100</v>
      </c>
      <c r="TUF21" s="147">
        <f t="shared" ref="TUF21" si="6986">TUF10*TUF17</f>
        <v>0</v>
      </c>
      <c r="TUG21" s="74" t="s">
        <v>100</v>
      </c>
      <c r="TUH21" s="147">
        <f t="shared" ref="TUH21" si="6987">TUH10*TUH17</f>
        <v>0</v>
      </c>
      <c r="TUI21" s="74" t="s">
        <v>100</v>
      </c>
      <c r="TUJ21" s="147">
        <f t="shared" ref="TUJ21" si="6988">TUJ10*TUJ17</f>
        <v>0</v>
      </c>
      <c r="TUK21" s="74" t="s">
        <v>100</v>
      </c>
      <c r="TUL21" s="147">
        <f t="shared" ref="TUL21" si="6989">TUL10*TUL17</f>
        <v>0</v>
      </c>
      <c r="TUM21" s="74" t="s">
        <v>100</v>
      </c>
      <c r="TUN21" s="147">
        <f t="shared" ref="TUN21" si="6990">TUN10*TUN17</f>
        <v>0</v>
      </c>
      <c r="TUO21" s="74" t="s">
        <v>100</v>
      </c>
      <c r="TUP21" s="147">
        <f t="shared" ref="TUP21" si="6991">TUP10*TUP17</f>
        <v>0</v>
      </c>
      <c r="TUQ21" s="74" t="s">
        <v>100</v>
      </c>
      <c r="TUR21" s="147">
        <f t="shared" ref="TUR21" si="6992">TUR10*TUR17</f>
        <v>0</v>
      </c>
      <c r="TUS21" s="74" t="s">
        <v>100</v>
      </c>
      <c r="TUT21" s="147">
        <f t="shared" ref="TUT21" si="6993">TUT10*TUT17</f>
        <v>0</v>
      </c>
      <c r="TUU21" s="74" t="s">
        <v>100</v>
      </c>
      <c r="TUV21" s="147">
        <f t="shared" ref="TUV21" si="6994">TUV10*TUV17</f>
        <v>0</v>
      </c>
      <c r="TUW21" s="74" t="s">
        <v>100</v>
      </c>
      <c r="TUX21" s="147">
        <f t="shared" ref="TUX21" si="6995">TUX10*TUX17</f>
        <v>0</v>
      </c>
      <c r="TUY21" s="74" t="s">
        <v>100</v>
      </c>
      <c r="TUZ21" s="147">
        <f t="shared" ref="TUZ21" si="6996">TUZ10*TUZ17</f>
        <v>0</v>
      </c>
      <c r="TVA21" s="74" t="s">
        <v>100</v>
      </c>
      <c r="TVB21" s="147">
        <f t="shared" ref="TVB21" si="6997">TVB10*TVB17</f>
        <v>0</v>
      </c>
      <c r="TVC21" s="74" t="s">
        <v>100</v>
      </c>
      <c r="TVD21" s="147">
        <f t="shared" ref="TVD21" si="6998">TVD10*TVD17</f>
        <v>0</v>
      </c>
      <c r="TVE21" s="74" t="s">
        <v>100</v>
      </c>
      <c r="TVF21" s="147">
        <f t="shared" ref="TVF21" si="6999">TVF10*TVF17</f>
        <v>0</v>
      </c>
      <c r="TVG21" s="74" t="s">
        <v>100</v>
      </c>
      <c r="TVH21" s="147">
        <f t="shared" ref="TVH21" si="7000">TVH10*TVH17</f>
        <v>0</v>
      </c>
      <c r="TVI21" s="74" t="s">
        <v>100</v>
      </c>
      <c r="TVJ21" s="147">
        <f t="shared" ref="TVJ21" si="7001">TVJ10*TVJ17</f>
        <v>0</v>
      </c>
      <c r="TVK21" s="74" t="s">
        <v>100</v>
      </c>
      <c r="TVL21" s="147">
        <f t="shared" ref="TVL21" si="7002">TVL10*TVL17</f>
        <v>0</v>
      </c>
      <c r="TVM21" s="74" t="s">
        <v>100</v>
      </c>
      <c r="TVN21" s="147">
        <f t="shared" ref="TVN21" si="7003">TVN10*TVN17</f>
        <v>0</v>
      </c>
      <c r="TVO21" s="74" t="s">
        <v>100</v>
      </c>
      <c r="TVP21" s="147">
        <f t="shared" ref="TVP21" si="7004">TVP10*TVP17</f>
        <v>0</v>
      </c>
      <c r="TVQ21" s="74" t="s">
        <v>100</v>
      </c>
      <c r="TVR21" s="147">
        <f t="shared" ref="TVR21" si="7005">TVR10*TVR17</f>
        <v>0</v>
      </c>
      <c r="TVS21" s="74" t="s">
        <v>100</v>
      </c>
      <c r="TVT21" s="147">
        <f t="shared" ref="TVT21" si="7006">TVT10*TVT17</f>
        <v>0</v>
      </c>
      <c r="TVU21" s="74" t="s">
        <v>100</v>
      </c>
      <c r="TVV21" s="147">
        <f t="shared" ref="TVV21" si="7007">TVV10*TVV17</f>
        <v>0</v>
      </c>
      <c r="TVW21" s="74" t="s">
        <v>100</v>
      </c>
      <c r="TVX21" s="147">
        <f t="shared" ref="TVX21" si="7008">TVX10*TVX17</f>
        <v>0</v>
      </c>
      <c r="TVY21" s="74" t="s">
        <v>100</v>
      </c>
      <c r="TVZ21" s="147">
        <f t="shared" ref="TVZ21" si="7009">TVZ10*TVZ17</f>
        <v>0</v>
      </c>
      <c r="TWA21" s="74" t="s">
        <v>100</v>
      </c>
      <c r="TWB21" s="147">
        <f t="shared" ref="TWB21" si="7010">TWB10*TWB17</f>
        <v>0</v>
      </c>
      <c r="TWC21" s="74" t="s">
        <v>100</v>
      </c>
      <c r="TWD21" s="147">
        <f t="shared" ref="TWD21" si="7011">TWD10*TWD17</f>
        <v>0</v>
      </c>
      <c r="TWE21" s="74" t="s">
        <v>100</v>
      </c>
      <c r="TWF21" s="147">
        <f t="shared" ref="TWF21" si="7012">TWF10*TWF17</f>
        <v>0</v>
      </c>
      <c r="TWG21" s="74" t="s">
        <v>100</v>
      </c>
      <c r="TWH21" s="147">
        <f t="shared" ref="TWH21" si="7013">TWH10*TWH17</f>
        <v>0</v>
      </c>
      <c r="TWI21" s="74" t="s">
        <v>100</v>
      </c>
      <c r="TWJ21" s="147">
        <f t="shared" ref="TWJ21" si="7014">TWJ10*TWJ17</f>
        <v>0</v>
      </c>
      <c r="TWK21" s="74" t="s">
        <v>100</v>
      </c>
      <c r="TWL21" s="147">
        <f t="shared" ref="TWL21" si="7015">TWL10*TWL17</f>
        <v>0</v>
      </c>
      <c r="TWM21" s="74" t="s">
        <v>100</v>
      </c>
      <c r="TWN21" s="147">
        <f t="shared" ref="TWN21" si="7016">TWN10*TWN17</f>
        <v>0</v>
      </c>
      <c r="TWO21" s="74" t="s">
        <v>100</v>
      </c>
      <c r="TWP21" s="147">
        <f t="shared" ref="TWP21" si="7017">TWP10*TWP17</f>
        <v>0</v>
      </c>
      <c r="TWQ21" s="74" t="s">
        <v>100</v>
      </c>
      <c r="TWR21" s="147">
        <f t="shared" ref="TWR21" si="7018">TWR10*TWR17</f>
        <v>0</v>
      </c>
      <c r="TWS21" s="74" t="s">
        <v>100</v>
      </c>
      <c r="TWT21" s="147">
        <f t="shared" ref="TWT21" si="7019">TWT10*TWT17</f>
        <v>0</v>
      </c>
      <c r="TWU21" s="74" t="s">
        <v>100</v>
      </c>
      <c r="TWV21" s="147">
        <f t="shared" ref="TWV21" si="7020">TWV10*TWV17</f>
        <v>0</v>
      </c>
      <c r="TWW21" s="74" t="s">
        <v>100</v>
      </c>
      <c r="TWX21" s="147">
        <f t="shared" ref="TWX21" si="7021">TWX10*TWX17</f>
        <v>0</v>
      </c>
      <c r="TWY21" s="74" t="s">
        <v>100</v>
      </c>
      <c r="TWZ21" s="147">
        <f t="shared" ref="TWZ21" si="7022">TWZ10*TWZ17</f>
        <v>0</v>
      </c>
      <c r="TXA21" s="74" t="s">
        <v>100</v>
      </c>
      <c r="TXB21" s="147">
        <f t="shared" ref="TXB21" si="7023">TXB10*TXB17</f>
        <v>0</v>
      </c>
      <c r="TXC21" s="74" t="s">
        <v>100</v>
      </c>
      <c r="TXD21" s="147">
        <f t="shared" ref="TXD21" si="7024">TXD10*TXD17</f>
        <v>0</v>
      </c>
      <c r="TXE21" s="74" t="s">
        <v>100</v>
      </c>
      <c r="TXF21" s="147">
        <f t="shared" ref="TXF21" si="7025">TXF10*TXF17</f>
        <v>0</v>
      </c>
      <c r="TXG21" s="74" t="s">
        <v>100</v>
      </c>
      <c r="TXH21" s="147">
        <f t="shared" ref="TXH21" si="7026">TXH10*TXH17</f>
        <v>0</v>
      </c>
      <c r="TXI21" s="74" t="s">
        <v>100</v>
      </c>
      <c r="TXJ21" s="147">
        <f t="shared" ref="TXJ21" si="7027">TXJ10*TXJ17</f>
        <v>0</v>
      </c>
      <c r="TXK21" s="74" t="s">
        <v>100</v>
      </c>
      <c r="TXL21" s="147">
        <f t="shared" ref="TXL21" si="7028">TXL10*TXL17</f>
        <v>0</v>
      </c>
      <c r="TXM21" s="74" t="s">
        <v>100</v>
      </c>
      <c r="TXN21" s="147">
        <f t="shared" ref="TXN21" si="7029">TXN10*TXN17</f>
        <v>0</v>
      </c>
      <c r="TXO21" s="74" t="s">
        <v>100</v>
      </c>
      <c r="TXP21" s="147">
        <f t="shared" ref="TXP21" si="7030">TXP10*TXP17</f>
        <v>0</v>
      </c>
      <c r="TXQ21" s="74" t="s">
        <v>100</v>
      </c>
      <c r="TXR21" s="147">
        <f t="shared" ref="TXR21" si="7031">TXR10*TXR17</f>
        <v>0</v>
      </c>
      <c r="TXS21" s="74" t="s">
        <v>100</v>
      </c>
      <c r="TXT21" s="147">
        <f t="shared" ref="TXT21" si="7032">TXT10*TXT17</f>
        <v>0</v>
      </c>
      <c r="TXU21" s="74" t="s">
        <v>100</v>
      </c>
      <c r="TXV21" s="147">
        <f t="shared" ref="TXV21" si="7033">TXV10*TXV17</f>
        <v>0</v>
      </c>
      <c r="TXW21" s="74" t="s">
        <v>100</v>
      </c>
      <c r="TXX21" s="147">
        <f t="shared" ref="TXX21" si="7034">TXX10*TXX17</f>
        <v>0</v>
      </c>
      <c r="TXY21" s="74" t="s">
        <v>100</v>
      </c>
      <c r="TXZ21" s="147">
        <f t="shared" ref="TXZ21" si="7035">TXZ10*TXZ17</f>
        <v>0</v>
      </c>
      <c r="TYA21" s="74" t="s">
        <v>100</v>
      </c>
      <c r="TYB21" s="147">
        <f t="shared" ref="TYB21" si="7036">TYB10*TYB17</f>
        <v>0</v>
      </c>
      <c r="TYC21" s="74" t="s">
        <v>100</v>
      </c>
      <c r="TYD21" s="147">
        <f t="shared" ref="TYD21" si="7037">TYD10*TYD17</f>
        <v>0</v>
      </c>
      <c r="TYE21" s="74" t="s">
        <v>100</v>
      </c>
      <c r="TYF21" s="147">
        <f t="shared" ref="TYF21" si="7038">TYF10*TYF17</f>
        <v>0</v>
      </c>
      <c r="TYG21" s="74" t="s">
        <v>100</v>
      </c>
      <c r="TYH21" s="147">
        <f t="shared" ref="TYH21" si="7039">TYH10*TYH17</f>
        <v>0</v>
      </c>
      <c r="TYI21" s="74" t="s">
        <v>100</v>
      </c>
      <c r="TYJ21" s="147">
        <f t="shared" ref="TYJ21" si="7040">TYJ10*TYJ17</f>
        <v>0</v>
      </c>
      <c r="TYK21" s="74" t="s">
        <v>100</v>
      </c>
      <c r="TYL21" s="147">
        <f t="shared" ref="TYL21" si="7041">TYL10*TYL17</f>
        <v>0</v>
      </c>
      <c r="TYM21" s="74" t="s">
        <v>100</v>
      </c>
      <c r="TYN21" s="147">
        <f t="shared" ref="TYN21" si="7042">TYN10*TYN17</f>
        <v>0</v>
      </c>
      <c r="TYO21" s="74" t="s">
        <v>100</v>
      </c>
      <c r="TYP21" s="147">
        <f t="shared" ref="TYP21" si="7043">TYP10*TYP17</f>
        <v>0</v>
      </c>
      <c r="TYQ21" s="74" t="s">
        <v>100</v>
      </c>
      <c r="TYR21" s="147">
        <f t="shared" ref="TYR21" si="7044">TYR10*TYR17</f>
        <v>0</v>
      </c>
      <c r="TYS21" s="74" t="s">
        <v>100</v>
      </c>
      <c r="TYT21" s="147">
        <f t="shared" ref="TYT21" si="7045">TYT10*TYT17</f>
        <v>0</v>
      </c>
      <c r="TYU21" s="74" t="s">
        <v>100</v>
      </c>
      <c r="TYV21" s="147">
        <f t="shared" ref="TYV21" si="7046">TYV10*TYV17</f>
        <v>0</v>
      </c>
      <c r="TYW21" s="74" t="s">
        <v>100</v>
      </c>
      <c r="TYX21" s="147">
        <f t="shared" ref="TYX21" si="7047">TYX10*TYX17</f>
        <v>0</v>
      </c>
      <c r="TYY21" s="74" t="s">
        <v>100</v>
      </c>
      <c r="TYZ21" s="147">
        <f t="shared" ref="TYZ21" si="7048">TYZ10*TYZ17</f>
        <v>0</v>
      </c>
      <c r="TZA21" s="74" t="s">
        <v>100</v>
      </c>
      <c r="TZB21" s="147">
        <f t="shared" ref="TZB21" si="7049">TZB10*TZB17</f>
        <v>0</v>
      </c>
      <c r="TZC21" s="74" t="s">
        <v>100</v>
      </c>
      <c r="TZD21" s="147">
        <f t="shared" ref="TZD21" si="7050">TZD10*TZD17</f>
        <v>0</v>
      </c>
      <c r="TZE21" s="74" t="s">
        <v>100</v>
      </c>
      <c r="TZF21" s="147">
        <f t="shared" ref="TZF21" si="7051">TZF10*TZF17</f>
        <v>0</v>
      </c>
      <c r="TZG21" s="74" t="s">
        <v>100</v>
      </c>
      <c r="TZH21" s="147">
        <f t="shared" ref="TZH21" si="7052">TZH10*TZH17</f>
        <v>0</v>
      </c>
      <c r="TZI21" s="74" t="s">
        <v>100</v>
      </c>
      <c r="TZJ21" s="147">
        <f t="shared" ref="TZJ21" si="7053">TZJ10*TZJ17</f>
        <v>0</v>
      </c>
      <c r="TZK21" s="74" t="s">
        <v>100</v>
      </c>
      <c r="TZL21" s="147">
        <f t="shared" ref="TZL21" si="7054">TZL10*TZL17</f>
        <v>0</v>
      </c>
      <c r="TZM21" s="74" t="s">
        <v>100</v>
      </c>
      <c r="TZN21" s="147">
        <f t="shared" ref="TZN21" si="7055">TZN10*TZN17</f>
        <v>0</v>
      </c>
      <c r="TZO21" s="74" t="s">
        <v>100</v>
      </c>
      <c r="TZP21" s="147">
        <f t="shared" ref="TZP21" si="7056">TZP10*TZP17</f>
        <v>0</v>
      </c>
      <c r="TZQ21" s="74" t="s">
        <v>100</v>
      </c>
      <c r="TZR21" s="147">
        <f t="shared" ref="TZR21" si="7057">TZR10*TZR17</f>
        <v>0</v>
      </c>
      <c r="TZS21" s="74" t="s">
        <v>100</v>
      </c>
      <c r="TZT21" s="147">
        <f t="shared" ref="TZT21" si="7058">TZT10*TZT17</f>
        <v>0</v>
      </c>
      <c r="TZU21" s="74" t="s">
        <v>100</v>
      </c>
      <c r="TZV21" s="147">
        <f t="shared" ref="TZV21" si="7059">TZV10*TZV17</f>
        <v>0</v>
      </c>
      <c r="TZW21" s="74" t="s">
        <v>100</v>
      </c>
      <c r="TZX21" s="147">
        <f t="shared" ref="TZX21" si="7060">TZX10*TZX17</f>
        <v>0</v>
      </c>
      <c r="TZY21" s="74" t="s">
        <v>100</v>
      </c>
      <c r="TZZ21" s="147">
        <f t="shared" ref="TZZ21" si="7061">TZZ10*TZZ17</f>
        <v>0</v>
      </c>
      <c r="UAA21" s="74" t="s">
        <v>100</v>
      </c>
      <c r="UAB21" s="147">
        <f t="shared" ref="UAB21" si="7062">UAB10*UAB17</f>
        <v>0</v>
      </c>
      <c r="UAC21" s="74" t="s">
        <v>100</v>
      </c>
      <c r="UAD21" s="147">
        <f t="shared" ref="UAD21" si="7063">UAD10*UAD17</f>
        <v>0</v>
      </c>
      <c r="UAE21" s="74" t="s">
        <v>100</v>
      </c>
      <c r="UAF21" s="147">
        <f t="shared" ref="UAF21" si="7064">UAF10*UAF17</f>
        <v>0</v>
      </c>
      <c r="UAG21" s="74" t="s">
        <v>100</v>
      </c>
      <c r="UAH21" s="147">
        <f t="shared" ref="UAH21" si="7065">UAH10*UAH17</f>
        <v>0</v>
      </c>
      <c r="UAI21" s="74" t="s">
        <v>100</v>
      </c>
      <c r="UAJ21" s="147">
        <f t="shared" ref="UAJ21" si="7066">UAJ10*UAJ17</f>
        <v>0</v>
      </c>
      <c r="UAK21" s="74" t="s">
        <v>100</v>
      </c>
      <c r="UAL21" s="147">
        <f t="shared" ref="UAL21" si="7067">UAL10*UAL17</f>
        <v>0</v>
      </c>
      <c r="UAM21" s="74" t="s">
        <v>100</v>
      </c>
      <c r="UAN21" s="147">
        <f t="shared" ref="UAN21" si="7068">UAN10*UAN17</f>
        <v>0</v>
      </c>
      <c r="UAO21" s="74" t="s">
        <v>100</v>
      </c>
      <c r="UAP21" s="147">
        <f t="shared" ref="UAP21" si="7069">UAP10*UAP17</f>
        <v>0</v>
      </c>
      <c r="UAQ21" s="74" t="s">
        <v>100</v>
      </c>
      <c r="UAR21" s="147">
        <f t="shared" ref="UAR21" si="7070">UAR10*UAR17</f>
        <v>0</v>
      </c>
      <c r="UAS21" s="74" t="s">
        <v>100</v>
      </c>
      <c r="UAT21" s="147">
        <f t="shared" ref="UAT21" si="7071">UAT10*UAT17</f>
        <v>0</v>
      </c>
      <c r="UAU21" s="74" t="s">
        <v>100</v>
      </c>
      <c r="UAV21" s="147">
        <f t="shared" ref="UAV21" si="7072">UAV10*UAV17</f>
        <v>0</v>
      </c>
      <c r="UAW21" s="74" t="s">
        <v>100</v>
      </c>
      <c r="UAX21" s="147">
        <f t="shared" ref="UAX21" si="7073">UAX10*UAX17</f>
        <v>0</v>
      </c>
      <c r="UAY21" s="74" t="s">
        <v>100</v>
      </c>
      <c r="UAZ21" s="147">
        <f t="shared" ref="UAZ21" si="7074">UAZ10*UAZ17</f>
        <v>0</v>
      </c>
      <c r="UBA21" s="74" t="s">
        <v>100</v>
      </c>
      <c r="UBB21" s="147">
        <f t="shared" ref="UBB21" si="7075">UBB10*UBB17</f>
        <v>0</v>
      </c>
      <c r="UBC21" s="74" t="s">
        <v>100</v>
      </c>
      <c r="UBD21" s="147">
        <f t="shared" ref="UBD21" si="7076">UBD10*UBD17</f>
        <v>0</v>
      </c>
      <c r="UBE21" s="74" t="s">
        <v>100</v>
      </c>
      <c r="UBF21" s="147">
        <f t="shared" ref="UBF21" si="7077">UBF10*UBF17</f>
        <v>0</v>
      </c>
      <c r="UBG21" s="74" t="s">
        <v>100</v>
      </c>
      <c r="UBH21" s="147">
        <f t="shared" ref="UBH21" si="7078">UBH10*UBH17</f>
        <v>0</v>
      </c>
      <c r="UBI21" s="74" t="s">
        <v>100</v>
      </c>
      <c r="UBJ21" s="147">
        <f t="shared" ref="UBJ21" si="7079">UBJ10*UBJ17</f>
        <v>0</v>
      </c>
      <c r="UBK21" s="74" t="s">
        <v>100</v>
      </c>
      <c r="UBL21" s="147">
        <f t="shared" ref="UBL21" si="7080">UBL10*UBL17</f>
        <v>0</v>
      </c>
      <c r="UBM21" s="74" t="s">
        <v>100</v>
      </c>
      <c r="UBN21" s="147">
        <f t="shared" ref="UBN21" si="7081">UBN10*UBN17</f>
        <v>0</v>
      </c>
      <c r="UBO21" s="74" t="s">
        <v>100</v>
      </c>
      <c r="UBP21" s="147">
        <f t="shared" ref="UBP21" si="7082">UBP10*UBP17</f>
        <v>0</v>
      </c>
      <c r="UBQ21" s="74" t="s">
        <v>100</v>
      </c>
      <c r="UBR21" s="147">
        <f t="shared" ref="UBR21" si="7083">UBR10*UBR17</f>
        <v>0</v>
      </c>
      <c r="UBS21" s="74" t="s">
        <v>100</v>
      </c>
      <c r="UBT21" s="147">
        <f t="shared" ref="UBT21" si="7084">UBT10*UBT17</f>
        <v>0</v>
      </c>
      <c r="UBU21" s="74" t="s">
        <v>100</v>
      </c>
      <c r="UBV21" s="147">
        <f t="shared" ref="UBV21" si="7085">UBV10*UBV17</f>
        <v>0</v>
      </c>
      <c r="UBW21" s="74" t="s">
        <v>100</v>
      </c>
      <c r="UBX21" s="147">
        <f t="shared" ref="UBX21" si="7086">UBX10*UBX17</f>
        <v>0</v>
      </c>
      <c r="UBY21" s="74" t="s">
        <v>100</v>
      </c>
      <c r="UBZ21" s="147">
        <f t="shared" ref="UBZ21" si="7087">UBZ10*UBZ17</f>
        <v>0</v>
      </c>
      <c r="UCA21" s="74" t="s">
        <v>100</v>
      </c>
      <c r="UCB21" s="147">
        <f t="shared" ref="UCB21" si="7088">UCB10*UCB17</f>
        <v>0</v>
      </c>
      <c r="UCC21" s="74" t="s">
        <v>100</v>
      </c>
      <c r="UCD21" s="147">
        <f t="shared" ref="UCD21" si="7089">UCD10*UCD17</f>
        <v>0</v>
      </c>
      <c r="UCE21" s="74" t="s">
        <v>100</v>
      </c>
      <c r="UCF21" s="147">
        <f t="shared" ref="UCF21" si="7090">UCF10*UCF17</f>
        <v>0</v>
      </c>
      <c r="UCG21" s="74" t="s">
        <v>100</v>
      </c>
      <c r="UCH21" s="147">
        <f t="shared" ref="UCH21" si="7091">UCH10*UCH17</f>
        <v>0</v>
      </c>
      <c r="UCI21" s="74" t="s">
        <v>100</v>
      </c>
      <c r="UCJ21" s="147">
        <f t="shared" ref="UCJ21" si="7092">UCJ10*UCJ17</f>
        <v>0</v>
      </c>
      <c r="UCK21" s="74" t="s">
        <v>100</v>
      </c>
      <c r="UCL21" s="147">
        <f t="shared" ref="UCL21" si="7093">UCL10*UCL17</f>
        <v>0</v>
      </c>
      <c r="UCM21" s="74" t="s">
        <v>100</v>
      </c>
      <c r="UCN21" s="147">
        <f t="shared" ref="UCN21" si="7094">UCN10*UCN17</f>
        <v>0</v>
      </c>
      <c r="UCO21" s="74" t="s">
        <v>100</v>
      </c>
      <c r="UCP21" s="147">
        <f t="shared" ref="UCP21" si="7095">UCP10*UCP17</f>
        <v>0</v>
      </c>
      <c r="UCQ21" s="74" t="s">
        <v>100</v>
      </c>
      <c r="UCR21" s="147">
        <f t="shared" ref="UCR21" si="7096">UCR10*UCR17</f>
        <v>0</v>
      </c>
      <c r="UCS21" s="74" t="s">
        <v>100</v>
      </c>
      <c r="UCT21" s="147">
        <f t="shared" ref="UCT21" si="7097">UCT10*UCT17</f>
        <v>0</v>
      </c>
      <c r="UCU21" s="74" t="s">
        <v>100</v>
      </c>
      <c r="UCV21" s="147">
        <f t="shared" ref="UCV21" si="7098">UCV10*UCV17</f>
        <v>0</v>
      </c>
      <c r="UCW21" s="74" t="s">
        <v>100</v>
      </c>
      <c r="UCX21" s="147">
        <f t="shared" ref="UCX21" si="7099">UCX10*UCX17</f>
        <v>0</v>
      </c>
      <c r="UCY21" s="74" t="s">
        <v>100</v>
      </c>
      <c r="UCZ21" s="147">
        <f t="shared" ref="UCZ21" si="7100">UCZ10*UCZ17</f>
        <v>0</v>
      </c>
      <c r="UDA21" s="74" t="s">
        <v>100</v>
      </c>
      <c r="UDB21" s="147">
        <f t="shared" ref="UDB21" si="7101">UDB10*UDB17</f>
        <v>0</v>
      </c>
      <c r="UDC21" s="74" t="s">
        <v>100</v>
      </c>
      <c r="UDD21" s="147">
        <f t="shared" ref="UDD21" si="7102">UDD10*UDD17</f>
        <v>0</v>
      </c>
      <c r="UDE21" s="74" t="s">
        <v>100</v>
      </c>
      <c r="UDF21" s="147">
        <f t="shared" ref="UDF21" si="7103">UDF10*UDF17</f>
        <v>0</v>
      </c>
      <c r="UDG21" s="74" t="s">
        <v>100</v>
      </c>
      <c r="UDH21" s="147">
        <f t="shared" ref="UDH21" si="7104">UDH10*UDH17</f>
        <v>0</v>
      </c>
      <c r="UDI21" s="74" t="s">
        <v>100</v>
      </c>
      <c r="UDJ21" s="147">
        <f t="shared" ref="UDJ21" si="7105">UDJ10*UDJ17</f>
        <v>0</v>
      </c>
      <c r="UDK21" s="74" t="s">
        <v>100</v>
      </c>
      <c r="UDL21" s="147">
        <f t="shared" ref="UDL21" si="7106">UDL10*UDL17</f>
        <v>0</v>
      </c>
      <c r="UDM21" s="74" t="s">
        <v>100</v>
      </c>
      <c r="UDN21" s="147">
        <f t="shared" ref="UDN21" si="7107">UDN10*UDN17</f>
        <v>0</v>
      </c>
      <c r="UDO21" s="74" t="s">
        <v>100</v>
      </c>
      <c r="UDP21" s="147">
        <f t="shared" ref="UDP21" si="7108">UDP10*UDP17</f>
        <v>0</v>
      </c>
      <c r="UDQ21" s="74" t="s">
        <v>100</v>
      </c>
      <c r="UDR21" s="147">
        <f t="shared" ref="UDR21" si="7109">UDR10*UDR17</f>
        <v>0</v>
      </c>
      <c r="UDS21" s="74" t="s">
        <v>100</v>
      </c>
      <c r="UDT21" s="147">
        <f t="shared" ref="UDT21" si="7110">UDT10*UDT17</f>
        <v>0</v>
      </c>
      <c r="UDU21" s="74" t="s">
        <v>100</v>
      </c>
      <c r="UDV21" s="147">
        <f t="shared" ref="UDV21" si="7111">UDV10*UDV17</f>
        <v>0</v>
      </c>
      <c r="UDW21" s="74" t="s">
        <v>100</v>
      </c>
      <c r="UDX21" s="147">
        <f t="shared" ref="UDX21" si="7112">UDX10*UDX17</f>
        <v>0</v>
      </c>
      <c r="UDY21" s="74" t="s">
        <v>100</v>
      </c>
      <c r="UDZ21" s="147">
        <f t="shared" ref="UDZ21" si="7113">UDZ10*UDZ17</f>
        <v>0</v>
      </c>
      <c r="UEA21" s="74" t="s">
        <v>100</v>
      </c>
      <c r="UEB21" s="147">
        <f t="shared" ref="UEB21" si="7114">UEB10*UEB17</f>
        <v>0</v>
      </c>
      <c r="UEC21" s="74" t="s">
        <v>100</v>
      </c>
      <c r="UED21" s="147">
        <f t="shared" ref="UED21" si="7115">UED10*UED17</f>
        <v>0</v>
      </c>
      <c r="UEE21" s="74" t="s">
        <v>100</v>
      </c>
      <c r="UEF21" s="147">
        <f t="shared" ref="UEF21" si="7116">UEF10*UEF17</f>
        <v>0</v>
      </c>
      <c r="UEG21" s="74" t="s">
        <v>100</v>
      </c>
      <c r="UEH21" s="147">
        <f t="shared" ref="UEH21" si="7117">UEH10*UEH17</f>
        <v>0</v>
      </c>
      <c r="UEI21" s="74" t="s">
        <v>100</v>
      </c>
      <c r="UEJ21" s="147">
        <f t="shared" ref="UEJ21" si="7118">UEJ10*UEJ17</f>
        <v>0</v>
      </c>
      <c r="UEK21" s="74" t="s">
        <v>100</v>
      </c>
      <c r="UEL21" s="147">
        <f t="shared" ref="UEL21" si="7119">UEL10*UEL17</f>
        <v>0</v>
      </c>
      <c r="UEM21" s="74" t="s">
        <v>100</v>
      </c>
      <c r="UEN21" s="147">
        <f t="shared" ref="UEN21" si="7120">UEN10*UEN17</f>
        <v>0</v>
      </c>
      <c r="UEO21" s="74" t="s">
        <v>100</v>
      </c>
      <c r="UEP21" s="147">
        <f t="shared" ref="UEP21" si="7121">UEP10*UEP17</f>
        <v>0</v>
      </c>
      <c r="UEQ21" s="74" t="s">
        <v>100</v>
      </c>
      <c r="UER21" s="147">
        <f t="shared" ref="UER21" si="7122">UER10*UER17</f>
        <v>0</v>
      </c>
      <c r="UES21" s="74" t="s">
        <v>100</v>
      </c>
      <c r="UET21" s="147">
        <f t="shared" ref="UET21" si="7123">UET10*UET17</f>
        <v>0</v>
      </c>
      <c r="UEU21" s="74" t="s">
        <v>100</v>
      </c>
      <c r="UEV21" s="147">
        <f t="shared" ref="UEV21" si="7124">UEV10*UEV17</f>
        <v>0</v>
      </c>
      <c r="UEW21" s="74" t="s">
        <v>100</v>
      </c>
      <c r="UEX21" s="147">
        <f t="shared" ref="UEX21" si="7125">UEX10*UEX17</f>
        <v>0</v>
      </c>
      <c r="UEY21" s="74" t="s">
        <v>100</v>
      </c>
      <c r="UEZ21" s="147">
        <f t="shared" ref="UEZ21" si="7126">UEZ10*UEZ17</f>
        <v>0</v>
      </c>
      <c r="UFA21" s="74" t="s">
        <v>100</v>
      </c>
      <c r="UFB21" s="147">
        <f t="shared" ref="UFB21" si="7127">UFB10*UFB17</f>
        <v>0</v>
      </c>
      <c r="UFC21" s="74" t="s">
        <v>100</v>
      </c>
      <c r="UFD21" s="147">
        <f t="shared" ref="UFD21" si="7128">UFD10*UFD17</f>
        <v>0</v>
      </c>
      <c r="UFE21" s="74" t="s">
        <v>100</v>
      </c>
      <c r="UFF21" s="147">
        <f t="shared" ref="UFF21" si="7129">UFF10*UFF17</f>
        <v>0</v>
      </c>
      <c r="UFG21" s="74" t="s">
        <v>100</v>
      </c>
      <c r="UFH21" s="147">
        <f t="shared" ref="UFH21" si="7130">UFH10*UFH17</f>
        <v>0</v>
      </c>
      <c r="UFI21" s="74" t="s">
        <v>100</v>
      </c>
      <c r="UFJ21" s="147">
        <f t="shared" ref="UFJ21" si="7131">UFJ10*UFJ17</f>
        <v>0</v>
      </c>
      <c r="UFK21" s="74" t="s">
        <v>100</v>
      </c>
      <c r="UFL21" s="147">
        <f t="shared" ref="UFL21" si="7132">UFL10*UFL17</f>
        <v>0</v>
      </c>
      <c r="UFM21" s="74" t="s">
        <v>100</v>
      </c>
      <c r="UFN21" s="147">
        <f t="shared" ref="UFN21" si="7133">UFN10*UFN17</f>
        <v>0</v>
      </c>
      <c r="UFO21" s="74" t="s">
        <v>100</v>
      </c>
      <c r="UFP21" s="147">
        <f t="shared" ref="UFP21" si="7134">UFP10*UFP17</f>
        <v>0</v>
      </c>
      <c r="UFQ21" s="74" t="s">
        <v>100</v>
      </c>
      <c r="UFR21" s="147">
        <f t="shared" ref="UFR21" si="7135">UFR10*UFR17</f>
        <v>0</v>
      </c>
      <c r="UFS21" s="74" t="s">
        <v>100</v>
      </c>
      <c r="UFT21" s="147">
        <f t="shared" ref="UFT21" si="7136">UFT10*UFT17</f>
        <v>0</v>
      </c>
      <c r="UFU21" s="74" t="s">
        <v>100</v>
      </c>
      <c r="UFV21" s="147">
        <f t="shared" ref="UFV21" si="7137">UFV10*UFV17</f>
        <v>0</v>
      </c>
      <c r="UFW21" s="74" t="s">
        <v>100</v>
      </c>
      <c r="UFX21" s="147">
        <f t="shared" ref="UFX21" si="7138">UFX10*UFX17</f>
        <v>0</v>
      </c>
      <c r="UFY21" s="74" t="s">
        <v>100</v>
      </c>
      <c r="UFZ21" s="147">
        <f t="shared" ref="UFZ21" si="7139">UFZ10*UFZ17</f>
        <v>0</v>
      </c>
      <c r="UGA21" s="74" t="s">
        <v>100</v>
      </c>
      <c r="UGB21" s="147">
        <f t="shared" ref="UGB21" si="7140">UGB10*UGB17</f>
        <v>0</v>
      </c>
      <c r="UGC21" s="74" t="s">
        <v>100</v>
      </c>
      <c r="UGD21" s="147">
        <f t="shared" ref="UGD21" si="7141">UGD10*UGD17</f>
        <v>0</v>
      </c>
      <c r="UGE21" s="74" t="s">
        <v>100</v>
      </c>
      <c r="UGF21" s="147">
        <f t="shared" ref="UGF21" si="7142">UGF10*UGF17</f>
        <v>0</v>
      </c>
      <c r="UGG21" s="74" t="s">
        <v>100</v>
      </c>
      <c r="UGH21" s="147">
        <f t="shared" ref="UGH21" si="7143">UGH10*UGH17</f>
        <v>0</v>
      </c>
      <c r="UGI21" s="74" t="s">
        <v>100</v>
      </c>
      <c r="UGJ21" s="147">
        <f t="shared" ref="UGJ21" si="7144">UGJ10*UGJ17</f>
        <v>0</v>
      </c>
      <c r="UGK21" s="74" t="s">
        <v>100</v>
      </c>
      <c r="UGL21" s="147">
        <f t="shared" ref="UGL21" si="7145">UGL10*UGL17</f>
        <v>0</v>
      </c>
      <c r="UGM21" s="74" t="s">
        <v>100</v>
      </c>
      <c r="UGN21" s="147">
        <f t="shared" ref="UGN21" si="7146">UGN10*UGN17</f>
        <v>0</v>
      </c>
      <c r="UGO21" s="74" t="s">
        <v>100</v>
      </c>
      <c r="UGP21" s="147">
        <f t="shared" ref="UGP21" si="7147">UGP10*UGP17</f>
        <v>0</v>
      </c>
      <c r="UGQ21" s="74" t="s">
        <v>100</v>
      </c>
      <c r="UGR21" s="147">
        <f t="shared" ref="UGR21" si="7148">UGR10*UGR17</f>
        <v>0</v>
      </c>
      <c r="UGS21" s="74" t="s">
        <v>100</v>
      </c>
      <c r="UGT21" s="147">
        <f t="shared" ref="UGT21" si="7149">UGT10*UGT17</f>
        <v>0</v>
      </c>
      <c r="UGU21" s="74" t="s">
        <v>100</v>
      </c>
      <c r="UGV21" s="147">
        <f t="shared" ref="UGV21" si="7150">UGV10*UGV17</f>
        <v>0</v>
      </c>
      <c r="UGW21" s="74" t="s">
        <v>100</v>
      </c>
      <c r="UGX21" s="147">
        <f t="shared" ref="UGX21" si="7151">UGX10*UGX17</f>
        <v>0</v>
      </c>
      <c r="UGY21" s="74" t="s">
        <v>100</v>
      </c>
      <c r="UGZ21" s="147">
        <f t="shared" ref="UGZ21" si="7152">UGZ10*UGZ17</f>
        <v>0</v>
      </c>
      <c r="UHA21" s="74" t="s">
        <v>100</v>
      </c>
      <c r="UHB21" s="147">
        <f t="shared" ref="UHB21" si="7153">UHB10*UHB17</f>
        <v>0</v>
      </c>
      <c r="UHC21" s="74" t="s">
        <v>100</v>
      </c>
      <c r="UHD21" s="147">
        <f t="shared" ref="UHD21" si="7154">UHD10*UHD17</f>
        <v>0</v>
      </c>
      <c r="UHE21" s="74" t="s">
        <v>100</v>
      </c>
      <c r="UHF21" s="147">
        <f t="shared" ref="UHF21" si="7155">UHF10*UHF17</f>
        <v>0</v>
      </c>
      <c r="UHG21" s="74" t="s">
        <v>100</v>
      </c>
      <c r="UHH21" s="147">
        <f t="shared" ref="UHH21" si="7156">UHH10*UHH17</f>
        <v>0</v>
      </c>
      <c r="UHI21" s="74" t="s">
        <v>100</v>
      </c>
      <c r="UHJ21" s="147">
        <f t="shared" ref="UHJ21" si="7157">UHJ10*UHJ17</f>
        <v>0</v>
      </c>
      <c r="UHK21" s="74" t="s">
        <v>100</v>
      </c>
      <c r="UHL21" s="147">
        <f t="shared" ref="UHL21" si="7158">UHL10*UHL17</f>
        <v>0</v>
      </c>
      <c r="UHM21" s="74" t="s">
        <v>100</v>
      </c>
      <c r="UHN21" s="147">
        <f t="shared" ref="UHN21" si="7159">UHN10*UHN17</f>
        <v>0</v>
      </c>
      <c r="UHO21" s="74" t="s">
        <v>100</v>
      </c>
      <c r="UHP21" s="147">
        <f t="shared" ref="UHP21" si="7160">UHP10*UHP17</f>
        <v>0</v>
      </c>
      <c r="UHQ21" s="74" t="s">
        <v>100</v>
      </c>
      <c r="UHR21" s="147">
        <f t="shared" ref="UHR21" si="7161">UHR10*UHR17</f>
        <v>0</v>
      </c>
      <c r="UHS21" s="74" t="s">
        <v>100</v>
      </c>
      <c r="UHT21" s="147">
        <f t="shared" ref="UHT21" si="7162">UHT10*UHT17</f>
        <v>0</v>
      </c>
      <c r="UHU21" s="74" t="s">
        <v>100</v>
      </c>
      <c r="UHV21" s="147">
        <f t="shared" ref="UHV21" si="7163">UHV10*UHV17</f>
        <v>0</v>
      </c>
      <c r="UHW21" s="74" t="s">
        <v>100</v>
      </c>
      <c r="UHX21" s="147">
        <f t="shared" ref="UHX21" si="7164">UHX10*UHX17</f>
        <v>0</v>
      </c>
      <c r="UHY21" s="74" t="s">
        <v>100</v>
      </c>
      <c r="UHZ21" s="147">
        <f t="shared" ref="UHZ21" si="7165">UHZ10*UHZ17</f>
        <v>0</v>
      </c>
      <c r="UIA21" s="74" t="s">
        <v>100</v>
      </c>
      <c r="UIB21" s="147">
        <f t="shared" ref="UIB21" si="7166">UIB10*UIB17</f>
        <v>0</v>
      </c>
      <c r="UIC21" s="74" t="s">
        <v>100</v>
      </c>
      <c r="UID21" s="147">
        <f t="shared" ref="UID21" si="7167">UID10*UID17</f>
        <v>0</v>
      </c>
      <c r="UIE21" s="74" t="s">
        <v>100</v>
      </c>
      <c r="UIF21" s="147">
        <f t="shared" ref="UIF21" si="7168">UIF10*UIF17</f>
        <v>0</v>
      </c>
      <c r="UIG21" s="74" t="s">
        <v>100</v>
      </c>
      <c r="UIH21" s="147">
        <f t="shared" ref="UIH21" si="7169">UIH10*UIH17</f>
        <v>0</v>
      </c>
      <c r="UII21" s="74" t="s">
        <v>100</v>
      </c>
      <c r="UIJ21" s="147">
        <f t="shared" ref="UIJ21" si="7170">UIJ10*UIJ17</f>
        <v>0</v>
      </c>
      <c r="UIK21" s="74" t="s">
        <v>100</v>
      </c>
      <c r="UIL21" s="147">
        <f t="shared" ref="UIL21" si="7171">UIL10*UIL17</f>
        <v>0</v>
      </c>
      <c r="UIM21" s="74" t="s">
        <v>100</v>
      </c>
      <c r="UIN21" s="147">
        <f t="shared" ref="UIN21" si="7172">UIN10*UIN17</f>
        <v>0</v>
      </c>
      <c r="UIO21" s="74" t="s">
        <v>100</v>
      </c>
      <c r="UIP21" s="147">
        <f t="shared" ref="UIP21" si="7173">UIP10*UIP17</f>
        <v>0</v>
      </c>
      <c r="UIQ21" s="74" t="s">
        <v>100</v>
      </c>
      <c r="UIR21" s="147">
        <f t="shared" ref="UIR21" si="7174">UIR10*UIR17</f>
        <v>0</v>
      </c>
      <c r="UIS21" s="74" t="s">
        <v>100</v>
      </c>
      <c r="UIT21" s="147">
        <f t="shared" ref="UIT21" si="7175">UIT10*UIT17</f>
        <v>0</v>
      </c>
      <c r="UIU21" s="74" t="s">
        <v>100</v>
      </c>
      <c r="UIV21" s="147">
        <f t="shared" ref="UIV21" si="7176">UIV10*UIV17</f>
        <v>0</v>
      </c>
      <c r="UIW21" s="74" t="s">
        <v>100</v>
      </c>
      <c r="UIX21" s="147">
        <f t="shared" ref="UIX21" si="7177">UIX10*UIX17</f>
        <v>0</v>
      </c>
      <c r="UIY21" s="74" t="s">
        <v>100</v>
      </c>
      <c r="UIZ21" s="147">
        <f t="shared" ref="UIZ21" si="7178">UIZ10*UIZ17</f>
        <v>0</v>
      </c>
      <c r="UJA21" s="74" t="s">
        <v>100</v>
      </c>
      <c r="UJB21" s="147">
        <f t="shared" ref="UJB21" si="7179">UJB10*UJB17</f>
        <v>0</v>
      </c>
      <c r="UJC21" s="74" t="s">
        <v>100</v>
      </c>
      <c r="UJD21" s="147">
        <f t="shared" ref="UJD21" si="7180">UJD10*UJD17</f>
        <v>0</v>
      </c>
      <c r="UJE21" s="74" t="s">
        <v>100</v>
      </c>
      <c r="UJF21" s="147">
        <f t="shared" ref="UJF21" si="7181">UJF10*UJF17</f>
        <v>0</v>
      </c>
      <c r="UJG21" s="74" t="s">
        <v>100</v>
      </c>
      <c r="UJH21" s="147">
        <f t="shared" ref="UJH21" si="7182">UJH10*UJH17</f>
        <v>0</v>
      </c>
      <c r="UJI21" s="74" t="s">
        <v>100</v>
      </c>
      <c r="UJJ21" s="147">
        <f t="shared" ref="UJJ21" si="7183">UJJ10*UJJ17</f>
        <v>0</v>
      </c>
      <c r="UJK21" s="74" t="s">
        <v>100</v>
      </c>
      <c r="UJL21" s="147">
        <f t="shared" ref="UJL21" si="7184">UJL10*UJL17</f>
        <v>0</v>
      </c>
      <c r="UJM21" s="74" t="s">
        <v>100</v>
      </c>
      <c r="UJN21" s="147">
        <f t="shared" ref="UJN21" si="7185">UJN10*UJN17</f>
        <v>0</v>
      </c>
      <c r="UJO21" s="74" t="s">
        <v>100</v>
      </c>
      <c r="UJP21" s="147">
        <f t="shared" ref="UJP21" si="7186">UJP10*UJP17</f>
        <v>0</v>
      </c>
      <c r="UJQ21" s="74" t="s">
        <v>100</v>
      </c>
      <c r="UJR21" s="147">
        <f t="shared" ref="UJR21" si="7187">UJR10*UJR17</f>
        <v>0</v>
      </c>
      <c r="UJS21" s="74" t="s">
        <v>100</v>
      </c>
      <c r="UJT21" s="147">
        <f t="shared" ref="UJT21" si="7188">UJT10*UJT17</f>
        <v>0</v>
      </c>
      <c r="UJU21" s="74" t="s">
        <v>100</v>
      </c>
      <c r="UJV21" s="147">
        <f t="shared" ref="UJV21" si="7189">UJV10*UJV17</f>
        <v>0</v>
      </c>
      <c r="UJW21" s="74" t="s">
        <v>100</v>
      </c>
      <c r="UJX21" s="147">
        <f t="shared" ref="UJX21" si="7190">UJX10*UJX17</f>
        <v>0</v>
      </c>
      <c r="UJY21" s="74" t="s">
        <v>100</v>
      </c>
      <c r="UJZ21" s="147">
        <f t="shared" ref="UJZ21" si="7191">UJZ10*UJZ17</f>
        <v>0</v>
      </c>
      <c r="UKA21" s="74" t="s">
        <v>100</v>
      </c>
      <c r="UKB21" s="147">
        <f t="shared" ref="UKB21" si="7192">UKB10*UKB17</f>
        <v>0</v>
      </c>
      <c r="UKC21" s="74" t="s">
        <v>100</v>
      </c>
      <c r="UKD21" s="147">
        <f t="shared" ref="UKD21" si="7193">UKD10*UKD17</f>
        <v>0</v>
      </c>
      <c r="UKE21" s="74" t="s">
        <v>100</v>
      </c>
      <c r="UKF21" s="147">
        <f t="shared" ref="UKF21" si="7194">UKF10*UKF17</f>
        <v>0</v>
      </c>
      <c r="UKG21" s="74" t="s">
        <v>100</v>
      </c>
      <c r="UKH21" s="147">
        <f t="shared" ref="UKH21" si="7195">UKH10*UKH17</f>
        <v>0</v>
      </c>
      <c r="UKI21" s="74" t="s">
        <v>100</v>
      </c>
      <c r="UKJ21" s="147">
        <f t="shared" ref="UKJ21" si="7196">UKJ10*UKJ17</f>
        <v>0</v>
      </c>
      <c r="UKK21" s="74" t="s">
        <v>100</v>
      </c>
      <c r="UKL21" s="147">
        <f t="shared" ref="UKL21" si="7197">UKL10*UKL17</f>
        <v>0</v>
      </c>
      <c r="UKM21" s="74" t="s">
        <v>100</v>
      </c>
      <c r="UKN21" s="147">
        <f t="shared" ref="UKN21" si="7198">UKN10*UKN17</f>
        <v>0</v>
      </c>
      <c r="UKO21" s="74" t="s">
        <v>100</v>
      </c>
      <c r="UKP21" s="147">
        <f t="shared" ref="UKP21" si="7199">UKP10*UKP17</f>
        <v>0</v>
      </c>
      <c r="UKQ21" s="74" t="s">
        <v>100</v>
      </c>
      <c r="UKR21" s="147">
        <f t="shared" ref="UKR21" si="7200">UKR10*UKR17</f>
        <v>0</v>
      </c>
      <c r="UKS21" s="74" t="s">
        <v>100</v>
      </c>
      <c r="UKT21" s="147">
        <f t="shared" ref="UKT21" si="7201">UKT10*UKT17</f>
        <v>0</v>
      </c>
      <c r="UKU21" s="74" t="s">
        <v>100</v>
      </c>
      <c r="UKV21" s="147">
        <f t="shared" ref="UKV21" si="7202">UKV10*UKV17</f>
        <v>0</v>
      </c>
      <c r="UKW21" s="74" t="s">
        <v>100</v>
      </c>
      <c r="UKX21" s="147">
        <f t="shared" ref="UKX21" si="7203">UKX10*UKX17</f>
        <v>0</v>
      </c>
      <c r="UKY21" s="74" t="s">
        <v>100</v>
      </c>
      <c r="UKZ21" s="147">
        <f t="shared" ref="UKZ21" si="7204">UKZ10*UKZ17</f>
        <v>0</v>
      </c>
      <c r="ULA21" s="74" t="s">
        <v>100</v>
      </c>
      <c r="ULB21" s="147">
        <f t="shared" ref="ULB21" si="7205">ULB10*ULB17</f>
        <v>0</v>
      </c>
      <c r="ULC21" s="74" t="s">
        <v>100</v>
      </c>
      <c r="ULD21" s="147">
        <f t="shared" ref="ULD21" si="7206">ULD10*ULD17</f>
        <v>0</v>
      </c>
      <c r="ULE21" s="74" t="s">
        <v>100</v>
      </c>
      <c r="ULF21" s="147">
        <f t="shared" ref="ULF21" si="7207">ULF10*ULF17</f>
        <v>0</v>
      </c>
      <c r="ULG21" s="74" t="s">
        <v>100</v>
      </c>
      <c r="ULH21" s="147">
        <f t="shared" ref="ULH21" si="7208">ULH10*ULH17</f>
        <v>0</v>
      </c>
      <c r="ULI21" s="74" t="s">
        <v>100</v>
      </c>
      <c r="ULJ21" s="147">
        <f t="shared" ref="ULJ21" si="7209">ULJ10*ULJ17</f>
        <v>0</v>
      </c>
      <c r="ULK21" s="74" t="s">
        <v>100</v>
      </c>
      <c r="ULL21" s="147">
        <f t="shared" ref="ULL21" si="7210">ULL10*ULL17</f>
        <v>0</v>
      </c>
      <c r="ULM21" s="74" t="s">
        <v>100</v>
      </c>
      <c r="ULN21" s="147">
        <f t="shared" ref="ULN21" si="7211">ULN10*ULN17</f>
        <v>0</v>
      </c>
      <c r="ULO21" s="74" t="s">
        <v>100</v>
      </c>
      <c r="ULP21" s="147">
        <f t="shared" ref="ULP21" si="7212">ULP10*ULP17</f>
        <v>0</v>
      </c>
      <c r="ULQ21" s="74" t="s">
        <v>100</v>
      </c>
      <c r="ULR21" s="147">
        <f t="shared" ref="ULR21" si="7213">ULR10*ULR17</f>
        <v>0</v>
      </c>
      <c r="ULS21" s="74" t="s">
        <v>100</v>
      </c>
      <c r="ULT21" s="147">
        <f t="shared" ref="ULT21" si="7214">ULT10*ULT17</f>
        <v>0</v>
      </c>
      <c r="ULU21" s="74" t="s">
        <v>100</v>
      </c>
      <c r="ULV21" s="147">
        <f t="shared" ref="ULV21" si="7215">ULV10*ULV17</f>
        <v>0</v>
      </c>
      <c r="ULW21" s="74" t="s">
        <v>100</v>
      </c>
      <c r="ULX21" s="147">
        <f t="shared" ref="ULX21" si="7216">ULX10*ULX17</f>
        <v>0</v>
      </c>
      <c r="ULY21" s="74" t="s">
        <v>100</v>
      </c>
      <c r="ULZ21" s="147">
        <f t="shared" ref="ULZ21" si="7217">ULZ10*ULZ17</f>
        <v>0</v>
      </c>
      <c r="UMA21" s="74" t="s">
        <v>100</v>
      </c>
      <c r="UMB21" s="147">
        <f t="shared" ref="UMB21" si="7218">UMB10*UMB17</f>
        <v>0</v>
      </c>
      <c r="UMC21" s="74" t="s">
        <v>100</v>
      </c>
      <c r="UMD21" s="147">
        <f t="shared" ref="UMD21" si="7219">UMD10*UMD17</f>
        <v>0</v>
      </c>
      <c r="UME21" s="74" t="s">
        <v>100</v>
      </c>
      <c r="UMF21" s="147">
        <f t="shared" ref="UMF21" si="7220">UMF10*UMF17</f>
        <v>0</v>
      </c>
      <c r="UMG21" s="74" t="s">
        <v>100</v>
      </c>
      <c r="UMH21" s="147">
        <f t="shared" ref="UMH21" si="7221">UMH10*UMH17</f>
        <v>0</v>
      </c>
      <c r="UMI21" s="74" t="s">
        <v>100</v>
      </c>
      <c r="UMJ21" s="147">
        <f t="shared" ref="UMJ21" si="7222">UMJ10*UMJ17</f>
        <v>0</v>
      </c>
      <c r="UMK21" s="74" t="s">
        <v>100</v>
      </c>
      <c r="UML21" s="147">
        <f t="shared" ref="UML21" si="7223">UML10*UML17</f>
        <v>0</v>
      </c>
      <c r="UMM21" s="74" t="s">
        <v>100</v>
      </c>
      <c r="UMN21" s="147">
        <f t="shared" ref="UMN21" si="7224">UMN10*UMN17</f>
        <v>0</v>
      </c>
      <c r="UMO21" s="74" t="s">
        <v>100</v>
      </c>
      <c r="UMP21" s="147">
        <f t="shared" ref="UMP21" si="7225">UMP10*UMP17</f>
        <v>0</v>
      </c>
      <c r="UMQ21" s="74" t="s">
        <v>100</v>
      </c>
      <c r="UMR21" s="147">
        <f t="shared" ref="UMR21" si="7226">UMR10*UMR17</f>
        <v>0</v>
      </c>
      <c r="UMS21" s="74" t="s">
        <v>100</v>
      </c>
      <c r="UMT21" s="147">
        <f t="shared" ref="UMT21" si="7227">UMT10*UMT17</f>
        <v>0</v>
      </c>
      <c r="UMU21" s="74" t="s">
        <v>100</v>
      </c>
      <c r="UMV21" s="147">
        <f t="shared" ref="UMV21" si="7228">UMV10*UMV17</f>
        <v>0</v>
      </c>
      <c r="UMW21" s="74" t="s">
        <v>100</v>
      </c>
      <c r="UMX21" s="147">
        <f t="shared" ref="UMX21" si="7229">UMX10*UMX17</f>
        <v>0</v>
      </c>
      <c r="UMY21" s="74" t="s">
        <v>100</v>
      </c>
      <c r="UMZ21" s="147">
        <f t="shared" ref="UMZ21" si="7230">UMZ10*UMZ17</f>
        <v>0</v>
      </c>
      <c r="UNA21" s="74" t="s">
        <v>100</v>
      </c>
      <c r="UNB21" s="147">
        <f t="shared" ref="UNB21" si="7231">UNB10*UNB17</f>
        <v>0</v>
      </c>
      <c r="UNC21" s="74" t="s">
        <v>100</v>
      </c>
      <c r="UND21" s="147">
        <f t="shared" ref="UND21" si="7232">UND10*UND17</f>
        <v>0</v>
      </c>
      <c r="UNE21" s="74" t="s">
        <v>100</v>
      </c>
      <c r="UNF21" s="147">
        <f t="shared" ref="UNF21" si="7233">UNF10*UNF17</f>
        <v>0</v>
      </c>
      <c r="UNG21" s="74" t="s">
        <v>100</v>
      </c>
      <c r="UNH21" s="147">
        <f t="shared" ref="UNH21" si="7234">UNH10*UNH17</f>
        <v>0</v>
      </c>
      <c r="UNI21" s="74" t="s">
        <v>100</v>
      </c>
      <c r="UNJ21" s="147">
        <f t="shared" ref="UNJ21" si="7235">UNJ10*UNJ17</f>
        <v>0</v>
      </c>
      <c r="UNK21" s="74" t="s">
        <v>100</v>
      </c>
      <c r="UNL21" s="147">
        <f t="shared" ref="UNL21" si="7236">UNL10*UNL17</f>
        <v>0</v>
      </c>
      <c r="UNM21" s="74" t="s">
        <v>100</v>
      </c>
      <c r="UNN21" s="147">
        <f t="shared" ref="UNN21" si="7237">UNN10*UNN17</f>
        <v>0</v>
      </c>
      <c r="UNO21" s="74" t="s">
        <v>100</v>
      </c>
      <c r="UNP21" s="147">
        <f t="shared" ref="UNP21" si="7238">UNP10*UNP17</f>
        <v>0</v>
      </c>
      <c r="UNQ21" s="74" t="s">
        <v>100</v>
      </c>
      <c r="UNR21" s="147">
        <f t="shared" ref="UNR21" si="7239">UNR10*UNR17</f>
        <v>0</v>
      </c>
      <c r="UNS21" s="74" t="s">
        <v>100</v>
      </c>
      <c r="UNT21" s="147">
        <f t="shared" ref="UNT21" si="7240">UNT10*UNT17</f>
        <v>0</v>
      </c>
      <c r="UNU21" s="74" t="s">
        <v>100</v>
      </c>
      <c r="UNV21" s="147">
        <f t="shared" ref="UNV21" si="7241">UNV10*UNV17</f>
        <v>0</v>
      </c>
      <c r="UNW21" s="74" t="s">
        <v>100</v>
      </c>
      <c r="UNX21" s="147">
        <f t="shared" ref="UNX21" si="7242">UNX10*UNX17</f>
        <v>0</v>
      </c>
      <c r="UNY21" s="74" t="s">
        <v>100</v>
      </c>
      <c r="UNZ21" s="147">
        <f t="shared" ref="UNZ21" si="7243">UNZ10*UNZ17</f>
        <v>0</v>
      </c>
      <c r="UOA21" s="74" t="s">
        <v>100</v>
      </c>
      <c r="UOB21" s="147">
        <f t="shared" ref="UOB21" si="7244">UOB10*UOB17</f>
        <v>0</v>
      </c>
      <c r="UOC21" s="74" t="s">
        <v>100</v>
      </c>
      <c r="UOD21" s="147">
        <f t="shared" ref="UOD21" si="7245">UOD10*UOD17</f>
        <v>0</v>
      </c>
      <c r="UOE21" s="74" t="s">
        <v>100</v>
      </c>
      <c r="UOF21" s="147">
        <f t="shared" ref="UOF21" si="7246">UOF10*UOF17</f>
        <v>0</v>
      </c>
      <c r="UOG21" s="74" t="s">
        <v>100</v>
      </c>
      <c r="UOH21" s="147">
        <f t="shared" ref="UOH21" si="7247">UOH10*UOH17</f>
        <v>0</v>
      </c>
      <c r="UOI21" s="74" t="s">
        <v>100</v>
      </c>
      <c r="UOJ21" s="147">
        <f t="shared" ref="UOJ21" si="7248">UOJ10*UOJ17</f>
        <v>0</v>
      </c>
      <c r="UOK21" s="74" t="s">
        <v>100</v>
      </c>
      <c r="UOL21" s="147">
        <f t="shared" ref="UOL21" si="7249">UOL10*UOL17</f>
        <v>0</v>
      </c>
      <c r="UOM21" s="74" t="s">
        <v>100</v>
      </c>
      <c r="UON21" s="147">
        <f t="shared" ref="UON21" si="7250">UON10*UON17</f>
        <v>0</v>
      </c>
      <c r="UOO21" s="74" t="s">
        <v>100</v>
      </c>
      <c r="UOP21" s="147">
        <f t="shared" ref="UOP21" si="7251">UOP10*UOP17</f>
        <v>0</v>
      </c>
      <c r="UOQ21" s="74" t="s">
        <v>100</v>
      </c>
      <c r="UOR21" s="147">
        <f t="shared" ref="UOR21" si="7252">UOR10*UOR17</f>
        <v>0</v>
      </c>
      <c r="UOS21" s="74" t="s">
        <v>100</v>
      </c>
      <c r="UOT21" s="147">
        <f t="shared" ref="UOT21" si="7253">UOT10*UOT17</f>
        <v>0</v>
      </c>
      <c r="UOU21" s="74" t="s">
        <v>100</v>
      </c>
      <c r="UOV21" s="147">
        <f t="shared" ref="UOV21" si="7254">UOV10*UOV17</f>
        <v>0</v>
      </c>
      <c r="UOW21" s="74" t="s">
        <v>100</v>
      </c>
      <c r="UOX21" s="147">
        <f t="shared" ref="UOX21" si="7255">UOX10*UOX17</f>
        <v>0</v>
      </c>
      <c r="UOY21" s="74" t="s">
        <v>100</v>
      </c>
      <c r="UOZ21" s="147">
        <f t="shared" ref="UOZ21" si="7256">UOZ10*UOZ17</f>
        <v>0</v>
      </c>
      <c r="UPA21" s="74" t="s">
        <v>100</v>
      </c>
      <c r="UPB21" s="147">
        <f t="shared" ref="UPB21" si="7257">UPB10*UPB17</f>
        <v>0</v>
      </c>
      <c r="UPC21" s="74" t="s">
        <v>100</v>
      </c>
      <c r="UPD21" s="147">
        <f t="shared" ref="UPD21" si="7258">UPD10*UPD17</f>
        <v>0</v>
      </c>
      <c r="UPE21" s="74" t="s">
        <v>100</v>
      </c>
      <c r="UPF21" s="147">
        <f t="shared" ref="UPF21" si="7259">UPF10*UPF17</f>
        <v>0</v>
      </c>
      <c r="UPG21" s="74" t="s">
        <v>100</v>
      </c>
      <c r="UPH21" s="147">
        <f t="shared" ref="UPH21" si="7260">UPH10*UPH17</f>
        <v>0</v>
      </c>
      <c r="UPI21" s="74" t="s">
        <v>100</v>
      </c>
      <c r="UPJ21" s="147">
        <f t="shared" ref="UPJ21" si="7261">UPJ10*UPJ17</f>
        <v>0</v>
      </c>
      <c r="UPK21" s="74" t="s">
        <v>100</v>
      </c>
      <c r="UPL21" s="147">
        <f t="shared" ref="UPL21" si="7262">UPL10*UPL17</f>
        <v>0</v>
      </c>
      <c r="UPM21" s="74" t="s">
        <v>100</v>
      </c>
      <c r="UPN21" s="147">
        <f t="shared" ref="UPN21" si="7263">UPN10*UPN17</f>
        <v>0</v>
      </c>
      <c r="UPO21" s="74" t="s">
        <v>100</v>
      </c>
      <c r="UPP21" s="147">
        <f t="shared" ref="UPP21" si="7264">UPP10*UPP17</f>
        <v>0</v>
      </c>
      <c r="UPQ21" s="74" t="s">
        <v>100</v>
      </c>
      <c r="UPR21" s="147">
        <f t="shared" ref="UPR21" si="7265">UPR10*UPR17</f>
        <v>0</v>
      </c>
      <c r="UPS21" s="74" t="s">
        <v>100</v>
      </c>
      <c r="UPT21" s="147">
        <f t="shared" ref="UPT21" si="7266">UPT10*UPT17</f>
        <v>0</v>
      </c>
      <c r="UPU21" s="74" t="s">
        <v>100</v>
      </c>
      <c r="UPV21" s="147">
        <f t="shared" ref="UPV21" si="7267">UPV10*UPV17</f>
        <v>0</v>
      </c>
      <c r="UPW21" s="74" t="s">
        <v>100</v>
      </c>
      <c r="UPX21" s="147">
        <f t="shared" ref="UPX21" si="7268">UPX10*UPX17</f>
        <v>0</v>
      </c>
      <c r="UPY21" s="74" t="s">
        <v>100</v>
      </c>
      <c r="UPZ21" s="147">
        <f t="shared" ref="UPZ21" si="7269">UPZ10*UPZ17</f>
        <v>0</v>
      </c>
      <c r="UQA21" s="74" t="s">
        <v>100</v>
      </c>
      <c r="UQB21" s="147">
        <f t="shared" ref="UQB21" si="7270">UQB10*UQB17</f>
        <v>0</v>
      </c>
      <c r="UQC21" s="74" t="s">
        <v>100</v>
      </c>
      <c r="UQD21" s="147">
        <f t="shared" ref="UQD21" si="7271">UQD10*UQD17</f>
        <v>0</v>
      </c>
      <c r="UQE21" s="74" t="s">
        <v>100</v>
      </c>
      <c r="UQF21" s="147">
        <f t="shared" ref="UQF21" si="7272">UQF10*UQF17</f>
        <v>0</v>
      </c>
      <c r="UQG21" s="74" t="s">
        <v>100</v>
      </c>
      <c r="UQH21" s="147">
        <f t="shared" ref="UQH21" si="7273">UQH10*UQH17</f>
        <v>0</v>
      </c>
      <c r="UQI21" s="74" t="s">
        <v>100</v>
      </c>
      <c r="UQJ21" s="147">
        <f t="shared" ref="UQJ21" si="7274">UQJ10*UQJ17</f>
        <v>0</v>
      </c>
      <c r="UQK21" s="74" t="s">
        <v>100</v>
      </c>
      <c r="UQL21" s="147">
        <f t="shared" ref="UQL21" si="7275">UQL10*UQL17</f>
        <v>0</v>
      </c>
      <c r="UQM21" s="74" t="s">
        <v>100</v>
      </c>
      <c r="UQN21" s="147">
        <f t="shared" ref="UQN21" si="7276">UQN10*UQN17</f>
        <v>0</v>
      </c>
      <c r="UQO21" s="74" t="s">
        <v>100</v>
      </c>
      <c r="UQP21" s="147">
        <f t="shared" ref="UQP21" si="7277">UQP10*UQP17</f>
        <v>0</v>
      </c>
      <c r="UQQ21" s="74" t="s">
        <v>100</v>
      </c>
      <c r="UQR21" s="147">
        <f t="shared" ref="UQR21" si="7278">UQR10*UQR17</f>
        <v>0</v>
      </c>
      <c r="UQS21" s="74" t="s">
        <v>100</v>
      </c>
      <c r="UQT21" s="147">
        <f t="shared" ref="UQT21" si="7279">UQT10*UQT17</f>
        <v>0</v>
      </c>
      <c r="UQU21" s="74" t="s">
        <v>100</v>
      </c>
      <c r="UQV21" s="147">
        <f t="shared" ref="UQV21" si="7280">UQV10*UQV17</f>
        <v>0</v>
      </c>
      <c r="UQW21" s="74" t="s">
        <v>100</v>
      </c>
      <c r="UQX21" s="147">
        <f t="shared" ref="UQX21" si="7281">UQX10*UQX17</f>
        <v>0</v>
      </c>
      <c r="UQY21" s="74" t="s">
        <v>100</v>
      </c>
      <c r="UQZ21" s="147">
        <f t="shared" ref="UQZ21" si="7282">UQZ10*UQZ17</f>
        <v>0</v>
      </c>
      <c r="URA21" s="74" t="s">
        <v>100</v>
      </c>
      <c r="URB21" s="147">
        <f t="shared" ref="URB21" si="7283">URB10*URB17</f>
        <v>0</v>
      </c>
      <c r="URC21" s="74" t="s">
        <v>100</v>
      </c>
      <c r="URD21" s="147">
        <f t="shared" ref="URD21" si="7284">URD10*URD17</f>
        <v>0</v>
      </c>
      <c r="URE21" s="74" t="s">
        <v>100</v>
      </c>
      <c r="URF21" s="147">
        <f t="shared" ref="URF21" si="7285">URF10*URF17</f>
        <v>0</v>
      </c>
      <c r="URG21" s="74" t="s">
        <v>100</v>
      </c>
      <c r="URH21" s="147">
        <f t="shared" ref="URH21" si="7286">URH10*URH17</f>
        <v>0</v>
      </c>
      <c r="URI21" s="74" t="s">
        <v>100</v>
      </c>
      <c r="URJ21" s="147">
        <f t="shared" ref="URJ21" si="7287">URJ10*URJ17</f>
        <v>0</v>
      </c>
      <c r="URK21" s="74" t="s">
        <v>100</v>
      </c>
      <c r="URL21" s="147">
        <f t="shared" ref="URL21" si="7288">URL10*URL17</f>
        <v>0</v>
      </c>
      <c r="URM21" s="74" t="s">
        <v>100</v>
      </c>
      <c r="URN21" s="147">
        <f t="shared" ref="URN21" si="7289">URN10*URN17</f>
        <v>0</v>
      </c>
      <c r="URO21" s="74" t="s">
        <v>100</v>
      </c>
      <c r="URP21" s="147">
        <f t="shared" ref="URP21" si="7290">URP10*URP17</f>
        <v>0</v>
      </c>
      <c r="URQ21" s="74" t="s">
        <v>100</v>
      </c>
      <c r="URR21" s="147">
        <f t="shared" ref="URR21" si="7291">URR10*URR17</f>
        <v>0</v>
      </c>
      <c r="URS21" s="74" t="s">
        <v>100</v>
      </c>
      <c r="URT21" s="147">
        <f t="shared" ref="URT21" si="7292">URT10*URT17</f>
        <v>0</v>
      </c>
      <c r="URU21" s="74" t="s">
        <v>100</v>
      </c>
      <c r="URV21" s="147">
        <f t="shared" ref="URV21" si="7293">URV10*URV17</f>
        <v>0</v>
      </c>
      <c r="URW21" s="74" t="s">
        <v>100</v>
      </c>
      <c r="URX21" s="147">
        <f t="shared" ref="URX21" si="7294">URX10*URX17</f>
        <v>0</v>
      </c>
      <c r="URY21" s="74" t="s">
        <v>100</v>
      </c>
      <c r="URZ21" s="147">
        <f t="shared" ref="URZ21" si="7295">URZ10*URZ17</f>
        <v>0</v>
      </c>
      <c r="USA21" s="74" t="s">
        <v>100</v>
      </c>
      <c r="USB21" s="147">
        <f t="shared" ref="USB21" si="7296">USB10*USB17</f>
        <v>0</v>
      </c>
      <c r="USC21" s="74" t="s">
        <v>100</v>
      </c>
      <c r="USD21" s="147">
        <f t="shared" ref="USD21" si="7297">USD10*USD17</f>
        <v>0</v>
      </c>
      <c r="USE21" s="74" t="s">
        <v>100</v>
      </c>
      <c r="USF21" s="147">
        <f t="shared" ref="USF21" si="7298">USF10*USF17</f>
        <v>0</v>
      </c>
      <c r="USG21" s="74" t="s">
        <v>100</v>
      </c>
      <c r="USH21" s="147">
        <f t="shared" ref="USH21" si="7299">USH10*USH17</f>
        <v>0</v>
      </c>
      <c r="USI21" s="74" t="s">
        <v>100</v>
      </c>
      <c r="USJ21" s="147">
        <f t="shared" ref="USJ21" si="7300">USJ10*USJ17</f>
        <v>0</v>
      </c>
      <c r="USK21" s="74" t="s">
        <v>100</v>
      </c>
      <c r="USL21" s="147">
        <f t="shared" ref="USL21" si="7301">USL10*USL17</f>
        <v>0</v>
      </c>
      <c r="USM21" s="74" t="s">
        <v>100</v>
      </c>
      <c r="USN21" s="147">
        <f t="shared" ref="USN21" si="7302">USN10*USN17</f>
        <v>0</v>
      </c>
      <c r="USO21" s="74" t="s">
        <v>100</v>
      </c>
      <c r="USP21" s="147">
        <f t="shared" ref="USP21" si="7303">USP10*USP17</f>
        <v>0</v>
      </c>
      <c r="USQ21" s="74" t="s">
        <v>100</v>
      </c>
      <c r="USR21" s="147">
        <f t="shared" ref="USR21" si="7304">USR10*USR17</f>
        <v>0</v>
      </c>
      <c r="USS21" s="74" t="s">
        <v>100</v>
      </c>
      <c r="UST21" s="147">
        <f t="shared" ref="UST21" si="7305">UST10*UST17</f>
        <v>0</v>
      </c>
      <c r="USU21" s="74" t="s">
        <v>100</v>
      </c>
      <c r="USV21" s="147">
        <f t="shared" ref="USV21" si="7306">USV10*USV17</f>
        <v>0</v>
      </c>
      <c r="USW21" s="74" t="s">
        <v>100</v>
      </c>
      <c r="USX21" s="147">
        <f t="shared" ref="USX21" si="7307">USX10*USX17</f>
        <v>0</v>
      </c>
      <c r="USY21" s="74" t="s">
        <v>100</v>
      </c>
      <c r="USZ21" s="147">
        <f t="shared" ref="USZ21" si="7308">USZ10*USZ17</f>
        <v>0</v>
      </c>
      <c r="UTA21" s="74" t="s">
        <v>100</v>
      </c>
      <c r="UTB21" s="147">
        <f t="shared" ref="UTB21" si="7309">UTB10*UTB17</f>
        <v>0</v>
      </c>
      <c r="UTC21" s="74" t="s">
        <v>100</v>
      </c>
      <c r="UTD21" s="147">
        <f t="shared" ref="UTD21" si="7310">UTD10*UTD17</f>
        <v>0</v>
      </c>
      <c r="UTE21" s="74" t="s">
        <v>100</v>
      </c>
      <c r="UTF21" s="147">
        <f t="shared" ref="UTF21" si="7311">UTF10*UTF17</f>
        <v>0</v>
      </c>
      <c r="UTG21" s="74" t="s">
        <v>100</v>
      </c>
      <c r="UTH21" s="147">
        <f t="shared" ref="UTH21" si="7312">UTH10*UTH17</f>
        <v>0</v>
      </c>
      <c r="UTI21" s="74" t="s">
        <v>100</v>
      </c>
      <c r="UTJ21" s="147">
        <f t="shared" ref="UTJ21" si="7313">UTJ10*UTJ17</f>
        <v>0</v>
      </c>
      <c r="UTK21" s="74" t="s">
        <v>100</v>
      </c>
      <c r="UTL21" s="147">
        <f t="shared" ref="UTL21" si="7314">UTL10*UTL17</f>
        <v>0</v>
      </c>
      <c r="UTM21" s="74" t="s">
        <v>100</v>
      </c>
      <c r="UTN21" s="147">
        <f t="shared" ref="UTN21" si="7315">UTN10*UTN17</f>
        <v>0</v>
      </c>
      <c r="UTO21" s="74" t="s">
        <v>100</v>
      </c>
      <c r="UTP21" s="147">
        <f t="shared" ref="UTP21" si="7316">UTP10*UTP17</f>
        <v>0</v>
      </c>
      <c r="UTQ21" s="74" t="s">
        <v>100</v>
      </c>
      <c r="UTR21" s="147">
        <f t="shared" ref="UTR21" si="7317">UTR10*UTR17</f>
        <v>0</v>
      </c>
      <c r="UTS21" s="74" t="s">
        <v>100</v>
      </c>
      <c r="UTT21" s="147">
        <f t="shared" ref="UTT21" si="7318">UTT10*UTT17</f>
        <v>0</v>
      </c>
      <c r="UTU21" s="74" t="s">
        <v>100</v>
      </c>
      <c r="UTV21" s="147">
        <f t="shared" ref="UTV21" si="7319">UTV10*UTV17</f>
        <v>0</v>
      </c>
      <c r="UTW21" s="74" t="s">
        <v>100</v>
      </c>
      <c r="UTX21" s="147">
        <f t="shared" ref="UTX21" si="7320">UTX10*UTX17</f>
        <v>0</v>
      </c>
      <c r="UTY21" s="74" t="s">
        <v>100</v>
      </c>
      <c r="UTZ21" s="147">
        <f t="shared" ref="UTZ21" si="7321">UTZ10*UTZ17</f>
        <v>0</v>
      </c>
      <c r="UUA21" s="74" t="s">
        <v>100</v>
      </c>
      <c r="UUB21" s="147">
        <f t="shared" ref="UUB21" si="7322">UUB10*UUB17</f>
        <v>0</v>
      </c>
      <c r="UUC21" s="74" t="s">
        <v>100</v>
      </c>
      <c r="UUD21" s="147">
        <f t="shared" ref="UUD21" si="7323">UUD10*UUD17</f>
        <v>0</v>
      </c>
      <c r="UUE21" s="74" t="s">
        <v>100</v>
      </c>
      <c r="UUF21" s="147">
        <f t="shared" ref="UUF21" si="7324">UUF10*UUF17</f>
        <v>0</v>
      </c>
      <c r="UUG21" s="74" t="s">
        <v>100</v>
      </c>
      <c r="UUH21" s="147">
        <f t="shared" ref="UUH21" si="7325">UUH10*UUH17</f>
        <v>0</v>
      </c>
      <c r="UUI21" s="74" t="s">
        <v>100</v>
      </c>
      <c r="UUJ21" s="147">
        <f t="shared" ref="UUJ21" si="7326">UUJ10*UUJ17</f>
        <v>0</v>
      </c>
      <c r="UUK21" s="74" t="s">
        <v>100</v>
      </c>
      <c r="UUL21" s="147">
        <f t="shared" ref="UUL21" si="7327">UUL10*UUL17</f>
        <v>0</v>
      </c>
      <c r="UUM21" s="74" t="s">
        <v>100</v>
      </c>
      <c r="UUN21" s="147">
        <f t="shared" ref="UUN21" si="7328">UUN10*UUN17</f>
        <v>0</v>
      </c>
      <c r="UUO21" s="74" t="s">
        <v>100</v>
      </c>
      <c r="UUP21" s="147">
        <f t="shared" ref="UUP21" si="7329">UUP10*UUP17</f>
        <v>0</v>
      </c>
      <c r="UUQ21" s="74" t="s">
        <v>100</v>
      </c>
      <c r="UUR21" s="147">
        <f t="shared" ref="UUR21" si="7330">UUR10*UUR17</f>
        <v>0</v>
      </c>
      <c r="UUS21" s="74" t="s">
        <v>100</v>
      </c>
      <c r="UUT21" s="147">
        <f t="shared" ref="UUT21" si="7331">UUT10*UUT17</f>
        <v>0</v>
      </c>
      <c r="UUU21" s="74" t="s">
        <v>100</v>
      </c>
      <c r="UUV21" s="147">
        <f t="shared" ref="UUV21" si="7332">UUV10*UUV17</f>
        <v>0</v>
      </c>
      <c r="UUW21" s="74" t="s">
        <v>100</v>
      </c>
      <c r="UUX21" s="147">
        <f t="shared" ref="UUX21" si="7333">UUX10*UUX17</f>
        <v>0</v>
      </c>
      <c r="UUY21" s="74" t="s">
        <v>100</v>
      </c>
      <c r="UUZ21" s="147">
        <f t="shared" ref="UUZ21" si="7334">UUZ10*UUZ17</f>
        <v>0</v>
      </c>
      <c r="UVA21" s="74" t="s">
        <v>100</v>
      </c>
      <c r="UVB21" s="147">
        <f t="shared" ref="UVB21" si="7335">UVB10*UVB17</f>
        <v>0</v>
      </c>
      <c r="UVC21" s="74" t="s">
        <v>100</v>
      </c>
      <c r="UVD21" s="147">
        <f t="shared" ref="UVD21" si="7336">UVD10*UVD17</f>
        <v>0</v>
      </c>
      <c r="UVE21" s="74" t="s">
        <v>100</v>
      </c>
      <c r="UVF21" s="147">
        <f t="shared" ref="UVF21" si="7337">UVF10*UVF17</f>
        <v>0</v>
      </c>
      <c r="UVG21" s="74" t="s">
        <v>100</v>
      </c>
      <c r="UVH21" s="147">
        <f t="shared" ref="UVH21" si="7338">UVH10*UVH17</f>
        <v>0</v>
      </c>
      <c r="UVI21" s="74" t="s">
        <v>100</v>
      </c>
      <c r="UVJ21" s="147">
        <f t="shared" ref="UVJ21" si="7339">UVJ10*UVJ17</f>
        <v>0</v>
      </c>
      <c r="UVK21" s="74" t="s">
        <v>100</v>
      </c>
      <c r="UVL21" s="147">
        <f t="shared" ref="UVL21" si="7340">UVL10*UVL17</f>
        <v>0</v>
      </c>
      <c r="UVM21" s="74" t="s">
        <v>100</v>
      </c>
      <c r="UVN21" s="147">
        <f t="shared" ref="UVN21" si="7341">UVN10*UVN17</f>
        <v>0</v>
      </c>
      <c r="UVO21" s="74" t="s">
        <v>100</v>
      </c>
      <c r="UVP21" s="147">
        <f t="shared" ref="UVP21" si="7342">UVP10*UVP17</f>
        <v>0</v>
      </c>
      <c r="UVQ21" s="74" t="s">
        <v>100</v>
      </c>
      <c r="UVR21" s="147">
        <f t="shared" ref="UVR21" si="7343">UVR10*UVR17</f>
        <v>0</v>
      </c>
      <c r="UVS21" s="74" t="s">
        <v>100</v>
      </c>
      <c r="UVT21" s="147">
        <f t="shared" ref="UVT21" si="7344">UVT10*UVT17</f>
        <v>0</v>
      </c>
      <c r="UVU21" s="74" t="s">
        <v>100</v>
      </c>
      <c r="UVV21" s="147">
        <f t="shared" ref="UVV21" si="7345">UVV10*UVV17</f>
        <v>0</v>
      </c>
      <c r="UVW21" s="74" t="s">
        <v>100</v>
      </c>
      <c r="UVX21" s="147">
        <f t="shared" ref="UVX21" si="7346">UVX10*UVX17</f>
        <v>0</v>
      </c>
      <c r="UVY21" s="74" t="s">
        <v>100</v>
      </c>
      <c r="UVZ21" s="147">
        <f t="shared" ref="UVZ21" si="7347">UVZ10*UVZ17</f>
        <v>0</v>
      </c>
      <c r="UWA21" s="74" t="s">
        <v>100</v>
      </c>
      <c r="UWB21" s="147">
        <f t="shared" ref="UWB21" si="7348">UWB10*UWB17</f>
        <v>0</v>
      </c>
      <c r="UWC21" s="74" t="s">
        <v>100</v>
      </c>
      <c r="UWD21" s="147">
        <f t="shared" ref="UWD21" si="7349">UWD10*UWD17</f>
        <v>0</v>
      </c>
      <c r="UWE21" s="74" t="s">
        <v>100</v>
      </c>
      <c r="UWF21" s="147">
        <f t="shared" ref="UWF21" si="7350">UWF10*UWF17</f>
        <v>0</v>
      </c>
      <c r="UWG21" s="74" t="s">
        <v>100</v>
      </c>
      <c r="UWH21" s="147">
        <f t="shared" ref="UWH21" si="7351">UWH10*UWH17</f>
        <v>0</v>
      </c>
      <c r="UWI21" s="74" t="s">
        <v>100</v>
      </c>
      <c r="UWJ21" s="147">
        <f t="shared" ref="UWJ21" si="7352">UWJ10*UWJ17</f>
        <v>0</v>
      </c>
      <c r="UWK21" s="74" t="s">
        <v>100</v>
      </c>
      <c r="UWL21" s="147">
        <f t="shared" ref="UWL21" si="7353">UWL10*UWL17</f>
        <v>0</v>
      </c>
      <c r="UWM21" s="74" t="s">
        <v>100</v>
      </c>
      <c r="UWN21" s="147">
        <f t="shared" ref="UWN21" si="7354">UWN10*UWN17</f>
        <v>0</v>
      </c>
      <c r="UWO21" s="74" t="s">
        <v>100</v>
      </c>
      <c r="UWP21" s="147">
        <f t="shared" ref="UWP21" si="7355">UWP10*UWP17</f>
        <v>0</v>
      </c>
      <c r="UWQ21" s="74" t="s">
        <v>100</v>
      </c>
      <c r="UWR21" s="147">
        <f t="shared" ref="UWR21" si="7356">UWR10*UWR17</f>
        <v>0</v>
      </c>
      <c r="UWS21" s="74" t="s">
        <v>100</v>
      </c>
      <c r="UWT21" s="147">
        <f t="shared" ref="UWT21" si="7357">UWT10*UWT17</f>
        <v>0</v>
      </c>
      <c r="UWU21" s="74" t="s">
        <v>100</v>
      </c>
      <c r="UWV21" s="147">
        <f t="shared" ref="UWV21" si="7358">UWV10*UWV17</f>
        <v>0</v>
      </c>
      <c r="UWW21" s="74" t="s">
        <v>100</v>
      </c>
      <c r="UWX21" s="147">
        <f t="shared" ref="UWX21" si="7359">UWX10*UWX17</f>
        <v>0</v>
      </c>
      <c r="UWY21" s="74" t="s">
        <v>100</v>
      </c>
      <c r="UWZ21" s="147">
        <f t="shared" ref="UWZ21" si="7360">UWZ10*UWZ17</f>
        <v>0</v>
      </c>
      <c r="UXA21" s="74" t="s">
        <v>100</v>
      </c>
      <c r="UXB21" s="147">
        <f t="shared" ref="UXB21" si="7361">UXB10*UXB17</f>
        <v>0</v>
      </c>
      <c r="UXC21" s="74" t="s">
        <v>100</v>
      </c>
      <c r="UXD21" s="147">
        <f t="shared" ref="UXD21" si="7362">UXD10*UXD17</f>
        <v>0</v>
      </c>
      <c r="UXE21" s="74" t="s">
        <v>100</v>
      </c>
      <c r="UXF21" s="147">
        <f t="shared" ref="UXF21" si="7363">UXF10*UXF17</f>
        <v>0</v>
      </c>
      <c r="UXG21" s="74" t="s">
        <v>100</v>
      </c>
      <c r="UXH21" s="147">
        <f t="shared" ref="UXH21" si="7364">UXH10*UXH17</f>
        <v>0</v>
      </c>
      <c r="UXI21" s="74" t="s">
        <v>100</v>
      </c>
      <c r="UXJ21" s="147">
        <f t="shared" ref="UXJ21" si="7365">UXJ10*UXJ17</f>
        <v>0</v>
      </c>
      <c r="UXK21" s="74" t="s">
        <v>100</v>
      </c>
      <c r="UXL21" s="147">
        <f t="shared" ref="UXL21" si="7366">UXL10*UXL17</f>
        <v>0</v>
      </c>
      <c r="UXM21" s="74" t="s">
        <v>100</v>
      </c>
      <c r="UXN21" s="147">
        <f t="shared" ref="UXN21" si="7367">UXN10*UXN17</f>
        <v>0</v>
      </c>
      <c r="UXO21" s="74" t="s">
        <v>100</v>
      </c>
      <c r="UXP21" s="147">
        <f t="shared" ref="UXP21" si="7368">UXP10*UXP17</f>
        <v>0</v>
      </c>
      <c r="UXQ21" s="74" t="s">
        <v>100</v>
      </c>
      <c r="UXR21" s="147">
        <f t="shared" ref="UXR21" si="7369">UXR10*UXR17</f>
        <v>0</v>
      </c>
      <c r="UXS21" s="74" t="s">
        <v>100</v>
      </c>
      <c r="UXT21" s="147">
        <f t="shared" ref="UXT21" si="7370">UXT10*UXT17</f>
        <v>0</v>
      </c>
      <c r="UXU21" s="74" t="s">
        <v>100</v>
      </c>
      <c r="UXV21" s="147">
        <f t="shared" ref="UXV21" si="7371">UXV10*UXV17</f>
        <v>0</v>
      </c>
      <c r="UXW21" s="74" t="s">
        <v>100</v>
      </c>
      <c r="UXX21" s="147">
        <f t="shared" ref="UXX21" si="7372">UXX10*UXX17</f>
        <v>0</v>
      </c>
      <c r="UXY21" s="74" t="s">
        <v>100</v>
      </c>
      <c r="UXZ21" s="147">
        <f t="shared" ref="UXZ21" si="7373">UXZ10*UXZ17</f>
        <v>0</v>
      </c>
      <c r="UYA21" s="74" t="s">
        <v>100</v>
      </c>
      <c r="UYB21" s="147">
        <f t="shared" ref="UYB21" si="7374">UYB10*UYB17</f>
        <v>0</v>
      </c>
      <c r="UYC21" s="74" t="s">
        <v>100</v>
      </c>
      <c r="UYD21" s="147">
        <f t="shared" ref="UYD21" si="7375">UYD10*UYD17</f>
        <v>0</v>
      </c>
      <c r="UYE21" s="74" t="s">
        <v>100</v>
      </c>
      <c r="UYF21" s="147">
        <f t="shared" ref="UYF21" si="7376">UYF10*UYF17</f>
        <v>0</v>
      </c>
      <c r="UYG21" s="74" t="s">
        <v>100</v>
      </c>
      <c r="UYH21" s="147">
        <f t="shared" ref="UYH21" si="7377">UYH10*UYH17</f>
        <v>0</v>
      </c>
      <c r="UYI21" s="74" t="s">
        <v>100</v>
      </c>
      <c r="UYJ21" s="147">
        <f t="shared" ref="UYJ21" si="7378">UYJ10*UYJ17</f>
        <v>0</v>
      </c>
      <c r="UYK21" s="74" t="s">
        <v>100</v>
      </c>
      <c r="UYL21" s="147">
        <f t="shared" ref="UYL21" si="7379">UYL10*UYL17</f>
        <v>0</v>
      </c>
      <c r="UYM21" s="74" t="s">
        <v>100</v>
      </c>
      <c r="UYN21" s="147">
        <f t="shared" ref="UYN21" si="7380">UYN10*UYN17</f>
        <v>0</v>
      </c>
      <c r="UYO21" s="74" t="s">
        <v>100</v>
      </c>
      <c r="UYP21" s="147">
        <f t="shared" ref="UYP21" si="7381">UYP10*UYP17</f>
        <v>0</v>
      </c>
      <c r="UYQ21" s="74" t="s">
        <v>100</v>
      </c>
      <c r="UYR21" s="147">
        <f t="shared" ref="UYR21" si="7382">UYR10*UYR17</f>
        <v>0</v>
      </c>
      <c r="UYS21" s="74" t="s">
        <v>100</v>
      </c>
      <c r="UYT21" s="147">
        <f t="shared" ref="UYT21" si="7383">UYT10*UYT17</f>
        <v>0</v>
      </c>
      <c r="UYU21" s="74" t="s">
        <v>100</v>
      </c>
      <c r="UYV21" s="147">
        <f t="shared" ref="UYV21" si="7384">UYV10*UYV17</f>
        <v>0</v>
      </c>
      <c r="UYW21" s="74" t="s">
        <v>100</v>
      </c>
      <c r="UYX21" s="147">
        <f t="shared" ref="UYX21" si="7385">UYX10*UYX17</f>
        <v>0</v>
      </c>
      <c r="UYY21" s="74" t="s">
        <v>100</v>
      </c>
      <c r="UYZ21" s="147">
        <f t="shared" ref="UYZ21" si="7386">UYZ10*UYZ17</f>
        <v>0</v>
      </c>
      <c r="UZA21" s="74" t="s">
        <v>100</v>
      </c>
      <c r="UZB21" s="147">
        <f t="shared" ref="UZB21" si="7387">UZB10*UZB17</f>
        <v>0</v>
      </c>
      <c r="UZC21" s="74" t="s">
        <v>100</v>
      </c>
      <c r="UZD21" s="147">
        <f t="shared" ref="UZD21" si="7388">UZD10*UZD17</f>
        <v>0</v>
      </c>
      <c r="UZE21" s="74" t="s">
        <v>100</v>
      </c>
      <c r="UZF21" s="147">
        <f t="shared" ref="UZF21" si="7389">UZF10*UZF17</f>
        <v>0</v>
      </c>
      <c r="UZG21" s="74" t="s">
        <v>100</v>
      </c>
      <c r="UZH21" s="147">
        <f t="shared" ref="UZH21" si="7390">UZH10*UZH17</f>
        <v>0</v>
      </c>
      <c r="UZI21" s="74" t="s">
        <v>100</v>
      </c>
      <c r="UZJ21" s="147">
        <f t="shared" ref="UZJ21" si="7391">UZJ10*UZJ17</f>
        <v>0</v>
      </c>
      <c r="UZK21" s="74" t="s">
        <v>100</v>
      </c>
      <c r="UZL21" s="147">
        <f t="shared" ref="UZL21" si="7392">UZL10*UZL17</f>
        <v>0</v>
      </c>
      <c r="UZM21" s="74" t="s">
        <v>100</v>
      </c>
      <c r="UZN21" s="147">
        <f t="shared" ref="UZN21" si="7393">UZN10*UZN17</f>
        <v>0</v>
      </c>
      <c r="UZO21" s="74" t="s">
        <v>100</v>
      </c>
      <c r="UZP21" s="147">
        <f t="shared" ref="UZP21" si="7394">UZP10*UZP17</f>
        <v>0</v>
      </c>
      <c r="UZQ21" s="74" t="s">
        <v>100</v>
      </c>
      <c r="UZR21" s="147">
        <f t="shared" ref="UZR21" si="7395">UZR10*UZR17</f>
        <v>0</v>
      </c>
      <c r="UZS21" s="74" t="s">
        <v>100</v>
      </c>
      <c r="UZT21" s="147">
        <f t="shared" ref="UZT21" si="7396">UZT10*UZT17</f>
        <v>0</v>
      </c>
      <c r="UZU21" s="74" t="s">
        <v>100</v>
      </c>
      <c r="UZV21" s="147">
        <f t="shared" ref="UZV21" si="7397">UZV10*UZV17</f>
        <v>0</v>
      </c>
      <c r="UZW21" s="74" t="s">
        <v>100</v>
      </c>
      <c r="UZX21" s="147">
        <f t="shared" ref="UZX21" si="7398">UZX10*UZX17</f>
        <v>0</v>
      </c>
      <c r="UZY21" s="74" t="s">
        <v>100</v>
      </c>
      <c r="UZZ21" s="147">
        <f t="shared" ref="UZZ21" si="7399">UZZ10*UZZ17</f>
        <v>0</v>
      </c>
      <c r="VAA21" s="74" t="s">
        <v>100</v>
      </c>
      <c r="VAB21" s="147">
        <f t="shared" ref="VAB21" si="7400">VAB10*VAB17</f>
        <v>0</v>
      </c>
      <c r="VAC21" s="74" t="s">
        <v>100</v>
      </c>
      <c r="VAD21" s="147">
        <f t="shared" ref="VAD21" si="7401">VAD10*VAD17</f>
        <v>0</v>
      </c>
      <c r="VAE21" s="74" t="s">
        <v>100</v>
      </c>
      <c r="VAF21" s="147">
        <f t="shared" ref="VAF21" si="7402">VAF10*VAF17</f>
        <v>0</v>
      </c>
      <c r="VAG21" s="74" t="s">
        <v>100</v>
      </c>
      <c r="VAH21" s="147">
        <f t="shared" ref="VAH21" si="7403">VAH10*VAH17</f>
        <v>0</v>
      </c>
      <c r="VAI21" s="74" t="s">
        <v>100</v>
      </c>
      <c r="VAJ21" s="147">
        <f t="shared" ref="VAJ21" si="7404">VAJ10*VAJ17</f>
        <v>0</v>
      </c>
      <c r="VAK21" s="74" t="s">
        <v>100</v>
      </c>
      <c r="VAL21" s="147">
        <f t="shared" ref="VAL21" si="7405">VAL10*VAL17</f>
        <v>0</v>
      </c>
      <c r="VAM21" s="74" t="s">
        <v>100</v>
      </c>
      <c r="VAN21" s="147">
        <f t="shared" ref="VAN21" si="7406">VAN10*VAN17</f>
        <v>0</v>
      </c>
      <c r="VAO21" s="74" t="s">
        <v>100</v>
      </c>
      <c r="VAP21" s="147">
        <f t="shared" ref="VAP21" si="7407">VAP10*VAP17</f>
        <v>0</v>
      </c>
      <c r="VAQ21" s="74" t="s">
        <v>100</v>
      </c>
      <c r="VAR21" s="147">
        <f t="shared" ref="VAR21" si="7408">VAR10*VAR17</f>
        <v>0</v>
      </c>
      <c r="VAS21" s="74" t="s">
        <v>100</v>
      </c>
      <c r="VAT21" s="147">
        <f t="shared" ref="VAT21" si="7409">VAT10*VAT17</f>
        <v>0</v>
      </c>
      <c r="VAU21" s="74" t="s">
        <v>100</v>
      </c>
      <c r="VAV21" s="147">
        <f t="shared" ref="VAV21" si="7410">VAV10*VAV17</f>
        <v>0</v>
      </c>
      <c r="VAW21" s="74" t="s">
        <v>100</v>
      </c>
      <c r="VAX21" s="147">
        <f t="shared" ref="VAX21" si="7411">VAX10*VAX17</f>
        <v>0</v>
      </c>
      <c r="VAY21" s="74" t="s">
        <v>100</v>
      </c>
      <c r="VAZ21" s="147">
        <f t="shared" ref="VAZ21" si="7412">VAZ10*VAZ17</f>
        <v>0</v>
      </c>
      <c r="VBA21" s="74" t="s">
        <v>100</v>
      </c>
      <c r="VBB21" s="147">
        <f t="shared" ref="VBB21" si="7413">VBB10*VBB17</f>
        <v>0</v>
      </c>
      <c r="VBC21" s="74" t="s">
        <v>100</v>
      </c>
      <c r="VBD21" s="147">
        <f t="shared" ref="VBD21" si="7414">VBD10*VBD17</f>
        <v>0</v>
      </c>
      <c r="VBE21" s="74" t="s">
        <v>100</v>
      </c>
      <c r="VBF21" s="147">
        <f t="shared" ref="VBF21" si="7415">VBF10*VBF17</f>
        <v>0</v>
      </c>
      <c r="VBG21" s="74" t="s">
        <v>100</v>
      </c>
      <c r="VBH21" s="147">
        <f t="shared" ref="VBH21" si="7416">VBH10*VBH17</f>
        <v>0</v>
      </c>
      <c r="VBI21" s="74" t="s">
        <v>100</v>
      </c>
      <c r="VBJ21" s="147">
        <f t="shared" ref="VBJ21" si="7417">VBJ10*VBJ17</f>
        <v>0</v>
      </c>
      <c r="VBK21" s="74" t="s">
        <v>100</v>
      </c>
      <c r="VBL21" s="147">
        <f t="shared" ref="VBL21" si="7418">VBL10*VBL17</f>
        <v>0</v>
      </c>
      <c r="VBM21" s="74" t="s">
        <v>100</v>
      </c>
      <c r="VBN21" s="147">
        <f t="shared" ref="VBN21" si="7419">VBN10*VBN17</f>
        <v>0</v>
      </c>
      <c r="VBO21" s="74" t="s">
        <v>100</v>
      </c>
      <c r="VBP21" s="147">
        <f t="shared" ref="VBP21" si="7420">VBP10*VBP17</f>
        <v>0</v>
      </c>
      <c r="VBQ21" s="74" t="s">
        <v>100</v>
      </c>
      <c r="VBR21" s="147">
        <f t="shared" ref="VBR21" si="7421">VBR10*VBR17</f>
        <v>0</v>
      </c>
      <c r="VBS21" s="74" t="s">
        <v>100</v>
      </c>
      <c r="VBT21" s="147">
        <f t="shared" ref="VBT21" si="7422">VBT10*VBT17</f>
        <v>0</v>
      </c>
      <c r="VBU21" s="74" t="s">
        <v>100</v>
      </c>
      <c r="VBV21" s="147">
        <f t="shared" ref="VBV21" si="7423">VBV10*VBV17</f>
        <v>0</v>
      </c>
      <c r="VBW21" s="74" t="s">
        <v>100</v>
      </c>
      <c r="VBX21" s="147">
        <f t="shared" ref="VBX21" si="7424">VBX10*VBX17</f>
        <v>0</v>
      </c>
      <c r="VBY21" s="74" t="s">
        <v>100</v>
      </c>
      <c r="VBZ21" s="147">
        <f t="shared" ref="VBZ21" si="7425">VBZ10*VBZ17</f>
        <v>0</v>
      </c>
      <c r="VCA21" s="74" t="s">
        <v>100</v>
      </c>
      <c r="VCB21" s="147">
        <f t="shared" ref="VCB21" si="7426">VCB10*VCB17</f>
        <v>0</v>
      </c>
      <c r="VCC21" s="74" t="s">
        <v>100</v>
      </c>
      <c r="VCD21" s="147">
        <f t="shared" ref="VCD21" si="7427">VCD10*VCD17</f>
        <v>0</v>
      </c>
      <c r="VCE21" s="74" t="s">
        <v>100</v>
      </c>
      <c r="VCF21" s="147">
        <f t="shared" ref="VCF21" si="7428">VCF10*VCF17</f>
        <v>0</v>
      </c>
      <c r="VCG21" s="74" t="s">
        <v>100</v>
      </c>
      <c r="VCH21" s="147">
        <f t="shared" ref="VCH21" si="7429">VCH10*VCH17</f>
        <v>0</v>
      </c>
      <c r="VCI21" s="74" t="s">
        <v>100</v>
      </c>
      <c r="VCJ21" s="147">
        <f t="shared" ref="VCJ21" si="7430">VCJ10*VCJ17</f>
        <v>0</v>
      </c>
      <c r="VCK21" s="74" t="s">
        <v>100</v>
      </c>
      <c r="VCL21" s="147">
        <f t="shared" ref="VCL21" si="7431">VCL10*VCL17</f>
        <v>0</v>
      </c>
      <c r="VCM21" s="74" t="s">
        <v>100</v>
      </c>
      <c r="VCN21" s="147">
        <f t="shared" ref="VCN21" si="7432">VCN10*VCN17</f>
        <v>0</v>
      </c>
      <c r="VCO21" s="74" t="s">
        <v>100</v>
      </c>
      <c r="VCP21" s="147">
        <f t="shared" ref="VCP21" si="7433">VCP10*VCP17</f>
        <v>0</v>
      </c>
      <c r="VCQ21" s="74" t="s">
        <v>100</v>
      </c>
      <c r="VCR21" s="147">
        <f t="shared" ref="VCR21" si="7434">VCR10*VCR17</f>
        <v>0</v>
      </c>
      <c r="VCS21" s="74" t="s">
        <v>100</v>
      </c>
      <c r="VCT21" s="147">
        <f t="shared" ref="VCT21" si="7435">VCT10*VCT17</f>
        <v>0</v>
      </c>
      <c r="VCU21" s="74" t="s">
        <v>100</v>
      </c>
      <c r="VCV21" s="147">
        <f t="shared" ref="VCV21" si="7436">VCV10*VCV17</f>
        <v>0</v>
      </c>
      <c r="VCW21" s="74" t="s">
        <v>100</v>
      </c>
      <c r="VCX21" s="147">
        <f t="shared" ref="VCX21" si="7437">VCX10*VCX17</f>
        <v>0</v>
      </c>
      <c r="VCY21" s="74" t="s">
        <v>100</v>
      </c>
      <c r="VCZ21" s="147">
        <f t="shared" ref="VCZ21" si="7438">VCZ10*VCZ17</f>
        <v>0</v>
      </c>
      <c r="VDA21" s="74" t="s">
        <v>100</v>
      </c>
      <c r="VDB21" s="147">
        <f t="shared" ref="VDB21" si="7439">VDB10*VDB17</f>
        <v>0</v>
      </c>
      <c r="VDC21" s="74" t="s">
        <v>100</v>
      </c>
      <c r="VDD21" s="147">
        <f t="shared" ref="VDD21" si="7440">VDD10*VDD17</f>
        <v>0</v>
      </c>
      <c r="VDE21" s="74" t="s">
        <v>100</v>
      </c>
      <c r="VDF21" s="147">
        <f t="shared" ref="VDF21" si="7441">VDF10*VDF17</f>
        <v>0</v>
      </c>
      <c r="VDG21" s="74" t="s">
        <v>100</v>
      </c>
      <c r="VDH21" s="147">
        <f t="shared" ref="VDH21" si="7442">VDH10*VDH17</f>
        <v>0</v>
      </c>
      <c r="VDI21" s="74" t="s">
        <v>100</v>
      </c>
      <c r="VDJ21" s="147">
        <f t="shared" ref="VDJ21" si="7443">VDJ10*VDJ17</f>
        <v>0</v>
      </c>
      <c r="VDK21" s="74" t="s">
        <v>100</v>
      </c>
      <c r="VDL21" s="147">
        <f t="shared" ref="VDL21" si="7444">VDL10*VDL17</f>
        <v>0</v>
      </c>
      <c r="VDM21" s="74" t="s">
        <v>100</v>
      </c>
      <c r="VDN21" s="147">
        <f t="shared" ref="VDN21" si="7445">VDN10*VDN17</f>
        <v>0</v>
      </c>
      <c r="VDO21" s="74" t="s">
        <v>100</v>
      </c>
      <c r="VDP21" s="147">
        <f t="shared" ref="VDP21" si="7446">VDP10*VDP17</f>
        <v>0</v>
      </c>
      <c r="VDQ21" s="74" t="s">
        <v>100</v>
      </c>
      <c r="VDR21" s="147">
        <f t="shared" ref="VDR21" si="7447">VDR10*VDR17</f>
        <v>0</v>
      </c>
      <c r="VDS21" s="74" t="s">
        <v>100</v>
      </c>
      <c r="VDT21" s="147">
        <f t="shared" ref="VDT21" si="7448">VDT10*VDT17</f>
        <v>0</v>
      </c>
      <c r="VDU21" s="74" t="s">
        <v>100</v>
      </c>
      <c r="VDV21" s="147">
        <f t="shared" ref="VDV21" si="7449">VDV10*VDV17</f>
        <v>0</v>
      </c>
      <c r="VDW21" s="74" t="s">
        <v>100</v>
      </c>
      <c r="VDX21" s="147">
        <f t="shared" ref="VDX21" si="7450">VDX10*VDX17</f>
        <v>0</v>
      </c>
      <c r="VDY21" s="74" t="s">
        <v>100</v>
      </c>
      <c r="VDZ21" s="147">
        <f t="shared" ref="VDZ21" si="7451">VDZ10*VDZ17</f>
        <v>0</v>
      </c>
      <c r="VEA21" s="74" t="s">
        <v>100</v>
      </c>
      <c r="VEB21" s="147">
        <f t="shared" ref="VEB21" si="7452">VEB10*VEB17</f>
        <v>0</v>
      </c>
      <c r="VEC21" s="74" t="s">
        <v>100</v>
      </c>
      <c r="VED21" s="147">
        <f t="shared" ref="VED21" si="7453">VED10*VED17</f>
        <v>0</v>
      </c>
      <c r="VEE21" s="74" t="s">
        <v>100</v>
      </c>
      <c r="VEF21" s="147">
        <f t="shared" ref="VEF21" si="7454">VEF10*VEF17</f>
        <v>0</v>
      </c>
      <c r="VEG21" s="74" t="s">
        <v>100</v>
      </c>
      <c r="VEH21" s="147">
        <f t="shared" ref="VEH21" si="7455">VEH10*VEH17</f>
        <v>0</v>
      </c>
      <c r="VEI21" s="74" t="s">
        <v>100</v>
      </c>
      <c r="VEJ21" s="147">
        <f t="shared" ref="VEJ21" si="7456">VEJ10*VEJ17</f>
        <v>0</v>
      </c>
      <c r="VEK21" s="74" t="s">
        <v>100</v>
      </c>
      <c r="VEL21" s="147">
        <f t="shared" ref="VEL21" si="7457">VEL10*VEL17</f>
        <v>0</v>
      </c>
      <c r="VEM21" s="74" t="s">
        <v>100</v>
      </c>
      <c r="VEN21" s="147">
        <f t="shared" ref="VEN21" si="7458">VEN10*VEN17</f>
        <v>0</v>
      </c>
      <c r="VEO21" s="74" t="s">
        <v>100</v>
      </c>
      <c r="VEP21" s="147">
        <f t="shared" ref="VEP21" si="7459">VEP10*VEP17</f>
        <v>0</v>
      </c>
      <c r="VEQ21" s="74" t="s">
        <v>100</v>
      </c>
      <c r="VER21" s="147">
        <f t="shared" ref="VER21" si="7460">VER10*VER17</f>
        <v>0</v>
      </c>
      <c r="VES21" s="74" t="s">
        <v>100</v>
      </c>
      <c r="VET21" s="147">
        <f t="shared" ref="VET21" si="7461">VET10*VET17</f>
        <v>0</v>
      </c>
      <c r="VEU21" s="74" t="s">
        <v>100</v>
      </c>
      <c r="VEV21" s="147">
        <f t="shared" ref="VEV21" si="7462">VEV10*VEV17</f>
        <v>0</v>
      </c>
      <c r="VEW21" s="74" t="s">
        <v>100</v>
      </c>
      <c r="VEX21" s="147">
        <f t="shared" ref="VEX21" si="7463">VEX10*VEX17</f>
        <v>0</v>
      </c>
      <c r="VEY21" s="74" t="s">
        <v>100</v>
      </c>
      <c r="VEZ21" s="147">
        <f t="shared" ref="VEZ21" si="7464">VEZ10*VEZ17</f>
        <v>0</v>
      </c>
      <c r="VFA21" s="74" t="s">
        <v>100</v>
      </c>
      <c r="VFB21" s="147">
        <f t="shared" ref="VFB21" si="7465">VFB10*VFB17</f>
        <v>0</v>
      </c>
      <c r="VFC21" s="74" t="s">
        <v>100</v>
      </c>
      <c r="VFD21" s="147">
        <f t="shared" ref="VFD21" si="7466">VFD10*VFD17</f>
        <v>0</v>
      </c>
      <c r="VFE21" s="74" t="s">
        <v>100</v>
      </c>
      <c r="VFF21" s="147">
        <f t="shared" ref="VFF21" si="7467">VFF10*VFF17</f>
        <v>0</v>
      </c>
      <c r="VFG21" s="74" t="s">
        <v>100</v>
      </c>
      <c r="VFH21" s="147">
        <f t="shared" ref="VFH21" si="7468">VFH10*VFH17</f>
        <v>0</v>
      </c>
      <c r="VFI21" s="74" t="s">
        <v>100</v>
      </c>
      <c r="VFJ21" s="147">
        <f t="shared" ref="VFJ21" si="7469">VFJ10*VFJ17</f>
        <v>0</v>
      </c>
      <c r="VFK21" s="74" t="s">
        <v>100</v>
      </c>
      <c r="VFL21" s="147">
        <f t="shared" ref="VFL21" si="7470">VFL10*VFL17</f>
        <v>0</v>
      </c>
      <c r="VFM21" s="74" t="s">
        <v>100</v>
      </c>
      <c r="VFN21" s="147">
        <f t="shared" ref="VFN21" si="7471">VFN10*VFN17</f>
        <v>0</v>
      </c>
      <c r="VFO21" s="74" t="s">
        <v>100</v>
      </c>
      <c r="VFP21" s="147">
        <f t="shared" ref="VFP21" si="7472">VFP10*VFP17</f>
        <v>0</v>
      </c>
      <c r="VFQ21" s="74" t="s">
        <v>100</v>
      </c>
      <c r="VFR21" s="147">
        <f t="shared" ref="VFR21" si="7473">VFR10*VFR17</f>
        <v>0</v>
      </c>
      <c r="VFS21" s="74" t="s">
        <v>100</v>
      </c>
      <c r="VFT21" s="147">
        <f t="shared" ref="VFT21" si="7474">VFT10*VFT17</f>
        <v>0</v>
      </c>
      <c r="VFU21" s="74" t="s">
        <v>100</v>
      </c>
      <c r="VFV21" s="147">
        <f t="shared" ref="VFV21" si="7475">VFV10*VFV17</f>
        <v>0</v>
      </c>
      <c r="VFW21" s="74" t="s">
        <v>100</v>
      </c>
      <c r="VFX21" s="147">
        <f t="shared" ref="VFX21" si="7476">VFX10*VFX17</f>
        <v>0</v>
      </c>
      <c r="VFY21" s="74" t="s">
        <v>100</v>
      </c>
      <c r="VFZ21" s="147">
        <f t="shared" ref="VFZ21" si="7477">VFZ10*VFZ17</f>
        <v>0</v>
      </c>
      <c r="VGA21" s="74" t="s">
        <v>100</v>
      </c>
      <c r="VGB21" s="147">
        <f t="shared" ref="VGB21" si="7478">VGB10*VGB17</f>
        <v>0</v>
      </c>
      <c r="VGC21" s="74" t="s">
        <v>100</v>
      </c>
      <c r="VGD21" s="147">
        <f t="shared" ref="VGD21" si="7479">VGD10*VGD17</f>
        <v>0</v>
      </c>
      <c r="VGE21" s="74" t="s">
        <v>100</v>
      </c>
      <c r="VGF21" s="147">
        <f t="shared" ref="VGF21" si="7480">VGF10*VGF17</f>
        <v>0</v>
      </c>
      <c r="VGG21" s="74" t="s">
        <v>100</v>
      </c>
      <c r="VGH21" s="147">
        <f t="shared" ref="VGH21" si="7481">VGH10*VGH17</f>
        <v>0</v>
      </c>
      <c r="VGI21" s="74" t="s">
        <v>100</v>
      </c>
      <c r="VGJ21" s="147">
        <f t="shared" ref="VGJ21" si="7482">VGJ10*VGJ17</f>
        <v>0</v>
      </c>
      <c r="VGK21" s="74" t="s">
        <v>100</v>
      </c>
      <c r="VGL21" s="147">
        <f t="shared" ref="VGL21" si="7483">VGL10*VGL17</f>
        <v>0</v>
      </c>
      <c r="VGM21" s="74" t="s">
        <v>100</v>
      </c>
      <c r="VGN21" s="147">
        <f t="shared" ref="VGN21" si="7484">VGN10*VGN17</f>
        <v>0</v>
      </c>
      <c r="VGO21" s="74" t="s">
        <v>100</v>
      </c>
      <c r="VGP21" s="147">
        <f t="shared" ref="VGP21" si="7485">VGP10*VGP17</f>
        <v>0</v>
      </c>
      <c r="VGQ21" s="74" t="s">
        <v>100</v>
      </c>
      <c r="VGR21" s="147">
        <f t="shared" ref="VGR21" si="7486">VGR10*VGR17</f>
        <v>0</v>
      </c>
      <c r="VGS21" s="74" t="s">
        <v>100</v>
      </c>
      <c r="VGT21" s="147">
        <f t="shared" ref="VGT21" si="7487">VGT10*VGT17</f>
        <v>0</v>
      </c>
      <c r="VGU21" s="74" t="s">
        <v>100</v>
      </c>
      <c r="VGV21" s="147">
        <f t="shared" ref="VGV21" si="7488">VGV10*VGV17</f>
        <v>0</v>
      </c>
      <c r="VGW21" s="74" t="s">
        <v>100</v>
      </c>
      <c r="VGX21" s="147">
        <f t="shared" ref="VGX21" si="7489">VGX10*VGX17</f>
        <v>0</v>
      </c>
      <c r="VGY21" s="74" t="s">
        <v>100</v>
      </c>
      <c r="VGZ21" s="147">
        <f t="shared" ref="VGZ21" si="7490">VGZ10*VGZ17</f>
        <v>0</v>
      </c>
      <c r="VHA21" s="74" t="s">
        <v>100</v>
      </c>
      <c r="VHB21" s="147">
        <f t="shared" ref="VHB21" si="7491">VHB10*VHB17</f>
        <v>0</v>
      </c>
      <c r="VHC21" s="74" t="s">
        <v>100</v>
      </c>
      <c r="VHD21" s="147">
        <f t="shared" ref="VHD21" si="7492">VHD10*VHD17</f>
        <v>0</v>
      </c>
      <c r="VHE21" s="74" t="s">
        <v>100</v>
      </c>
      <c r="VHF21" s="147">
        <f t="shared" ref="VHF21" si="7493">VHF10*VHF17</f>
        <v>0</v>
      </c>
      <c r="VHG21" s="74" t="s">
        <v>100</v>
      </c>
      <c r="VHH21" s="147">
        <f t="shared" ref="VHH21" si="7494">VHH10*VHH17</f>
        <v>0</v>
      </c>
      <c r="VHI21" s="74" t="s">
        <v>100</v>
      </c>
      <c r="VHJ21" s="147">
        <f t="shared" ref="VHJ21" si="7495">VHJ10*VHJ17</f>
        <v>0</v>
      </c>
      <c r="VHK21" s="74" t="s">
        <v>100</v>
      </c>
      <c r="VHL21" s="147">
        <f t="shared" ref="VHL21" si="7496">VHL10*VHL17</f>
        <v>0</v>
      </c>
      <c r="VHM21" s="74" t="s">
        <v>100</v>
      </c>
      <c r="VHN21" s="147">
        <f t="shared" ref="VHN21" si="7497">VHN10*VHN17</f>
        <v>0</v>
      </c>
      <c r="VHO21" s="74" t="s">
        <v>100</v>
      </c>
      <c r="VHP21" s="147">
        <f t="shared" ref="VHP21" si="7498">VHP10*VHP17</f>
        <v>0</v>
      </c>
      <c r="VHQ21" s="74" t="s">
        <v>100</v>
      </c>
      <c r="VHR21" s="147">
        <f t="shared" ref="VHR21" si="7499">VHR10*VHR17</f>
        <v>0</v>
      </c>
      <c r="VHS21" s="74" t="s">
        <v>100</v>
      </c>
      <c r="VHT21" s="147">
        <f t="shared" ref="VHT21" si="7500">VHT10*VHT17</f>
        <v>0</v>
      </c>
      <c r="VHU21" s="74" t="s">
        <v>100</v>
      </c>
      <c r="VHV21" s="147">
        <f t="shared" ref="VHV21" si="7501">VHV10*VHV17</f>
        <v>0</v>
      </c>
      <c r="VHW21" s="74" t="s">
        <v>100</v>
      </c>
      <c r="VHX21" s="147">
        <f t="shared" ref="VHX21" si="7502">VHX10*VHX17</f>
        <v>0</v>
      </c>
      <c r="VHY21" s="74" t="s">
        <v>100</v>
      </c>
      <c r="VHZ21" s="147">
        <f t="shared" ref="VHZ21" si="7503">VHZ10*VHZ17</f>
        <v>0</v>
      </c>
      <c r="VIA21" s="74" t="s">
        <v>100</v>
      </c>
      <c r="VIB21" s="147">
        <f t="shared" ref="VIB21" si="7504">VIB10*VIB17</f>
        <v>0</v>
      </c>
      <c r="VIC21" s="74" t="s">
        <v>100</v>
      </c>
      <c r="VID21" s="147">
        <f t="shared" ref="VID21" si="7505">VID10*VID17</f>
        <v>0</v>
      </c>
      <c r="VIE21" s="74" t="s">
        <v>100</v>
      </c>
      <c r="VIF21" s="147">
        <f t="shared" ref="VIF21" si="7506">VIF10*VIF17</f>
        <v>0</v>
      </c>
      <c r="VIG21" s="74" t="s">
        <v>100</v>
      </c>
      <c r="VIH21" s="147">
        <f t="shared" ref="VIH21" si="7507">VIH10*VIH17</f>
        <v>0</v>
      </c>
      <c r="VII21" s="74" t="s">
        <v>100</v>
      </c>
      <c r="VIJ21" s="147">
        <f t="shared" ref="VIJ21" si="7508">VIJ10*VIJ17</f>
        <v>0</v>
      </c>
      <c r="VIK21" s="74" t="s">
        <v>100</v>
      </c>
      <c r="VIL21" s="147">
        <f t="shared" ref="VIL21" si="7509">VIL10*VIL17</f>
        <v>0</v>
      </c>
      <c r="VIM21" s="74" t="s">
        <v>100</v>
      </c>
      <c r="VIN21" s="147">
        <f t="shared" ref="VIN21" si="7510">VIN10*VIN17</f>
        <v>0</v>
      </c>
      <c r="VIO21" s="74" t="s">
        <v>100</v>
      </c>
      <c r="VIP21" s="147">
        <f t="shared" ref="VIP21" si="7511">VIP10*VIP17</f>
        <v>0</v>
      </c>
      <c r="VIQ21" s="74" t="s">
        <v>100</v>
      </c>
      <c r="VIR21" s="147">
        <f t="shared" ref="VIR21" si="7512">VIR10*VIR17</f>
        <v>0</v>
      </c>
      <c r="VIS21" s="74" t="s">
        <v>100</v>
      </c>
      <c r="VIT21" s="147">
        <f t="shared" ref="VIT21" si="7513">VIT10*VIT17</f>
        <v>0</v>
      </c>
      <c r="VIU21" s="74" t="s">
        <v>100</v>
      </c>
      <c r="VIV21" s="147">
        <f t="shared" ref="VIV21" si="7514">VIV10*VIV17</f>
        <v>0</v>
      </c>
      <c r="VIW21" s="74" t="s">
        <v>100</v>
      </c>
      <c r="VIX21" s="147">
        <f t="shared" ref="VIX21" si="7515">VIX10*VIX17</f>
        <v>0</v>
      </c>
      <c r="VIY21" s="74" t="s">
        <v>100</v>
      </c>
      <c r="VIZ21" s="147">
        <f t="shared" ref="VIZ21" si="7516">VIZ10*VIZ17</f>
        <v>0</v>
      </c>
      <c r="VJA21" s="74" t="s">
        <v>100</v>
      </c>
      <c r="VJB21" s="147">
        <f t="shared" ref="VJB21" si="7517">VJB10*VJB17</f>
        <v>0</v>
      </c>
      <c r="VJC21" s="74" t="s">
        <v>100</v>
      </c>
      <c r="VJD21" s="147">
        <f t="shared" ref="VJD21" si="7518">VJD10*VJD17</f>
        <v>0</v>
      </c>
      <c r="VJE21" s="74" t="s">
        <v>100</v>
      </c>
      <c r="VJF21" s="147">
        <f t="shared" ref="VJF21" si="7519">VJF10*VJF17</f>
        <v>0</v>
      </c>
      <c r="VJG21" s="74" t="s">
        <v>100</v>
      </c>
      <c r="VJH21" s="147">
        <f t="shared" ref="VJH21" si="7520">VJH10*VJH17</f>
        <v>0</v>
      </c>
      <c r="VJI21" s="74" t="s">
        <v>100</v>
      </c>
      <c r="VJJ21" s="147">
        <f t="shared" ref="VJJ21" si="7521">VJJ10*VJJ17</f>
        <v>0</v>
      </c>
      <c r="VJK21" s="74" t="s">
        <v>100</v>
      </c>
      <c r="VJL21" s="147">
        <f t="shared" ref="VJL21" si="7522">VJL10*VJL17</f>
        <v>0</v>
      </c>
      <c r="VJM21" s="74" t="s">
        <v>100</v>
      </c>
      <c r="VJN21" s="147">
        <f t="shared" ref="VJN21" si="7523">VJN10*VJN17</f>
        <v>0</v>
      </c>
      <c r="VJO21" s="74" t="s">
        <v>100</v>
      </c>
      <c r="VJP21" s="147">
        <f t="shared" ref="VJP21" si="7524">VJP10*VJP17</f>
        <v>0</v>
      </c>
      <c r="VJQ21" s="74" t="s">
        <v>100</v>
      </c>
      <c r="VJR21" s="147">
        <f t="shared" ref="VJR21" si="7525">VJR10*VJR17</f>
        <v>0</v>
      </c>
      <c r="VJS21" s="74" t="s">
        <v>100</v>
      </c>
      <c r="VJT21" s="147">
        <f t="shared" ref="VJT21" si="7526">VJT10*VJT17</f>
        <v>0</v>
      </c>
      <c r="VJU21" s="74" t="s">
        <v>100</v>
      </c>
      <c r="VJV21" s="147">
        <f t="shared" ref="VJV21" si="7527">VJV10*VJV17</f>
        <v>0</v>
      </c>
      <c r="VJW21" s="74" t="s">
        <v>100</v>
      </c>
      <c r="VJX21" s="147">
        <f t="shared" ref="VJX21" si="7528">VJX10*VJX17</f>
        <v>0</v>
      </c>
      <c r="VJY21" s="74" t="s">
        <v>100</v>
      </c>
      <c r="VJZ21" s="147">
        <f t="shared" ref="VJZ21" si="7529">VJZ10*VJZ17</f>
        <v>0</v>
      </c>
      <c r="VKA21" s="74" t="s">
        <v>100</v>
      </c>
      <c r="VKB21" s="147">
        <f t="shared" ref="VKB21" si="7530">VKB10*VKB17</f>
        <v>0</v>
      </c>
      <c r="VKC21" s="74" t="s">
        <v>100</v>
      </c>
      <c r="VKD21" s="147">
        <f t="shared" ref="VKD21" si="7531">VKD10*VKD17</f>
        <v>0</v>
      </c>
      <c r="VKE21" s="74" t="s">
        <v>100</v>
      </c>
      <c r="VKF21" s="147">
        <f t="shared" ref="VKF21" si="7532">VKF10*VKF17</f>
        <v>0</v>
      </c>
      <c r="VKG21" s="74" t="s">
        <v>100</v>
      </c>
      <c r="VKH21" s="147">
        <f t="shared" ref="VKH21" si="7533">VKH10*VKH17</f>
        <v>0</v>
      </c>
      <c r="VKI21" s="74" t="s">
        <v>100</v>
      </c>
      <c r="VKJ21" s="147">
        <f t="shared" ref="VKJ21" si="7534">VKJ10*VKJ17</f>
        <v>0</v>
      </c>
      <c r="VKK21" s="74" t="s">
        <v>100</v>
      </c>
      <c r="VKL21" s="147">
        <f t="shared" ref="VKL21" si="7535">VKL10*VKL17</f>
        <v>0</v>
      </c>
      <c r="VKM21" s="74" t="s">
        <v>100</v>
      </c>
      <c r="VKN21" s="147">
        <f t="shared" ref="VKN21" si="7536">VKN10*VKN17</f>
        <v>0</v>
      </c>
      <c r="VKO21" s="74" t="s">
        <v>100</v>
      </c>
      <c r="VKP21" s="147">
        <f t="shared" ref="VKP21" si="7537">VKP10*VKP17</f>
        <v>0</v>
      </c>
      <c r="VKQ21" s="74" t="s">
        <v>100</v>
      </c>
      <c r="VKR21" s="147">
        <f t="shared" ref="VKR21" si="7538">VKR10*VKR17</f>
        <v>0</v>
      </c>
      <c r="VKS21" s="74" t="s">
        <v>100</v>
      </c>
      <c r="VKT21" s="147">
        <f t="shared" ref="VKT21" si="7539">VKT10*VKT17</f>
        <v>0</v>
      </c>
      <c r="VKU21" s="74" t="s">
        <v>100</v>
      </c>
      <c r="VKV21" s="147">
        <f t="shared" ref="VKV21" si="7540">VKV10*VKV17</f>
        <v>0</v>
      </c>
      <c r="VKW21" s="74" t="s">
        <v>100</v>
      </c>
      <c r="VKX21" s="147">
        <f t="shared" ref="VKX21" si="7541">VKX10*VKX17</f>
        <v>0</v>
      </c>
      <c r="VKY21" s="74" t="s">
        <v>100</v>
      </c>
      <c r="VKZ21" s="147">
        <f t="shared" ref="VKZ21" si="7542">VKZ10*VKZ17</f>
        <v>0</v>
      </c>
      <c r="VLA21" s="74" t="s">
        <v>100</v>
      </c>
      <c r="VLB21" s="147">
        <f t="shared" ref="VLB21" si="7543">VLB10*VLB17</f>
        <v>0</v>
      </c>
      <c r="VLC21" s="74" t="s">
        <v>100</v>
      </c>
      <c r="VLD21" s="147">
        <f t="shared" ref="VLD21" si="7544">VLD10*VLD17</f>
        <v>0</v>
      </c>
      <c r="VLE21" s="74" t="s">
        <v>100</v>
      </c>
      <c r="VLF21" s="147">
        <f t="shared" ref="VLF21" si="7545">VLF10*VLF17</f>
        <v>0</v>
      </c>
      <c r="VLG21" s="74" t="s">
        <v>100</v>
      </c>
      <c r="VLH21" s="147">
        <f t="shared" ref="VLH21" si="7546">VLH10*VLH17</f>
        <v>0</v>
      </c>
      <c r="VLI21" s="74" t="s">
        <v>100</v>
      </c>
      <c r="VLJ21" s="147">
        <f t="shared" ref="VLJ21" si="7547">VLJ10*VLJ17</f>
        <v>0</v>
      </c>
      <c r="VLK21" s="74" t="s">
        <v>100</v>
      </c>
      <c r="VLL21" s="147">
        <f t="shared" ref="VLL21" si="7548">VLL10*VLL17</f>
        <v>0</v>
      </c>
      <c r="VLM21" s="74" t="s">
        <v>100</v>
      </c>
      <c r="VLN21" s="147">
        <f t="shared" ref="VLN21" si="7549">VLN10*VLN17</f>
        <v>0</v>
      </c>
      <c r="VLO21" s="74" t="s">
        <v>100</v>
      </c>
      <c r="VLP21" s="147">
        <f t="shared" ref="VLP21" si="7550">VLP10*VLP17</f>
        <v>0</v>
      </c>
      <c r="VLQ21" s="74" t="s">
        <v>100</v>
      </c>
      <c r="VLR21" s="147">
        <f t="shared" ref="VLR21" si="7551">VLR10*VLR17</f>
        <v>0</v>
      </c>
      <c r="VLS21" s="74" t="s">
        <v>100</v>
      </c>
      <c r="VLT21" s="147">
        <f t="shared" ref="VLT21" si="7552">VLT10*VLT17</f>
        <v>0</v>
      </c>
      <c r="VLU21" s="74" t="s">
        <v>100</v>
      </c>
      <c r="VLV21" s="147">
        <f t="shared" ref="VLV21" si="7553">VLV10*VLV17</f>
        <v>0</v>
      </c>
      <c r="VLW21" s="74" t="s">
        <v>100</v>
      </c>
      <c r="VLX21" s="147">
        <f t="shared" ref="VLX21" si="7554">VLX10*VLX17</f>
        <v>0</v>
      </c>
      <c r="VLY21" s="74" t="s">
        <v>100</v>
      </c>
      <c r="VLZ21" s="147">
        <f t="shared" ref="VLZ21" si="7555">VLZ10*VLZ17</f>
        <v>0</v>
      </c>
      <c r="VMA21" s="74" t="s">
        <v>100</v>
      </c>
      <c r="VMB21" s="147">
        <f t="shared" ref="VMB21" si="7556">VMB10*VMB17</f>
        <v>0</v>
      </c>
      <c r="VMC21" s="74" t="s">
        <v>100</v>
      </c>
      <c r="VMD21" s="147">
        <f t="shared" ref="VMD21" si="7557">VMD10*VMD17</f>
        <v>0</v>
      </c>
      <c r="VME21" s="74" t="s">
        <v>100</v>
      </c>
      <c r="VMF21" s="147">
        <f t="shared" ref="VMF21" si="7558">VMF10*VMF17</f>
        <v>0</v>
      </c>
      <c r="VMG21" s="74" t="s">
        <v>100</v>
      </c>
      <c r="VMH21" s="147">
        <f t="shared" ref="VMH21" si="7559">VMH10*VMH17</f>
        <v>0</v>
      </c>
      <c r="VMI21" s="74" t="s">
        <v>100</v>
      </c>
      <c r="VMJ21" s="147">
        <f t="shared" ref="VMJ21" si="7560">VMJ10*VMJ17</f>
        <v>0</v>
      </c>
      <c r="VMK21" s="74" t="s">
        <v>100</v>
      </c>
      <c r="VML21" s="147">
        <f t="shared" ref="VML21" si="7561">VML10*VML17</f>
        <v>0</v>
      </c>
      <c r="VMM21" s="74" t="s">
        <v>100</v>
      </c>
      <c r="VMN21" s="147">
        <f t="shared" ref="VMN21" si="7562">VMN10*VMN17</f>
        <v>0</v>
      </c>
      <c r="VMO21" s="74" t="s">
        <v>100</v>
      </c>
      <c r="VMP21" s="147">
        <f t="shared" ref="VMP21" si="7563">VMP10*VMP17</f>
        <v>0</v>
      </c>
      <c r="VMQ21" s="74" t="s">
        <v>100</v>
      </c>
      <c r="VMR21" s="147">
        <f t="shared" ref="VMR21" si="7564">VMR10*VMR17</f>
        <v>0</v>
      </c>
      <c r="VMS21" s="74" t="s">
        <v>100</v>
      </c>
      <c r="VMT21" s="147">
        <f t="shared" ref="VMT21" si="7565">VMT10*VMT17</f>
        <v>0</v>
      </c>
      <c r="VMU21" s="74" t="s">
        <v>100</v>
      </c>
      <c r="VMV21" s="147">
        <f t="shared" ref="VMV21" si="7566">VMV10*VMV17</f>
        <v>0</v>
      </c>
      <c r="VMW21" s="74" t="s">
        <v>100</v>
      </c>
      <c r="VMX21" s="147">
        <f t="shared" ref="VMX21" si="7567">VMX10*VMX17</f>
        <v>0</v>
      </c>
      <c r="VMY21" s="74" t="s">
        <v>100</v>
      </c>
      <c r="VMZ21" s="147">
        <f t="shared" ref="VMZ21" si="7568">VMZ10*VMZ17</f>
        <v>0</v>
      </c>
      <c r="VNA21" s="74" t="s">
        <v>100</v>
      </c>
      <c r="VNB21" s="147">
        <f t="shared" ref="VNB21" si="7569">VNB10*VNB17</f>
        <v>0</v>
      </c>
      <c r="VNC21" s="74" t="s">
        <v>100</v>
      </c>
      <c r="VND21" s="147">
        <f t="shared" ref="VND21" si="7570">VND10*VND17</f>
        <v>0</v>
      </c>
      <c r="VNE21" s="74" t="s">
        <v>100</v>
      </c>
      <c r="VNF21" s="147">
        <f t="shared" ref="VNF21" si="7571">VNF10*VNF17</f>
        <v>0</v>
      </c>
      <c r="VNG21" s="74" t="s">
        <v>100</v>
      </c>
      <c r="VNH21" s="147">
        <f t="shared" ref="VNH21" si="7572">VNH10*VNH17</f>
        <v>0</v>
      </c>
      <c r="VNI21" s="74" t="s">
        <v>100</v>
      </c>
      <c r="VNJ21" s="147">
        <f t="shared" ref="VNJ21" si="7573">VNJ10*VNJ17</f>
        <v>0</v>
      </c>
      <c r="VNK21" s="74" t="s">
        <v>100</v>
      </c>
      <c r="VNL21" s="147">
        <f t="shared" ref="VNL21" si="7574">VNL10*VNL17</f>
        <v>0</v>
      </c>
      <c r="VNM21" s="74" t="s">
        <v>100</v>
      </c>
      <c r="VNN21" s="147">
        <f t="shared" ref="VNN21" si="7575">VNN10*VNN17</f>
        <v>0</v>
      </c>
      <c r="VNO21" s="74" t="s">
        <v>100</v>
      </c>
      <c r="VNP21" s="147">
        <f t="shared" ref="VNP21" si="7576">VNP10*VNP17</f>
        <v>0</v>
      </c>
      <c r="VNQ21" s="74" t="s">
        <v>100</v>
      </c>
      <c r="VNR21" s="147">
        <f t="shared" ref="VNR21" si="7577">VNR10*VNR17</f>
        <v>0</v>
      </c>
      <c r="VNS21" s="74" t="s">
        <v>100</v>
      </c>
      <c r="VNT21" s="147">
        <f t="shared" ref="VNT21" si="7578">VNT10*VNT17</f>
        <v>0</v>
      </c>
      <c r="VNU21" s="74" t="s">
        <v>100</v>
      </c>
      <c r="VNV21" s="147">
        <f t="shared" ref="VNV21" si="7579">VNV10*VNV17</f>
        <v>0</v>
      </c>
      <c r="VNW21" s="74" t="s">
        <v>100</v>
      </c>
      <c r="VNX21" s="147">
        <f t="shared" ref="VNX21" si="7580">VNX10*VNX17</f>
        <v>0</v>
      </c>
      <c r="VNY21" s="74" t="s">
        <v>100</v>
      </c>
      <c r="VNZ21" s="147">
        <f t="shared" ref="VNZ21" si="7581">VNZ10*VNZ17</f>
        <v>0</v>
      </c>
      <c r="VOA21" s="74" t="s">
        <v>100</v>
      </c>
      <c r="VOB21" s="147">
        <f t="shared" ref="VOB21" si="7582">VOB10*VOB17</f>
        <v>0</v>
      </c>
      <c r="VOC21" s="74" t="s">
        <v>100</v>
      </c>
      <c r="VOD21" s="147">
        <f t="shared" ref="VOD21" si="7583">VOD10*VOD17</f>
        <v>0</v>
      </c>
      <c r="VOE21" s="74" t="s">
        <v>100</v>
      </c>
      <c r="VOF21" s="147">
        <f t="shared" ref="VOF21" si="7584">VOF10*VOF17</f>
        <v>0</v>
      </c>
      <c r="VOG21" s="74" t="s">
        <v>100</v>
      </c>
      <c r="VOH21" s="147">
        <f t="shared" ref="VOH21" si="7585">VOH10*VOH17</f>
        <v>0</v>
      </c>
      <c r="VOI21" s="74" t="s">
        <v>100</v>
      </c>
      <c r="VOJ21" s="147">
        <f t="shared" ref="VOJ21" si="7586">VOJ10*VOJ17</f>
        <v>0</v>
      </c>
      <c r="VOK21" s="74" t="s">
        <v>100</v>
      </c>
      <c r="VOL21" s="147">
        <f t="shared" ref="VOL21" si="7587">VOL10*VOL17</f>
        <v>0</v>
      </c>
      <c r="VOM21" s="74" t="s">
        <v>100</v>
      </c>
      <c r="VON21" s="147">
        <f t="shared" ref="VON21" si="7588">VON10*VON17</f>
        <v>0</v>
      </c>
      <c r="VOO21" s="74" t="s">
        <v>100</v>
      </c>
      <c r="VOP21" s="147">
        <f t="shared" ref="VOP21" si="7589">VOP10*VOP17</f>
        <v>0</v>
      </c>
      <c r="VOQ21" s="74" t="s">
        <v>100</v>
      </c>
      <c r="VOR21" s="147">
        <f t="shared" ref="VOR21" si="7590">VOR10*VOR17</f>
        <v>0</v>
      </c>
      <c r="VOS21" s="74" t="s">
        <v>100</v>
      </c>
      <c r="VOT21" s="147">
        <f t="shared" ref="VOT21" si="7591">VOT10*VOT17</f>
        <v>0</v>
      </c>
      <c r="VOU21" s="74" t="s">
        <v>100</v>
      </c>
      <c r="VOV21" s="147">
        <f t="shared" ref="VOV21" si="7592">VOV10*VOV17</f>
        <v>0</v>
      </c>
      <c r="VOW21" s="74" t="s">
        <v>100</v>
      </c>
      <c r="VOX21" s="147">
        <f t="shared" ref="VOX21" si="7593">VOX10*VOX17</f>
        <v>0</v>
      </c>
      <c r="VOY21" s="74" t="s">
        <v>100</v>
      </c>
      <c r="VOZ21" s="147">
        <f t="shared" ref="VOZ21" si="7594">VOZ10*VOZ17</f>
        <v>0</v>
      </c>
      <c r="VPA21" s="74" t="s">
        <v>100</v>
      </c>
      <c r="VPB21" s="147">
        <f t="shared" ref="VPB21" si="7595">VPB10*VPB17</f>
        <v>0</v>
      </c>
      <c r="VPC21" s="74" t="s">
        <v>100</v>
      </c>
      <c r="VPD21" s="147">
        <f t="shared" ref="VPD21" si="7596">VPD10*VPD17</f>
        <v>0</v>
      </c>
      <c r="VPE21" s="74" t="s">
        <v>100</v>
      </c>
      <c r="VPF21" s="147">
        <f t="shared" ref="VPF21" si="7597">VPF10*VPF17</f>
        <v>0</v>
      </c>
      <c r="VPG21" s="74" t="s">
        <v>100</v>
      </c>
      <c r="VPH21" s="147">
        <f t="shared" ref="VPH21" si="7598">VPH10*VPH17</f>
        <v>0</v>
      </c>
      <c r="VPI21" s="74" t="s">
        <v>100</v>
      </c>
      <c r="VPJ21" s="147">
        <f t="shared" ref="VPJ21" si="7599">VPJ10*VPJ17</f>
        <v>0</v>
      </c>
      <c r="VPK21" s="74" t="s">
        <v>100</v>
      </c>
      <c r="VPL21" s="147">
        <f t="shared" ref="VPL21" si="7600">VPL10*VPL17</f>
        <v>0</v>
      </c>
      <c r="VPM21" s="74" t="s">
        <v>100</v>
      </c>
      <c r="VPN21" s="147">
        <f t="shared" ref="VPN21" si="7601">VPN10*VPN17</f>
        <v>0</v>
      </c>
      <c r="VPO21" s="74" t="s">
        <v>100</v>
      </c>
      <c r="VPP21" s="147">
        <f t="shared" ref="VPP21" si="7602">VPP10*VPP17</f>
        <v>0</v>
      </c>
      <c r="VPQ21" s="74" t="s">
        <v>100</v>
      </c>
      <c r="VPR21" s="147">
        <f t="shared" ref="VPR21" si="7603">VPR10*VPR17</f>
        <v>0</v>
      </c>
      <c r="VPS21" s="74" t="s">
        <v>100</v>
      </c>
      <c r="VPT21" s="147">
        <f t="shared" ref="VPT21" si="7604">VPT10*VPT17</f>
        <v>0</v>
      </c>
      <c r="VPU21" s="74" t="s">
        <v>100</v>
      </c>
      <c r="VPV21" s="147">
        <f t="shared" ref="VPV21" si="7605">VPV10*VPV17</f>
        <v>0</v>
      </c>
      <c r="VPW21" s="74" t="s">
        <v>100</v>
      </c>
      <c r="VPX21" s="147">
        <f t="shared" ref="VPX21" si="7606">VPX10*VPX17</f>
        <v>0</v>
      </c>
      <c r="VPY21" s="74" t="s">
        <v>100</v>
      </c>
      <c r="VPZ21" s="147">
        <f t="shared" ref="VPZ21" si="7607">VPZ10*VPZ17</f>
        <v>0</v>
      </c>
      <c r="VQA21" s="74" t="s">
        <v>100</v>
      </c>
      <c r="VQB21" s="147">
        <f t="shared" ref="VQB21" si="7608">VQB10*VQB17</f>
        <v>0</v>
      </c>
      <c r="VQC21" s="74" t="s">
        <v>100</v>
      </c>
      <c r="VQD21" s="147">
        <f t="shared" ref="VQD21" si="7609">VQD10*VQD17</f>
        <v>0</v>
      </c>
      <c r="VQE21" s="74" t="s">
        <v>100</v>
      </c>
      <c r="VQF21" s="147">
        <f t="shared" ref="VQF21" si="7610">VQF10*VQF17</f>
        <v>0</v>
      </c>
      <c r="VQG21" s="74" t="s">
        <v>100</v>
      </c>
      <c r="VQH21" s="147">
        <f t="shared" ref="VQH21" si="7611">VQH10*VQH17</f>
        <v>0</v>
      </c>
      <c r="VQI21" s="74" t="s">
        <v>100</v>
      </c>
      <c r="VQJ21" s="147">
        <f t="shared" ref="VQJ21" si="7612">VQJ10*VQJ17</f>
        <v>0</v>
      </c>
      <c r="VQK21" s="74" t="s">
        <v>100</v>
      </c>
      <c r="VQL21" s="147">
        <f t="shared" ref="VQL21" si="7613">VQL10*VQL17</f>
        <v>0</v>
      </c>
      <c r="VQM21" s="74" t="s">
        <v>100</v>
      </c>
      <c r="VQN21" s="147">
        <f t="shared" ref="VQN21" si="7614">VQN10*VQN17</f>
        <v>0</v>
      </c>
      <c r="VQO21" s="74" t="s">
        <v>100</v>
      </c>
      <c r="VQP21" s="147">
        <f t="shared" ref="VQP21" si="7615">VQP10*VQP17</f>
        <v>0</v>
      </c>
      <c r="VQQ21" s="74" t="s">
        <v>100</v>
      </c>
      <c r="VQR21" s="147">
        <f t="shared" ref="VQR21" si="7616">VQR10*VQR17</f>
        <v>0</v>
      </c>
      <c r="VQS21" s="74" t="s">
        <v>100</v>
      </c>
      <c r="VQT21" s="147">
        <f t="shared" ref="VQT21" si="7617">VQT10*VQT17</f>
        <v>0</v>
      </c>
      <c r="VQU21" s="74" t="s">
        <v>100</v>
      </c>
      <c r="VQV21" s="147">
        <f t="shared" ref="VQV21" si="7618">VQV10*VQV17</f>
        <v>0</v>
      </c>
      <c r="VQW21" s="74" t="s">
        <v>100</v>
      </c>
      <c r="VQX21" s="147">
        <f t="shared" ref="VQX21" si="7619">VQX10*VQX17</f>
        <v>0</v>
      </c>
      <c r="VQY21" s="74" t="s">
        <v>100</v>
      </c>
      <c r="VQZ21" s="147">
        <f t="shared" ref="VQZ21" si="7620">VQZ10*VQZ17</f>
        <v>0</v>
      </c>
      <c r="VRA21" s="74" t="s">
        <v>100</v>
      </c>
      <c r="VRB21" s="147">
        <f t="shared" ref="VRB21" si="7621">VRB10*VRB17</f>
        <v>0</v>
      </c>
      <c r="VRC21" s="74" t="s">
        <v>100</v>
      </c>
      <c r="VRD21" s="147">
        <f t="shared" ref="VRD21" si="7622">VRD10*VRD17</f>
        <v>0</v>
      </c>
      <c r="VRE21" s="74" t="s">
        <v>100</v>
      </c>
      <c r="VRF21" s="147">
        <f t="shared" ref="VRF21" si="7623">VRF10*VRF17</f>
        <v>0</v>
      </c>
      <c r="VRG21" s="74" t="s">
        <v>100</v>
      </c>
      <c r="VRH21" s="147">
        <f t="shared" ref="VRH21" si="7624">VRH10*VRH17</f>
        <v>0</v>
      </c>
      <c r="VRI21" s="74" t="s">
        <v>100</v>
      </c>
      <c r="VRJ21" s="147">
        <f t="shared" ref="VRJ21" si="7625">VRJ10*VRJ17</f>
        <v>0</v>
      </c>
      <c r="VRK21" s="74" t="s">
        <v>100</v>
      </c>
      <c r="VRL21" s="147">
        <f t="shared" ref="VRL21" si="7626">VRL10*VRL17</f>
        <v>0</v>
      </c>
      <c r="VRM21" s="74" t="s">
        <v>100</v>
      </c>
      <c r="VRN21" s="147">
        <f t="shared" ref="VRN21" si="7627">VRN10*VRN17</f>
        <v>0</v>
      </c>
      <c r="VRO21" s="74" t="s">
        <v>100</v>
      </c>
      <c r="VRP21" s="147">
        <f t="shared" ref="VRP21" si="7628">VRP10*VRP17</f>
        <v>0</v>
      </c>
      <c r="VRQ21" s="74" t="s">
        <v>100</v>
      </c>
      <c r="VRR21" s="147">
        <f t="shared" ref="VRR21" si="7629">VRR10*VRR17</f>
        <v>0</v>
      </c>
      <c r="VRS21" s="74" t="s">
        <v>100</v>
      </c>
      <c r="VRT21" s="147">
        <f t="shared" ref="VRT21" si="7630">VRT10*VRT17</f>
        <v>0</v>
      </c>
      <c r="VRU21" s="74" t="s">
        <v>100</v>
      </c>
      <c r="VRV21" s="147">
        <f t="shared" ref="VRV21" si="7631">VRV10*VRV17</f>
        <v>0</v>
      </c>
      <c r="VRW21" s="74" t="s">
        <v>100</v>
      </c>
      <c r="VRX21" s="147">
        <f t="shared" ref="VRX21" si="7632">VRX10*VRX17</f>
        <v>0</v>
      </c>
      <c r="VRY21" s="74" t="s">
        <v>100</v>
      </c>
      <c r="VRZ21" s="147">
        <f t="shared" ref="VRZ21" si="7633">VRZ10*VRZ17</f>
        <v>0</v>
      </c>
      <c r="VSA21" s="74" t="s">
        <v>100</v>
      </c>
      <c r="VSB21" s="147">
        <f t="shared" ref="VSB21" si="7634">VSB10*VSB17</f>
        <v>0</v>
      </c>
      <c r="VSC21" s="74" t="s">
        <v>100</v>
      </c>
      <c r="VSD21" s="147">
        <f t="shared" ref="VSD21" si="7635">VSD10*VSD17</f>
        <v>0</v>
      </c>
      <c r="VSE21" s="74" t="s">
        <v>100</v>
      </c>
      <c r="VSF21" s="147">
        <f t="shared" ref="VSF21" si="7636">VSF10*VSF17</f>
        <v>0</v>
      </c>
      <c r="VSG21" s="74" t="s">
        <v>100</v>
      </c>
      <c r="VSH21" s="147">
        <f t="shared" ref="VSH21" si="7637">VSH10*VSH17</f>
        <v>0</v>
      </c>
      <c r="VSI21" s="74" t="s">
        <v>100</v>
      </c>
      <c r="VSJ21" s="147">
        <f t="shared" ref="VSJ21" si="7638">VSJ10*VSJ17</f>
        <v>0</v>
      </c>
      <c r="VSK21" s="74" t="s">
        <v>100</v>
      </c>
      <c r="VSL21" s="147">
        <f t="shared" ref="VSL21" si="7639">VSL10*VSL17</f>
        <v>0</v>
      </c>
      <c r="VSM21" s="74" t="s">
        <v>100</v>
      </c>
      <c r="VSN21" s="147">
        <f t="shared" ref="VSN21" si="7640">VSN10*VSN17</f>
        <v>0</v>
      </c>
      <c r="VSO21" s="74" t="s">
        <v>100</v>
      </c>
      <c r="VSP21" s="147">
        <f t="shared" ref="VSP21" si="7641">VSP10*VSP17</f>
        <v>0</v>
      </c>
      <c r="VSQ21" s="74" t="s">
        <v>100</v>
      </c>
      <c r="VSR21" s="147">
        <f t="shared" ref="VSR21" si="7642">VSR10*VSR17</f>
        <v>0</v>
      </c>
      <c r="VSS21" s="74" t="s">
        <v>100</v>
      </c>
      <c r="VST21" s="147">
        <f t="shared" ref="VST21" si="7643">VST10*VST17</f>
        <v>0</v>
      </c>
      <c r="VSU21" s="74" t="s">
        <v>100</v>
      </c>
      <c r="VSV21" s="147">
        <f t="shared" ref="VSV21" si="7644">VSV10*VSV17</f>
        <v>0</v>
      </c>
      <c r="VSW21" s="74" t="s">
        <v>100</v>
      </c>
      <c r="VSX21" s="147">
        <f t="shared" ref="VSX21" si="7645">VSX10*VSX17</f>
        <v>0</v>
      </c>
      <c r="VSY21" s="74" t="s">
        <v>100</v>
      </c>
      <c r="VSZ21" s="147">
        <f t="shared" ref="VSZ21" si="7646">VSZ10*VSZ17</f>
        <v>0</v>
      </c>
      <c r="VTA21" s="74" t="s">
        <v>100</v>
      </c>
      <c r="VTB21" s="147">
        <f t="shared" ref="VTB21" si="7647">VTB10*VTB17</f>
        <v>0</v>
      </c>
      <c r="VTC21" s="74" t="s">
        <v>100</v>
      </c>
      <c r="VTD21" s="147">
        <f t="shared" ref="VTD21" si="7648">VTD10*VTD17</f>
        <v>0</v>
      </c>
      <c r="VTE21" s="74" t="s">
        <v>100</v>
      </c>
      <c r="VTF21" s="147">
        <f t="shared" ref="VTF21" si="7649">VTF10*VTF17</f>
        <v>0</v>
      </c>
      <c r="VTG21" s="74" t="s">
        <v>100</v>
      </c>
      <c r="VTH21" s="147">
        <f t="shared" ref="VTH21" si="7650">VTH10*VTH17</f>
        <v>0</v>
      </c>
      <c r="VTI21" s="74" t="s">
        <v>100</v>
      </c>
      <c r="VTJ21" s="147">
        <f t="shared" ref="VTJ21" si="7651">VTJ10*VTJ17</f>
        <v>0</v>
      </c>
      <c r="VTK21" s="74" t="s">
        <v>100</v>
      </c>
      <c r="VTL21" s="147">
        <f t="shared" ref="VTL21" si="7652">VTL10*VTL17</f>
        <v>0</v>
      </c>
      <c r="VTM21" s="74" t="s">
        <v>100</v>
      </c>
      <c r="VTN21" s="147">
        <f t="shared" ref="VTN21" si="7653">VTN10*VTN17</f>
        <v>0</v>
      </c>
      <c r="VTO21" s="74" t="s">
        <v>100</v>
      </c>
      <c r="VTP21" s="147">
        <f t="shared" ref="VTP21" si="7654">VTP10*VTP17</f>
        <v>0</v>
      </c>
      <c r="VTQ21" s="74" t="s">
        <v>100</v>
      </c>
      <c r="VTR21" s="147">
        <f t="shared" ref="VTR21" si="7655">VTR10*VTR17</f>
        <v>0</v>
      </c>
      <c r="VTS21" s="74" t="s">
        <v>100</v>
      </c>
      <c r="VTT21" s="147">
        <f t="shared" ref="VTT21" si="7656">VTT10*VTT17</f>
        <v>0</v>
      </c>
      <c r="VTU21" s="74" t="s">
        <v>100</v>
      </c>
      <c r="VTV21" s="147">
        <f t="shared" ref="VTV21" si="7657">VTV10*VTV17</f>
        <v>0</v>
      </c>
      <c r="VTW21" s="74" t="s">
        <v>100</v>
      </c>
      <c r="VTX21" s="147">
        <f t="shared" ref="VTX21" si="7658">VTX10*VTX17</f>
        <v>0</v>
      </c>
      <c r="VTY21" s="74" t="s">
        <v>100</v>
      </c>
      <c r="VTZ21" s="147">
        <f t="shared" ref="VTZ21" si="7659">VTZ10*VTZ17</f>
        <v>0</v>
      </c>
      <c r="VUA21" s="74" t="s">
        <v>100</v>
      </c>
      <c r="VUB21" s="147">
        <f t="shared" ref="VUB21" si="7660">VUB10*VUB17</f>
        <v>0</v>
      </c>
      <c r="VUC21" s="74" t="s">
        <v>100</v>
      </c>
      <c r="VUD21" s="147">
        <f t="shared" ref="VUD21" si="7661">VUD10*VUD17</f>
        <v>0</v>
      </c>
      <c r="VUE21" s="74" t="s">
        <v>100</v>
      </c>
      <c r="VUF21" s="147">
        <f t="shared" ref="VUF21" si="7662">VUF10*VUF17</f>
        <v>0</v>
      </c>
      <c r="VUG21" s="74" t="s">
        <v>100</v>
      </c>
      <c r="VUH21" s="147">
        <f t="shared" ref="VUH21" si="7663">VUH10*VUH17</f>
        <v>0</v>
      </c>
      <c r="VUI21" s="74" t="s">
        <v>100</v>
      </c>
      <c r="VUJ21" s="147">
        <f t="shared" ref="VUJ21" si="7664">VUJ10*VUJ17</f>
        <v>0</v>
      </c>
      <c r="VUK21" s="74" t="s">
        <v>100</v>
      </c>
      <c r="VUL21" s="147">
        <f t="shared" ref="VUL21" si="7665">VUL10*VUL17</f>
        <v>0</v>
      </c>
      <c r="VUM21" s="74" t="s">
        <v>100</v>
      </c>
      <c r="VUN21" s="147">
        <f t="shared" ref="VUN21" si="7666">VUN10*VUN17</f>
        <v>0</v>
      </c>
      <c r="VUO21" s="74" t="s">
        <v>100</v>
      </c>
      <c r="VUP21" s="147">
        <f t="shared" ref="VUP21" si="7667">VUP10*VUP17</f>
        <v>0</v>
      </c>
      <c r="VUQ21" s="74" t="s">
        <v>100</v>
      </c>
      <c r="VUR21" s="147">
        <f t="shared" ref="VUR21" si="7668">VUR10*VUR17</f>
        <v>0</v>
      </c>
      <c r="VUS21" s="74" t="s">
        <v>100</v>
      </c>
      <c r="VUT21" s="147">
        <f t="shared" ref="VUT21" si="7669">VUT10*VUT17</f>
        <v>0</v>
      </c>
      <c r="VUU21" s="74" t="s">
        <v>100</v>
      </c>
      <c r="VUV21" s="147">
        <f t="shared" ref="VUV21" si="7670">VUV10*VUV17</f>
        <v>0</v>
      </c>
      <c r="VUW21" s="74" t="s">
        <v>100</v>
      </c>
      <c r="VUX21" s="147">
        <f t="shared" ref="VUX21" si="7671">VUX10*VUX17</f>
        <v>0</v>
      </c>
      <c r="VUY21" s="74" t="s">
        <v>100</v>
      </c>
      <c r="VUZ21" s="147">
        <f t="shared" ref="VUZ21" si="7672">VUZ10*VUZ17</f>
        <v>0</v>
      </c>
      <c r="VVA21" s="74" t="s">
        <v>100</v>
      </c>
      <c r="VVB21" s="147">
        <f t="shared" ref="VVB21" si="7673">VVB10*VVB17</f>
        <v>0</v>
      </c>
      <c r="VVC21" s="74" t="s">
        <v>100</v>
      </c>
      <c r="VVD21" s="147">
        <f t="shared" ref="VVD21" si="7674">VVD10*VVD17</f>
        <v>0</v>
      </c>
      <c r="VVE21" s="74" t="s">
        <v>100</v>
      </c>
      <c r="VVF21" s="147">
        <f t="shared" ref="VVF21" si="7675">VVF10*VVF17</f>
        <v>0</v>
      </c>
      <c r="VVG21" s="74" t="s">
        <v>100</v>
      </c>
      <c r="VVH21" s="147">
        <f t="shared" ref="VVH21" si="7676">VVH10*VVH17</f>
        <v>0</v>
      </c>
      <c r="VVI21" s="74" t="s">
        <v>100</v>
      </c>
      <c r="VVJ21" s="147">
        <f t="shared" ref="VVJ21" si="7677">VVJ10*VVJ17</f>
        <v>0</v>
      </c>
      <c r="VVK21" s="74" t="s">
        <v>100</v>
      </c>
      <c r="VVL21" s="147">
        <f t="shared" ref="VVL21" si="7678">VVL10*VVL17</f>
        <v>0</v>
      </c>
      <c r="VVM21" s="74" t="s">
        <v>100</v>
      </c>
      <c r="VVN21" s="147">
        <f t="shared" ref="VVN21" si="7679">VVN10*VVN17</f>
        <v>0</v>
      </c>
      <c r="VVO21" s="74" t="s">
        <v>100</v>
      </c>
      <c r="VVP21" s="147">
        <f t="shared" ref="VVP21" si="7680">VVP10*VVP17</f>
        <v>0</v>
      </c>
      <c r="VVQ21" s="74" t="s">
        <v>100</v>
      </c>
      <c r="VVR21" s="147">
        <f t="shared" ref="VVR21" si="7681">VVR10*VVR17</f>
        <v>0</v>
      </c>
      <c r="VVS21" s="74" t="s">
        <v>100</v>
      </c>
      <c r="VVT21" s="147">
        <f t="shared" ref="VVT21" si="7682">VVT10*VVT17</f>
        <v>0</v>
      </c>
      <c r="VVU21" s="74" t="s">
        <v>100</v>
      </c>
      <c r="VVV21" s="147">
        <f t="shared" ref="VVV21" si="7683">VVV10*VVV17</f>
        <v>0</v>
      </c>
      <c r="VVW21" s="74" t="s">
        <v>100</v>
      </c>
      <c r="VVX21" s="147">
        <f t="shared" ref="VVX21" si="7684">VVX10*VVX17</f>
        <v>0</v>
      </c>
      <c r="VVY21" s="74" t="s">
        <v>100</v>
      </c>
      <c r="VVZ21" s="147">
        <f t="shared" ref="VVZ21" si="7685">VVZ10*VVZ17</f>
        <v>0</v>
      </c>
      <c r="VWA21" s="74" t="s">
        <v>100</v>
      </c>
      <c r="VWB21" s="147">
        <f t="shared" ref="VWB21" si="7686">VWB10*VWB17</f>
        <v>0</v>
      </c>
      <c r="VWC21" s="74" t="s">
        <v>100</v>
      </c>
      <c r="VWD21" s="147">
        <f t="shared" ref="VWD21" si="7687">VWD10*VWD17</f>
        <v>0</v>
      </c>
      <c r="VWE21" s="74" t="s">
        <v>100</v>
      </c>
      <c r="VWF21" s="147">
        <f t="shared" ref="VWF21" si="7688">VWF10*VWF17</f>
        <v>0</v>
      </c>
      <c r="VWG21" s="74" t="s">
        <v>100</v>
      </c>
      <c r="VWH21" s="147">
        <f t="shared" ref="VWH21" si="7689">VWH10*VWH17</f>
        <v>0</v>
      </c>
      <c r="VWI21" s="74" t="s">
        <v>100</v>
      </c>
      <c r="VWJ21" s="147">
        <f t="shared" ref="VWJ21" si="7690">VWJ10*VWJ17</f>
        <v>0</v>
      </c>
      <c r="VWK21" s="74" t="s">
        <v>100</v>
      </c>
      <c r="VWL21" s="147">
        <f t="shared" ref="VWL21" si="7691">VWL10*VWL17</f>
        <v>0</v>
      </c>
      <c r="VWM21" s="74" t="s">
        <v>100</v>
      </c>
      <c r="VWN21" s="147">
        <f t="shared" ref="VWN21" si="7692">VWN10*VWN17</f>
        <v>0</v>
      </c>
      <c r="VWO21" s="74" t="s">
        <v>100</v>
      </c>
      <c r="VWP21" s="147">
        <f t="shared" ref="VWP21" si="7693">VWP10*VWP17</f>
        <v>0</v>
      </c>
      <c r="VWQ21" s="74" t="s">
        <v>100</v>
      </c>
      <c r="VWR21" s="147">
        <f t="shared" ref="VWR21" si="7694">VWR10*VWR17</f>
        <v>0</v>
      </c>
      <c r="VWS21" s="74" t="s">
        <v>100</v>
      </c>
      <c r="VWT21" s="147">
        <f t="shared" ref="VWT21" si="7695">VWT10*VWT17</f>
        <v>0</v>
      </c>
      <c r="VWU21" s="74" t="s">
        <v>100</v>
      </c>
      <c r="VWV21" s="147">
        <f t="shared" ref="VWV21" si="7696">VWV10*VWV17</f>
        <v>0</v>
      </c>
      <c r="VWW21" s="74" t="s">
        <v>100</v>
      </c>
      <c r="VWX21" s="147">
        <f t="shared" ref="VWX21" si="7697">VWX10*VWX17</f>
        <v>0</v>
      </c>
      <c r="VWY21" s="74" t="s">
        <v>100</v>
      </c>
      <c r="VWZ21" s="147">
        <f t="shared" ref="VWZ21" si="7698">VWZ10*VWZ17</f>
        <v>0</v>
      </c>
      <c r="VXA21" s="74" t="s">
        <v>100</v>
      </c>
      <c r="VXB21" s="147">
        <f t="shared" ref="VXB21" si="7699">VXB10*VXB17</f>
        <v>0</v>
      </c>
      <c r="VXC21" s="74" t="s">
        <v>100</v>
      </c>
      <c r="VXD21" s="147">
        <f t="shared" ref="VXD21" si="7700">VXD10*VXD17</f>
        <v>0</v>
      </c>
      <c r="VXE21" s="74" t="s">
        <v>100</v>
      </c>
      <c r="VXF21" s="147">
        <f t="shared" ref="VXF21" si="7701">VXF10*VXF17</f>
        <v>0</v>
      </c>
      <c r="VXG21" s="74" t="s">
        <v>100</v>
      </c>
      <c r="VXH21" s="147">
        <f t="shared" ref="VXH21" si="7702">VXH10*VXH17</f>
        <v>0</v>
      </c>
      <c r="VXI21" s="74" t="s">
        <v>100</v>
      </c>
      <c r="VXJ21" s="147">
        <f t="shared" ref="VXJ21" si="7703">VXJ10*VXJ17</f>
        <v>0</v>
      </c>
      <c r="VXK21" s="74" t="s">
        <v>100</v>
      </c>
      <c r="VXL21" s="147">
        <f t="shared" ref="VXL21" si="7704">VXL10*VXL17</f>
        <v>0</v>
      </c>
      <c r="VXM21" s="74" t="s">
        <v>100</v>
      </c>
      <c r="VXN21" s="147">
        <f t="shared" ref="VXN21" si="7705">VXN10*VXN17</f>
        <v>0</v>
      </c>
      <c r="VXO21" s="74" t="s">
        <v>100</v>
      </c>
      <c r="VXP21" s="147">
        <f t="shared" ref="VXP21" si="7706">VXP10*VXP17</f>
        <v>0</v>
      </c>
      <c r="VXQ21" s="74" t="s">
        <v>100</v>
      </c>
      <c r="VXR21" s="147">
        <f t="shared" ref="VXR21" si="7707">VXR10*VXR17</f>
        <v>0</v>
      </c>
      <c r="VXS21" s="74" t="s">
        <v>100</v>
      </c>
      <c r="VXT21" s="147">
        <f t="shared" ref="VXT21" si="7708">VXT10*VXT17</f>
        <v>0</v>
      </c>
      <c r="VXU21" s="74" t="s">
        <v>100</v>
      </c>
      <c r="VXV21" s="147">
        <f t="shared" ref="VXV21" si="7709">VXV10*VXV17</f>
        <v>0</v>
      </c>
      <c r="VXW21" s="74" t="s">
        <v>100</v>
      </c>
      <c r="VXX21" s="147">
        <f t="shared" ref="VXX21" si="7710">VXX10*VXX17</f>
        <v>0</v>
      </c>
      <c r="VXY21" s="74" t="s">
        <v>100</v>
      </c>
      <c r="VXZ21" s="147">
        <f t="shared" ref="VXZ21" si="7711">VXZ10*VXZ17</f>
        <v>0</v>
      </c>
      <c r="VYA21" s="74" t="s">
        <v>100</v>
      </c>
      <c r="VYB21" s="147">
        <f t="shared" ref="VYB21" si="7712">VYB10*VYB17</f>
        <v>0</v>
      </c>
      <c r="VYC21" s="74" t="s">
        <v>100</v>
      </c>
      <c r="VYD21" s="147">
        <f t="shared" ref="VYD21" si="7713">VYD10*VYD17</f>
        <v>0</v>
      </c>
      <c r="VYE21" s="74" t="s">
        <v>100</v>
      </c>
      <c r="VYF21" s="147">
        <f t="shared" ref="VYF21" si="7714">VYF10*VYF17</f>
        <v>0</v>
      </c>
      <c r="VYG21" s="74" t="s">
        <v>100</v>
      </c>
      <c r="VYH21" s="147">
        <f t="shared" ref="VYH21" si="7715">VYH10*VYH17</f>
        <v>0</v>
      </c>
      <c r="VYI21" s="74" t="s">
        <v>100</v>
      </c>
      <c r="VYJ21" s="147">
        <f t="shared" ref="VYJ21" si="7716">VYJ10*VYJ17</f>
        <v>0</v>
      </c>
      <c r="VYK21" s="74" t="s">
        <v>100</v>
      </c>
      <c r="VYL21" s="147">
        <f t="shared" ref="VYL21" si="7717">VYL10*VYL17</f>
        <v>0</v>
      </c>
      <c r="VYM21" s="74" t="s">
        <v>100</v>
      </c>
      <c r="VYN21" s="147">
        <f t="shared" ref="VYN21" si="7718">VYN10*VYN17</f>
        <v>0</v>
      </c>
      <c r="VYO21" s="74" t="s">
        <v>100</v>
      </c>
      <c r="VYP21" s="147">
        <f t="shared" ref="VYP21" si="7719">VYP10*VYP17</f>
        <v>0</v>
      </c>
      <c r="VYQ21" s="74" t="s">
        <v>100</v>
      </c>
      <c r="VYR21" s="147">
        <f t="shared" ref="VYR21" si="7720">VYR10*VYR17</f>
        <v>0</v>
      </c>
      <c r="VYS21" s="74" t="s">
        <v>100</v>
      </c>
      <c r="VYT21" s="147">
        <f t="shared" ref="VYT21" si="7721">VYT10*VYT17</f>
        <v>0</v>
      </c>
      <c r="VYU21" s="74" t="s">
        <v>100</v>
      </c>
      <c r="VYV21" s="147">
        <f t="shared" ref="VYV21" si="7722">VYV10*VYV17</f>
        <v>0</v>
      </c>
      <c r="VYW21" s="74" t="s">
        <v>100</v>
      </c>
      <c r="VYX21" s="147">
        <f t="shared" ref="VYX21" si="7723">VYX10*VYX17</f>
        <v>0</v>
      </c>
      <c r="VYY21" s="74" t="s">
        <v>100</v>
      </c>
      <c r="VYZ21" s="147">
        <f t="shared" ref="VYZ21" si="7724">VYZ10*VYZ17</f>
        <v>0</v>
      </c>
      <c r="VZA21" s="74" t="s">
        <v>100</v>
      </c>
      <c r="VZB21" s="147">
        <f t="shared" ref="VZB21" si="7725">VZB10*VZB17</f>
        <v>0</v>
      </c>
      <c r="VZC21" s="74" t="s">
        <v>100</v>
      </c>
      <c r="VZD21" s="147">
        <f t="shared" ref="VZD21" si="7726">VZD10*VZD17</f>
        <v>0</v>
      </c>
      <c r="VZE21" s="74" t="s">
        <v>100</v>
      </c>
      <c r="VZF21" s="147">
        <f t="shared" ref="VZF21" si="7727">VZF10*VZF17</f>
        <v>0</v>
      </c>
      <c r="VZG21" s="74" t="s">
        <v>100</v>
      </c>
      <c r="VZH21" s="147">
        <f t="shared" ref="VZH21" si="7728">VZH10*VZH17</f>
        <v>0</v>
      </c>
      <c r="VZI21" s="74" t="s">
        <v>100</v>
      </c>
      <c r="VZJ21" s="147">
        <f t="shared" ref="VZJ21" si="7729">VZJ10*VZJ17</f>
        <v>0</v>
      </c>
      <c r="VZK21" s="74" t="s">
        <v>100</v>
      </c>
      <c r="VZL21" s="147">
        <f t="shared" ref="VZL21" si="7730">VZL10*VZL17</f>
        <v>0</v>
      </c>
      <c r="VZM21" s="74" t="s">
        <v>100</v>
      </c>
      <c r="VZN21" s="147">
        <f t="shared" ref="VZN21" si="7731">VZN10*VZN17</f>
        <v>0</v>
      </c>
      <c r="VZO21" s="74" t="s">
        <v>100</v>
      </c>
      <c r="VZP21" s="147">
        <f t="shared" ref="VZP21" si="7732">VZP10*VZP17</f>
        <v>0</v>
      </c>
      <c r="VZQ21" s="74" t="s">
        <v>100</v>
      </c>
      <c r="VZR21" s="147">
        <f t="shared" ref="VZR21" si="7733">VZR10*VZR17</f>
        <v>0</v>
      </c>
      <c r="VZS21" s="74" t="s">
        <v>100</v>
      </c>
      <c r="VZT21" s="147">
        <f t="shared" ref="VZT21" si="7734">VZT10*VZT17</f>
        <v>0</v>
      </c>
      <c r="VZU21" s="74" t="s">
        <v>100</v>
      </c>
      <c r="VZV21" s="147">
        <f t="shared" ref="VZV21" si="7735">VZV10*VZV17</f>
        <v>0</v>
      </c>
      <c r="VZW21" s="74" t="s">
        <v>100</v>
      </c>
      <c r="VZX21" s="147">
        <f t="shared" ref="VZX21" si="7736">VZX10*VZX17</f>
        <v>0</v>
      </c>
      <c r="VZY21" s="74" t="s">
        <v>100</v>
      </c>
      <c r="VZZ21" s="147">
        <f t="shared" ref="VZZ21" si="7737">VZZ10*VZZ17</f>
        <v>0</v>
      </c>
      <c r="WAA21" s="74" t="s">
        <v>100</v>
      </c>
      <c r="WAB21" s="147">
        <f t="shared" ref="WAB21" si="7738">WAB10*WAB17</f>
        <v>0</v>
      </c>
      <c r="WAC21" s="74" t="s">
        <v>100</v>
      </c>
      <c r="WAD21" s="147">
        <f t="shared" ref="WAD21" si="7739">WAD10*WAD17</f>
        <v>0</v>
      </c>
      <c r="WAE21" s="74" t="s">
        <v>100</v>
      </c>
      <c r="WAF21" s="147">
        <f t="shared" ref="WAF21" si="7740">WAF10*WAF17</f>
        <v>0</v>
      </c>
      <c r="WAG21" s="74" t="s">
        <v>100</v>
      </c>
      <c r="WAH21" s="147">
        <f t="shared" ref="WAH21" si="7741">WAH10*WAH17</f>
        <v>0</v>
      </c>
      <c r="WAI21" s="74" t="s">
        <v>100</v>
      </c>
      <c r="WAJ21" s="147">
        <f t="shared" ref="WAJ21" si="7742">WAJ10*WAJ17</f>
        <v>0</v>
      </c>
      <c r="WAK21" s="74" t="s">
        <v>100</v>
      </c>
      <c r="WAL21" s="147">
        <f t="shared" ref="WAL21" si="7743">WAL10*WAL17</f>
        <v>0</v>
      </c>
      <c r="WAM21" s="74" t="s">
        <v>100</v>
      </c>
      <c r="WAN21" s="147">
        <f t="shared" ref="WAN21" si="7744">WAN10*WAN17</f>
        <v>0</v>
      </c>
      <c r="WAO21" s="74" t="s">
        <v>100</v>
      </c>
      <c r="WAP21" s="147">
        <f t="shared" ref="WAP21" si="7745">WAP10*WAP17</f>
        <v>0</v>
      </c>
      <c r="WAQ21" s="74" t="s">
        <v>100</v>
      </c>
      <c r="WAR21" s="147">
        <f t="shared" ref="WAR21" si="7746">WAR10*WAR17</f>
        <v>0</v>
      </c>
      <c r="WAS21" s="74" t="s">
        <v>100</v>
      </c>
      <c r="WAT21" s="147">
        <f t="shared" ref="WAT21" si="7747">WAT10*WAT17</f>
        <v>0</v>
      </c>
      <c r="WAU21" s="74" t="s">
        <v>100</v>
      </c>
      <c r="WAV21" s="147">
        <f t="shared" ref="WAV21" si="7748">WAV10*WAV17</f>
        <v>0</v>
      </c>
      <c r="WAW21" s="74" t="s">
        <v>100</v>
      </c>
      <c r="WAX21" s="147">
        <f t="shared" ref="WAX21" si="7749">WAX10*WAX17</f>
        <v>0</v>
      </c>
      <c r="WAY21" s="74" t="s">
        <v>100</v>
      </c>
      <c r="WAZ21" s="147">
        <f t="shared" ref="WAZ21" si="7750">WAZ10*WAZ17</f>
        <v>0</v>
      </c>
      <c r="WBA21" s="74" t="s">
        <v>100</v>
      </c>
      <c r="WBB21" s="147">
        <f t="shared" ref="WBB21" si="7751">WBB10*WBB17</f>
        <v>0</v>
      </c>
      <c r="WBC21" s="74" t="s">
        <v>100</v>
      </c>
      <c r="WBD21" s="147">
        <f t="shared" ref="WBD21" si="7752">WBD10*WBD17</f>
        <v>0</v>
      </c>
      <c r="WBE21" s="74" t="s">
        <v>100</v>
      </c>
      <c r="WBF21" s="147">
        <f t="shared" ref="WBF21" si="7753">WBF10*WBF17</f>
        <v>0</v>
      </c>
      <c r="WBG21" s="74" t="s">
        <v>100</v>
      </c>
      <c r="WBH21" s="147">
        <f t="shared" ref="WBH21" si="7754">WBH10*WBH17</f>
        <v>0</v>
      </c>
      <c r="WBI21" s="74" t="s">
        <v>100</v>
      </c>
      <c r="WBJ21" s="147">
        <f t="shared" ref="WBJ21" si="7755">WBJ10*WBJ17</f>
        <v>0</v>
      </c>
      <c r="WBK21" s="74" t="s">
        <v>100</v>
      </c>
      <c r="WBL21" s="147">
        <f t="shared" ref="WBL21" si="7756">WBL10*WBL17</f>
        <v>0</v>
      </c>
      <c r="WBM21" s="74" t="s">
        <v>100</v>
      </c>
      <c r="WBN21" s="147">
        <f t="shared" ref="WBN21" si="7757">WBN10*WBN17</f>
        <v>0</v>
      </c>
      <c r="WBO21" s="74" t="s">
        <v>100</v>
      </c>
      <c r="WBP21" s="147">
        <f t="shared" ref="WBP21" si="7758">WBP10*WBP17</f>
        <v>0</v>
      </c>
      <c r="WBQ21" s="74" t="s">
        <v>100</v>
      </c>
      <c r="WBR21" s="147">
        <f t="shared" ref="WBR21" si="7759">WBR10*WBR17</f>
        <v>0</v>
      </c>
      <c r="WBS21" s="74" t="s">
        <v>100</v>
      </c>
      <c r="WBT21" s="147">
        <f t="shared" ref="WBT21" si="7760">WBT10*WBT17</f>
        <v>0</v>
      </c>
      <c r="WBU21" s="74" t="s">
        <v>100</v>
      </c>
      <c r="WBV21" s="147">
        <f t="shared" ref="WBV21" si="7761">WBV10*WBV17</f>
        <v>0</v>
      </c>
      <c r="WBW21" s="74" t="s">
        <v>100</v>
      </c>
      <c r="WBX21" s="147">
        <f t="shared" ref="WBX21" si="7762">WBX10*WBX17</f>
        <v>0</v>
      </c>
      <c r="WBY21" s="74" t="s">
        <v>100</v>
      </c>
      <c r="WBZ21" s="147">
        <f t="shared" ref="WBZ21" si="7763">WBZ10*WBZ17</f>
        <v>0</v>
      </c>
      <c r="WCA21" s="74" t="s">
        <v>100</v>
      </c>
      <c r="WCB21" s="147">
        <f t="shared" ref="WCB21" si="7764">WCB10*WCB17</f>
        <v>0</v>
      </c>
      <c r="WCC21" s="74" t="s">
        <v>100</v>
      </c>
      <c r="WCD21" s="147">
        <f t="shared" ref="WCD21" si="7765">WCD10*WCD17</f>
        <v>0</v>
      </c>
      <c r="WCE21" s="74" t="s">
        <v>100</v>
      </c>
      <c r="WCF21" s="147">
        <f t="shared" ref="WCF21" si="7766">WCF10*WCF17</f>
        <v>0</v>
      </c>
      <c r="WCG21" s="74" t="s">
        <v>100</v>
      </c>
      <c r="WCH21" s="147">
        <f t="shared" ref="WCH21" si="7767">WCH10*WCH17</f>
        <v>0</v>
      </c>
      <c r="WCI21" s="74" t="s">
        <v>100</v>
      </c>
      <c r="WCJ21" s="147">
        <f t="shared" ref="WCJ21" si="7768">WCJ10*WCJ17</f>
        <v>0</v>
      </c>
      <c r="WCK21" s="74" t="s">
        <v>100</v>
      </c>
      <c r="WCL21" s="147">
        <f t="shared" ref="WCL21" si="7769">WCL10*WCL17</f>
        <v>0</v>
      </c>
      <c r="WCM21" s="74" t="s">
        <v>100</v>
      </c>
      <c r="WCN21" s="147">
        <f t="shared" ref="WCN21" si="7770">WCN10*WCN17</f>
        <v>0</v>
      </c>
      <c r="WCO21" s="74" t="s">
        <v>100</v>
      </c>
      <c r="WCP21" s="147">
        <f t="shared" ref="WCP21" si="7771">WCP10*WCP17</f>
        <v>0</v>
      </c>
      <c r="WCQ21" s="74" t="s">
        <v>100</v>
      </c>
      <c r="WCR21" s="147">
        <f t="shared" ref="WCR21" si="7772">WCR10*WCR17</f>
        <v>0</v>
      </c>
      <c r="WCS21" s="74" t="s">
        <v>100</v>
      </c>
      <c r="WCT21" s="147">
        <f t="shared" ref="WCT21" si="7773">WCT10*WCT17</f>
        <v>0</v>
      </c>
      <c r="WCU21" s="74" t="s">
        <v>100</v>
      </c>
      <c r="WCV21" s="147">
        <f t="shared" ref="WCV21" si="7774">WCV10*WCV17</f>
        <v>0</v>
      </c>
      <c r="WCW21" s="74" t="s">
        <v>100</v>
      </c>
      <c r="WCX21" s="147">
        <f t="shared" ref="WCX21" si="7775">WCX10*WCX17</f>
        <v>0</v>
      </c>
      <c r="WCY21" s="74" t="s">
        <v>100</v>
      </c>
      <c r="WCZ21" s="147">
        <f t="shared" ref="WCZ21" si="7776">WCZ10*WCZ17</f>
        <v>0</v>
      </c>
      <c r="WDA21" s="74" t="s">
        <v>100</v>
      </c>
      <c r="WDB21" s="147">
        <f t="shared" ref="WDB21" si="7777">WDB10*WDB17</f>
        <v>0</v>
      </c>
      <c r="WDC21" s="74" t="s">
        <v>100</v>
      </c>
      <c r="WDD21" s="147">
        <f t="shared" ref="WDD21" si="7778">WDD10*WDD17</f>
        <v>0</v>
      </c>
      <c r="WDE21" s="74" t="s">
        <v>100</v>
      </c>
      <c r="WDF21" s="147">
        <f t="shared" ref="WDF21" si="7779">WDF10*WDF17</f>
        <v>0</v>
      </c>
      <c r="WDG21" s="74" t="s">
        <v>100</v>
      </c>
      <c r="WDH21" s="147">
        <f t="shared" ref="WDH21" si="7780">WDH10*WDH17</f>
        <v>0</v>
      </c>
      <c r="WDI21" s="74" t="s">
        <v>100</v>
      </c>
      <c r="WDJ21" s="147">
        <f t="shared" ref="WDJ21" si="7781">WDJ10*WDJ17</f>
        <v>0</v>
      </c>
      <c r="WDK21" s="74" t="s">
        <v>100</v>
      </c>
      <c r="WDL21" s="147">
        <f t="shared" ref="WDL21" si="7782">WDL10*WDL17</f>
        <v>0</v>
      </c>
      <c r="WDM21" s="74" t="s">
        <v>100</v>
      </c>
      <c r="WDN21" s="147">
        <f t="shared" ref="WDN21" si="7783">WDN10*WDN17</f>
        <v>0</v>
      </c>
      <c r="WDO21" s="74" t="s">
        <v>100</v>
      </c>
      <c r="WDP21" s="147">
        <f t="shared" ref="WDP21" si="7784">WDP10*WDP17</f>
        <v>0</v>
      </c>
      <c r="WDQ21" s="74" t="s">
        <v>100</v>
      </c>
      <c r="WDR21" s="147">
        <f t="shared" ref="WDR21" si="7785">WDR10*WDR17</f>
        <v>0</v>
      </c>
      <c r="WDS21" s="74" t="s">
        <v>100</v>
      </c>
      <c r="WDT21" s="147">
        <f t="shared" ref="WDT21" si="7786">WDT10*WDT17</f>
        <v>0</v>
      </c>
      <c r="WDU21" s="74" t="s">
        <v>100</v>
      </c>
      <c r="WDV21" s="147">
        <f t="shared" ref="WDV21" si="7787">WDV10*WDV17</f>
        <v>0</v>
      </c>
      <c r="WDW21" s="74" t="s">
        <v>100</v>
      </c>
      <c r="WDX21" s="147">
        <f t="shared" ref="WDX21" si="7788">WDX10*WDX17</f>
        <v>0</v>
      </c>
      <c r="WDY21" s="74" t="s">
        <v>100</v>
      </c>
      <c r="WDZ21" s="147">
        <f t="shared" ref="WDZ21" si="7789">WDZ10*WDZ17</f>
        <v>0</v>
      </c>
      <c r="WEA21" s="74" t="s">
        <v>100</v>
      </c>
      <c r="WEB21" s="147">
        <f t="shared" ref="WEB21" si="7790">WEB10*WEB17</f>
        <v>0</v>
      </c>
      <c r="WEC21" s="74" t="s">
        <v>100</v>
      </c>
      <c r="WED21" s="147">
        <f t="shared" ref="WED21" si="7791">WED10*WED17</f>
        <v>0</v>
      </c>
      <c r="WEE21" s="74" t="s">
        <v>100</v>
      </c>
      <c r="WEF21" s="147">
        <f t="shared" ref="WEF21" si="7792">WEF10*WEF17</f>
        <v>0</v>
      </c>
      <c r="WEG21" s="74" t="s">
        <v>100</v>
      </c>
      <c r="WEH21" s="147">
        <f t="shared" ref="WEH21" si="7793">WEH10*WEH17</f>
        <v>0</v>
      </c>
      <c r="WEI21" s="74" t="s">
        <v>100</v>
      </c>
      <c r="WEJ21" s="147">
        <f t="shared" ref="WEJ21" si="7794">WEJ10*WEJ17</f>
        <v>0</v>
      </c>
      <c r="WEK21" s="74" t="s">
        <v>100</v>
      </c>
      <c r="WEL21" s="147">
        <f t="shared" ref="WEL21" si="7795">WEL10*WEL17</f>
        <v>0</v>
      </c>
      <c r="WEM21" s="74" t="s">
        <v>100</v>
      </c>
      <c r="WEN21" s="147">
        <f t="shared" ref="WEN21" si="7796">WEN10*WEN17</f>
        <v>0</v>
      </c>
      <c r="WEO21" s="74" t="s">
        <v>100</v>
      </c>
      <c r="WEP21" s="147">
        <f t="shared" ref="WEP21" si="7797">WEP10*WEP17</f>
        <v>0</v>
      </c>
      <c r="WEQ21" s="74" t="s">
        <v>100</v>
      </c>
      <c r="WER21" s="147">
        <f t="shared" ref="WER21" si="7798">WER10*WER17</f>
        <v>0</v>
      </c>
      <c r="WES21" s="74" t="s">
        <v>100</v>
      </c>
      <c r="WET21" s="147">
        <f t="shared" ref="WET21" si="7799">WET10*WET17</f>
        <v>0</v>
      </c>
      <c r="WEU21" s="74" t="s">
        <v>100</v>
      </c>
      <c r="WEV21" s="147">
        <f t="shared" ref="WEV21" si="7800">WEV10*WEV17</f>
        <v>0</v>
      </c>
      <c r="WEW21" s="74" t="s">
        <v>100</v>
      </c>
      <c r="WEX21" s="147">
        <f t="shared" ref="WEX21" si="7801">WEX10*WEX17</f>
        <v>0</v>
      </c>
      <c r="WEY21" s="74" t="s">
        <v>100</v>
      </c>
      <c r="WEZ21" s="147">
        <f t="shared" ref="WEZ21" si="7802">WEZ10*WEZ17</f>
        <v>0</v>
      </c>
      <c r="WFA21" s="74" t="s">
        <v>100</v>
      </c>
      <c r="WFB21" s="147">
        <f t="shared" ref="WFB21" si="7803">WFB10*WFB17</f>
        <v>0</v>
      </c>
      <c r="WFC21" s="74" t="s">
        <v>100</v>
      </c>
      <c r="WFD21" s="147">
        <f t="shared" ref="WFD21" si="7804">WFD10*WFD17</f>
        <v>0</v>
      </c>
      <c r="WFE21" s="74" t="s">
        <v>100</v>
      </c>
      <c r="WFF21" s="147">
        <f t="shared" ref="WFF21" si="7805">WFF10*WFF17</f>
        <v>0</v>
      </c>
      <c r="WFG21" s="74" t="s">
        <v>100</v>
      </c>
      <c r="WFH21" s="147">
        <f t="shared" ref="WFH21" si="7806">WFH10*WFH17</f>
        <v>0</v>
      </c>
      <c r="WFI21" s="74" t="s">
        <v>100</v>
      </c>
      <c r="WFJ21" s="147">
        <f t="shared" ref="WFJ21" si="7807">WFJ10*WFJ17</f>
        <v>0</v>
      </c>
      <c r="WFK21" s="74" t="s">
        <v>100</v>
      </c>
      <c r="WFL21" s="147">
        <f t="shared" ref="WFL21" si="7808">WFL10*WFL17</f>
        <v>0</v>
      </c>
      <c r="WFM21" s="74" t="s">
        <v>100</v>
      </c>
      <c r="WFN21" s="147">
        <f t="shared" ref="WFN21" si="7809">WFN10*WFN17</f>
        <v>0</v>
      </c>
      <c r="WFO21" s="74" t="s">
        <v>100</v>
      </c>
      <c r="WFP21" s="147">
        <f t="shared" ref="WFP21" si="7810">WFP10*WFP17</f>
        <v>0</v>
      </c>
      <c r="WFQ21" s="74" t="s">
        <v>100</v>
      </c>
      <c r="WFR21" s="147">
        <f t="shared" ref="WFR21" si="7811">WFR10*WFR17</f>
        <v>0</v>
      </c>
      <c r="WFS21" s="74" t="s">
        <v>100</v>
      </c>
      <c r="WFT21" s="147">
        <f t="shared" ref="WFT21" si="7812">WFT10*WFT17</f>
        <v>0</v>
      </c>
      <c r="WFU21" s="74" t="s">
        <v>100</v>
      </c>
      <c r="WFV21" s="147">
        <f t="shared" ref="WFV21" si="7813">WFV10*WFV17</f>
        <v>0</v>
      </c>
      <c r="WFW21" s="74" t="s">
        <v>100</v>
      </c>
      <c r="WFX21" s="147">
        <f t="shared" ref="WFX21" si="7814">WFX10*WFX17</f>
        <v>0</v>
      </c>
      <c r="WFY21" s="74" t="s">
        <v>100</v>
      </c>
      <c r="WFZ21" s="147">
        <f t="shared" ref="WFZ21" si="7815">WFZ10*WFZ17</f>
        <v>0</v>
      </c>
      <c r="WGA21" s="74" t="s">
        <v>100</v>
      </c>
      <c r="WGB21" s="147">
        <f t="shared" ref="WGB21" si="7816">WGB10*WGB17</f>
        <v>0</v>
      </c>
      <c r="WGC21" s="74" t="s">
        <v>100</v>
      </c>
      <c r="WGD21" s="147">
        <f t="shared" ref="WGD21" si="7817">WGD10*WGD17</f>
        <v>0</v>
      </c>
      <c r="WGE21" s="74" t="s">
        <v>100</v>
      </c>
      <c r="WGF21" s="147">
        <f t="shared" ref="WGF21" si="7818">WGF10*WGF17</f>
        <v>0</v>
      </c>
      <c r="WGG21" s="74" t="s">
        <v>100</v>
      </c>
      <c r="WGH21" s="147">
        <f t="shared" ref="WGH21" si="7819">WGH10*WGH17</f>
        <v>0</v>
      </c>
      <c r="WGI21" s="74" t="s">
        <v>100</v>
      </c>
      <c r="WGJ21" s="147">
        <f t="shared" ref="WGJ21" si="7820">WGJ10*WGJ17</f>
        <v>0</v>
      </c>
      <c r="WGK21" s="74" t="s">
        <v>100</v>
      </c>
      <c r="WGL21" s="147">
        <f t="shared" ref="WGL21" si="7821">WGL10*WGL17</f>
        <v>0</v>
      </c>
      <c r="WGM21" s="74" t="s">
        <v>100</v>
      </c>
      <c r="WGN21" s="147">
        <f t="shared" ref="WGN21" si="7822">WGN10*WGN17</f>
        <v>0</v>
      </c>
      <c r="WGO21" s="74" t="s">
        <v>100</v>
      </c>
      <c r="WGP21" s="147">
        <f t="shared" ref="WGP21" si="7823">WGP10*WGP17</f>
        <v>0</v>
      </c>
      <c r="WGQ21" s="74" t="s">
        <v>100</v>
      </c>
      <c r="WGR21" s="147">
        <f t="shared" ref="WGR21" si="7824">WGR10*WGR17</f>
        <v>0</v>
      </c>
      <c r="WGS21" s="74" t="s">
        <v>100</v>
      </c>
      <c r="WGT21" s="147">
        <f t="shared" ref="WGT21" si="7825">WGT10*WGT17</f>
        <v>0</v>
      </c>
      <c r="WGU21" s="74" t="s">
        <v>100</v>
      </c>
      <c r="WGV21" s="147">
        <f t="shared" ref="WGV21" si="7826">WGV10*WGV17</f>
        <v>0</v>
      </c>
      <c r="WGW21" s="74" t="s">
        <v>100</v>
      </c>
      <c r="WGX21" s="147">
        <f t="shared" ref="WGX21" si="7827">WGX10*WGX17</f>
        <v>0</v>
      </c>
      <c r="WGY21" s="74" t="s">
        <v>100</v>
      </c>
      <c r="WGZ21" s="147">
        <f t="shared" ref="WGZ21" si="7828">WGZ10*WGZ17</f>
        <v>0</v>
      </c>
      <c r="WHA21" s="74" t="s">
        <v>100</v>
      </c>
      <c r="WHB21" s="147">
        <f t="shared" ref="WHB21" si="7829">WHB10*WHB17</f>
        <v>0</v>
      </c>
      <c r="WHC21" s="74" t="s">
        <v>100</v>
      </c>
      <c r="WHD21" s="147">
        <f t="shared" ref="WHD21" si="7830">WHD10*WHD17</f>
        <v>0</v>
      </c>
      <c r="WHE21" s="74" t="s">
        <v>100</v>
      </c>
      <c r="WHF21" s="147">
        <f t="shared" ref="WHF21" si="7831">WHF10*WHF17</f>
        <v>0</v>
      </c>
      <c r="WHG21" s="74" t="s">
        <v>100</v>
      </c>
      <c r="WHH21" s="147">
        <f t="shared" ref="WHH21" si="7832">WHH10*WHH17</f>
        <v>0</v>
      </c>
      <c r="WHI21" s="74" t="s">
        <v>100</v>
      </c>
      <c r="WHJ21" s="147">
        <f t="shared" ref="WHJ21" si="7833">WHJ10*WHJ17</f>
        <v>0</v>
      </c>
      <c r="WHK21" s="74" t="s">
        <v>100</v>
      </c>
      <c r="WHL21" s="147">
        <f t="shared" ref="WHL21" si="7834">WHL10*WHL17</f>
        <v>0</v>
      </c>
      <c r="WHM21" s="74" t="s">
        <v>100</v>
      </c>
      <c r="WHN21" s="147">
        <f t="shared" ref="WHN21" si="7835">WHN10*WHN17</f>
        <v>0</v>
      </c>
      <c r="WHO21" s="74" t="s">
        <v>100</v>
      </c>
      <c r="WHP21" s="147">
        <f t="shared" ref="WHP21" si="7836">WHP10*WHP17</f>
        <v>0</v>
      </c>
      <c r="WHQ21" s="74" t="s">
        <v>100</v>
      </c>
      <c r="WHR21" s="147">
        <f t="shared" ref="WHR21" si="7837">WHR10*WHR17</f>
        <v>0</v>
      </c>
      <c r="WHS21" s="74" t="s">
        <v>100</v>
      </c>
      <c r="WHT21" s="147">
        <f t="shared" ref="WHT21" si="7838">WHT10*WHT17</f>
        <v>0</v>
      </c>
      <c r="WHU21" s="74" t="s">
        <v>100</v>
      </c>
      <c r="WHV21" s="147">
        <f t="shared" ref="WHV21" si="7839">WHV10*WHV17</f>
        <v>0</v>
      </c>
      <c r="WHW21" s="74" t="s">
        <v>100</v>
      </c>
      <c r="WHX21" s="147">
        <f t="shared" ref="WHX21" si="7840">WHX10*WHX17</f>
        <v>0</v>
      </c>
      <c r="WHY21" s="74" t="s">
        <v>100</v>
      </c>
      <c r="WHZ21" s="147">
        <f t="shared" ref="WHZ21" si="7841">WHZ10*WHZ17</f>
        <v>0</v>
      </c>
      <c r="WIA21" s="74" t="s">
        <v>100</v>
      </c>
      <c r="WIB21" s="147">
        <f t="shared" ref="WIB21" si="7842">WIB10*WIB17</f>
        <v>0</v>
      </c>
      <c r="WIC21" s="74" t="s">
        <v>100</v>
      </c>
      <c r="WID21" s="147">
        <f t="shared" ref="WID21" si="7843">WID10*WID17</f>
        <v>0</v>
      </c>
      <c r="WIE21" s="74" t="s">
        <v>100</v>
      </c>
      <c r="WIF21" s="147">
        <f t="shared" ref="WIF21" si="7844">WIF10*WIF17</f>
        <v>0</v>
      </c>
      <c r="WIG21" s="74" t="s">
        <v>100</v>
      </c>
      <c r="WIH21" s="147">
        <f t="shared" ref="WIH21" si="7845">WIH10*WIH17</f>
        <v>0</v>
      </c>
      <c r="WII21" s="74" t="s">
        <v>100</v>
      </c>
      <c r="WIJ21" s="147">
        <f t="shared" ref="WIJ21" si="7846">WIJ10*WIJ17</f>
        <v>0</v>
      </c>
      <c r="WIK21" s="74" t="s">
        <v>100</v>
      </c>
      <c r="WIL21" s="147">
        <f t="shared" ref="WIL21" si="7847">WIL10*WIL17</f>
        <v>0</v>
      </c>
      <c r="WIM21" s="74" t="s">
        <v>100</v>
      </c>
      <c r="WIN21" s="147">
        <f t="shared" ref="WIN21" si="7848">WIN10*WIN17</f>
        <v>0</v>
      </c>
      <c r="WIO21" s="74" t="s">
        <v>100</v>
      </c>
      <c r="WIP21" s="147">
        <f t="shared" ref="WIP21" si="7849">WIP10*WIP17</f>
        <v>0</v>
      </c>
      <c r="WIQ21" s="74" t="s">
        <v>100</v>
      </c>
      <c r="WIR21" s="147">
        <f t="shared" ref="WIR21" si="7850">WIR10*WIR17</f>
        <v>0</v>
      </c>
      <c r="WIS21" s="74" t="s">
        <v>100</v>
      </c>
      <c r="WIT21" s="147">
        <f t="shared" ref="WIT21" si="7851">WIT10*WIT17</f>
        <v>0</v>
      </c>
      <c r="WIU21" s="74" t="s">
        <v>100</v>
      </c>
      <c r="WIV21" s="147">
        <f t="shared" ref="WIV21" si="7852">WIV10*WIV17</f>
        <v>0</v>
      </c>
      <c r="WIW21" s="74" t="s">
        <v>100</v>
      </c>
      <c r="WIX21" s="147">
        <f t="shared" ref="WIX21" si="7853">WIX10*WIX17</f>
        <v>0</v>
      </c>
      <c r="WIY21" s="74" t="s">
        <v>100</v>
      </c>
      <c r="WIZ21" s="147">
        <f t="shared" ref="WIZ21" si="7854">WIZ10*WIZ17</f>
        <v>0</v>
      </c>
      <c r="WJA21" s="74" t="s">
        <v>100</v>
      </c>
      <c r="WJB21" s="147">
        <f t="shared" ref="WJB21" si="7855">WJB10*WJB17</f>
        <v>0</v>
      </c>
      <c r="WJC21" s="74" t="s">
        <v>100</v>
      </c>
      <c r="WJD21" s="147">
        <f t="shared" ref="WJD21" si="7856">WJD10*WJD17</f>
        <v>0</v>
      </c>
      <c r="WJE21" s="74" t="s">
        <v>100</v>
      </c>
      <c r="WJF21" s="147">
        <f t="shared" ref="WJF21" si="7857">WJF10*WJF17</f>
        <v>0</v>
      </c>
      <c r="WJG21" s="74" t="s">
        <v>100</v>
      </c>
      <c r="WJH21" s="147">
        <f t="shared" ref="WJH21" si="7858">WJH10*WJH17</f>
        <v>0</v>
      </c>
      <c r="WJI21" s="74" t="s">
        <v>100</v>
      </c>
      <c r="WJJ21" s="147">
        <f t="shared" ref="WJJ21" si="7859">WJJ10*WJJ17</f>
        <v>0</v>
      </c>
      <c r="WJK21" s="74" t="s">
        <v>100</v>
      </c>
      <c r="WJL21" s="147">
        <f t="shared" ref="WJL21" si="7860">WJL10*WJL17</f>
        <v>0</v>
      </c>
      <c r="WJM21" s="74" t="s">
        <v>100</v>
      </c>
      <c r="WJN21" s="147">
        <f t="shared" ref="WJN21" si="7861">WJN10*WJN17</f>
        <v>0</v>
      </c>
      <c r="WJO21" s="74" t="s">
        <v>100</v>
      </c>
      <c r="WJP21" s="147">
        <f t="shared" ref="WJP21" si="7862">WJP10*WJP17</f>
        <v>0</v>
      </c>
      <c r="WJQ21" s="74" t="s">
        <v>100</v>
      </c>
      <c r="WJR21" s="147">
        <f t="shared" ref="WJR21" si="7863">WJR10*WJR17</f>
        <v>0</v>
      </c>
      <c r="WJS21" s="74" t="s">
        <v>100</v>
      </c>
      <c r="WJT21" s="147">
        <f t="shared" ref="WJT21" si="7864">WJT10*WJT17</f>
        <v>0</v>
      </c>
      <c r="WJU21" s="74" t="s">
        <v>100</v>
      </c>
      <c r="WJV21" s="147">
        <f t="shared" ref="WJV21" si="7865">WJV10*WJV17</f>
        <v>0</v>
      </c>
      <c r="WJW21" s="74" t="s">
        <v>100</v>
      </c>
      <c r="WJX21" s="147">
        <f t="shared" ref="WJX21" si="7866">WJX10*WJX17</f>
        <v>0</v>
      </c>
      <c r="WJY21" s="74" t="s">
        <v>100</v>
      </c>
      <c r="WJZ21" s="147">
        <f t="shared" ref="WJZ21" si="7867">WJZ10*WJZ17</f>
        <v>0</v>
      </c>
      <c r="WKA21" s="74" t="s">
        <v>100</v>
      </c>
      <c r="WKB21" s="147">
        <f t="shared" ref="WKB21" si="7868">WKB10*WKB17</f>
        <v>0</v>
      </c>
      <c r="WKC21" s="74" t="s">
        <v>100</v>
      </c>
      <c r="WKD21" s="147">
        <f t="shared" ref="WKD21" si="7869">WKD10*WKD17</f>
        <v>0</v>
      </c>
      <c r="WKE21" s="74" t="s">
        <v>100</v>
      </c>
      <c r="WKF21" s="147">
        <f t="shared" ref="WKF21" si="7870">WKF10*WKF17</f>
        <v>0</v>
      </c>
      <c r="WKG21" s="74" t="s">
        <v>100</v>
      </c>
      <c r="WKH21" s="147">
        <f t="shared" ref="WKH21" si="7871">WKH10*WKH17</f>
        <v>0</v>
      </c>
      <c r="WKI21" s="74" t="s">
        <v>100</v>
      </c>
      <c r="WKJ21" s="147">
        <f t="shared" ref="WKJ21" si="7872">WKJ10*WKJ17</f>
        <v>0</v>
      </c>
      <c r="WKK21" s="74" t="s">
        <v>100</v>
      </c>
      <c r="WKL21" s="147">
        <f t="shared" ref="WKL21" si="7873">WKL10*WKL17</f>
        <v>0</v>
      </c>
      <c r="WKM21" s="74" t="s">
        <v>100</v>
      </c>
      <c r="WKN21" s="147">
        <f t="shared" ref="WKN21" si="7874">WKN10*WKN17</f>
        <v>0</v>
      </c>
      <c r="WKO21" s="74" t="s">
        <v>100</v>
      </c>
      <c r="WKP21" s="147">
        <f t="shared" ref="WKP21" si="7875">WKP10*WKP17</f>
        <v>0</v>
      </c>
      <c r="WKQ21" s="74" t="s">
        <v>100</v>
      </c>
      <c r="WKR21" s="147">
        <f t="shared" ref="WKR21" si="7876">WKR10*WKR17</f>
        <v>0</v>
      </c>
      <c r="WKS21" s="74" t="s">
        <v>100</v>
      </c>
      <c r="WKT21" s="147">
        <f t="shared" ref="WKT21" si="7877">WKT10*WKT17</f>
        <v>0</v>
      </c>
      <c r="WKU21" s="74" t="s">
        <v>100</v>
      </c>
      <c r="WKV21" s="147">
        <f t="shared" ref="WKV21" si="7878">WKV10*WKV17</f>
        <v>0</v>
      </c>
      <c r="WKW21" s="74" t="s">
        <v>100</v>
      </c>
      <c r="WKX21" s="147">
        <f t="shared" ref="WKX21" si="7879">WKX10*WKX17</f>
        <v>0</v>
      </c>
      <c r="WKY21" s="74" t="s">
        <v>100</v>
      </c>
      <c r="WKZ21" s="147">
        <f t="shared" ref="WKZ21" si="7880">WKZ10*WKZ17</f>
        <v>0</v>
      </c>
      <c r="WLA21" s="74" t="s">
        <v>100</v>
      </c>
      <c r="WLB21" s="147">
        <f t="shared" ref="WLB21" si="7881">WLB10*WLB17</f>
        <v>0</v>
      </c>
      <c r="WLC21" s="74" t="s">
        <v>100</v>
      </c>
      <c r="WLD21" s="147">
        <f t="shared" ref="WLD21" si="7882">WLD10*WLD17</f>
        <v>0</v>
      </c>
      <c r="WLE21" s="74" t="s">
        <v>100</v>
      </c>
      <c r="WLF21" s="147">
        <f t="shared" ref="WLF21" si="7883">WLF10*WLF17</f>
        <v>0</v>
      </c>
      <c r="WLG21" s="74" t="s">
        <v>100</v>
      </c>
      <c r="WLH21" s="147">
        <f t="shared" ref="WLH21" si="7884">WLH10*WLH17</f>
        <v>0</v>
      </c>
      <c r="WLI21" s="74" t="s">
        <v>100</v>
      </c>
      <c r="WLJ21" s="147">
        <f t="shared" ref="WLJ21" si="7885">WLJ10*WLJ17</f>
        <v>0</v>
      </c>
      <c r="WLK21" s="74" t="s">
        <v>100</v>
      </c>
      <c r="WLL21" s="147">
        <f t="shared" ref="WLL21" si="7886">WLL10*WLL17</f>
        <v>0</v>
      </c>
      <c r="WLM21" s="74" t="s">
        <v>100</v>
      </c>
      <c r="WLN21" s="147">
        <f t="shared" ref="WLN21" si="7887">WLN10*WLN17</f>
        <v>0</v>
      </c>
      <c r="WLO21" s="74" t="s">
        <v>100</v>
      </c>
      <c r="WLP21" s="147">
        <f t="shared" ref="WLP21" si="7888">WLP10*WLP17</f>
        <v>0</v>
      </c>
      <c r="WLQ21" s="74" t="s">
        <v>100</v>
      </c>
      <c r="WLR21" s="147">
        <f t="shared" ref="WLR21" si="7889">WLR10*WLR17</f>
        <v>0</v>
      </c>
      <c r="WLS21" s="74" t="s">
        <v>100</v>
      </c>
      <c r="WLT21" s="147">
        <f t="shared" ref="WLT21" si="7890">WLT10*WLT17</f>
        <v>0</v>
      </c>
      <c r="WLU21" s="74" t="s">
        <v>100</v>
      </c>
      <c r="WLV21" s="147">
        <f t="shared" ref="WLV21" si="7891">WLV10*WLV17</f>
        <v>0</v>
      </c>
      <c r="WLW21" s="74" t="s">
        <v>100</v>
      </c>
      <c r="WLX21" s="147">
        <f t="shared" ref="WLX21" si="7892">WLX10*WLX17</f>
        <v>0</v>
      </c>
      <c r="WLY21" s="74" t="s">
        <v>100</v>
      </c>
      <c r="WLZ21" s="147">
        <f t="shared" ref="WLZ21" si="7893">WLZ10*WLZ17</f>
        <v>0</v>
      </c>
      <c r="WMA21" s="74" t="s">
        <v>100</v>
      </c>
      <c r="WMB21" s="147">
        <f t="shared" ref="WMB21" si="7894">WMB10*WMB17</f>
        <v>0</v>
      </c>
      <c r="WMC21" s="74" t="s">
        <v>100</v>
      </c>
      <c r="WMD21" s="147">
        <f t="shared" ref="WMD21" si="7895">WMD10*WMD17</f>
        <v>0</v>
      </c>
      <c r="WME21" s="74" t="s">
        <v>100</v>
      </c>
      <c r="WMF21" s="147">
        <f t="shared" ref="WMF21" si="7896">WMF10*WMF17</f>
        <v>0</v>
      </c>
      <c r="WMG21" s="74" t="s">
        <v>100</v>
      </c>
      <c r="WMH21" s="147">
        <f t="shared" ref="WMH21" si="7897">WMH10*WMH17</f>
        <v>0</v>
      </c>
      <c r="WMI21" s="74" t="s">
        <v>100</v>
      </c>
      <c r="WMJ21" s="147">
        <f t="shared" ref="WMJ21" si="7898">WMJ10*WMJ17</f>
        <v>0</v>
      </c>
      <c r="WMK21" s="74" t="s">
        <v>100</v>
      </c>
      <c r="WML21" s="147">
        <f t="shared" ref="WML21" si="7899">WML10*WML17</f>
        <v>0</v>
      </c>
      <c r="WMM21" s="74" t="s">
        <v>100</v>
      </c>
      <c r="WMN21" s="147">
        <f t="shared" ref="WMN21" si="7900">WMN10*WMN17</f>
        <v>0</v>
      </c>
      <c r="WMO21" s="74" t="s">
        <v>100</v>
      </c>
      <c r="WMP21" s="147">
        <f t="shared" ref="WMP21" si="7901">WMP10*WMP17</f>
        <v>0</v>
      </c>
      <c r="WMQ21" s="74" t="s">
        <v>100</v>
      </c>
      <c r="WMR21" s="147">
        <f t="shared" ref="WMR21" si="7902">WMR10*WMR17</f>
        <v>0</v>
      </c>
      <c r="WMS21" s="74" t="s">
        <v>100</v>
      </c>
      <c r="WMT21" s="147">
        <f t="shared" ref="WMT21" si="7903">WMT10*WMT17</f>
        <v>0</v>
      </c>
      <c r="WMU21" s="74" t="s">
        <v>100</v>
      </c>
      <c r="WMV21" s="147">
        <f t="shared" ref="WMV21" si="7904">WMV10*WMV17</f>
        <v>0</v>
      </c>
      <c r="WMW21" s="74" t="s">
        <v>100</v>
      </c>
      <c r="WMX21" s="147">
        <f t="shared" ref="WMX21" si="7905">WMX10*WMX17</f>
        <v>0</v>
      </c>
      <c r="WMY21" s="74" t="s">
        <v>100</v>
      </c>
      <c r="WMZ21" s="147">
        <f t="shared" ref="WMZ21" si="7906">WMZ10*WMZ17</f>
        <v>0</v>
      </c>
      <c r="WNA21" s="74" t="s">
        <v>100</v>
      </c>
      <c r="WNB21" s="147">
        <f t="shared" ref="WNB21" si="7907">WNB10*WNB17</f>
        <v>0</v>
      </c>
      <c r="WNC21" s="74" t="s">
        <v>100</v>
      </c>
      <c r="WND21" s="147">
        <f t="shared" ref="WND21" si="7908">WND10*WND17</f>
        <v>0</v>
      </c>
      <c r="WNE21" s="74" t="s">
        <v>100</v>
      </c>
      <c r="WNF21" s="147">
        <f t="shared" ref="WNF21" si="7909">WNF10*WNF17</f>
        <v>0</v>
      </c>
      <c r="WNG21" s="74" t="s">
        <v>100</v>
      </c>
      <c r="WNH21" s="147">
        <f t="shared" ref="WNH21" si="7910">WNH10*WNH17</f>
        <v>0</v>
      </c>
      <c r="WNI21" s="74" t="s">
        <v>100</v>
      </c>
      <c r="WNJ21" s="147">
        <f t="shared" ref="WNJ21" si="7911">WNJ10*WNJ17</f>
        <v>0</v>
      </c>
      <c r="WNK21" s="74" t="s">
        <v>100</v>
      </c>
      <c r="WNL21" s="147">
        <f t="shared" ref="WNL21" si="7912">WNL10*WNL17</f>
        <v>0</v>
      </c>
      <c r="WNM21" s="74" t="s">
        <v>100</v>
      </c>
      <c r="WNN21" s="147">
        <f t="shared" ref="WNN21" si="7913">WNN10*WNN17</f>
        <v>0</v>
      </c>
      <c r="WNO21" s="74" t="s">
        <v>100</v>
      </c>
      <c r="WNP21" s="147">
        <f t="shared" ref="WNP21" si="7914">WNP10*WNP17</f>
        <v>0</v>
      </c>
      <c r="WNQ21" s="74" t="s">
        <v>100</v>
      </c>
      <c r="WNR21" s="147">
        <f t="shared" ref="WNR21" si="7915">WNR10*WNR17</f>
        <v>0</v>
      </c>
      <c r="WNS21" s="74" t="s">
        <v>100</v>
      </c>
      <c r="WNT21" s="147">
        <f t="shared" ref="WNT21" si="7916">WNT10*WNT17</f>
        <v>0</v>
      </c>
      <c r="WNU21" s="74" t="s">
        <v>100</v>
      </c>
      <c r="WNV21" s="147">
        <f t="shared" ref="WNV21" si="7917">WNV10*WNV17</f>
        <v>0</v>
      </c>
      <c r="WNW21" s="74" t="s">
        <v>100</v>
      </c>
      <c r="WNX21" s="147">
        <f t="shared" ref="WNX21" si="7918">WNX10*WNX17</f>
        <v>0</v>
      </c>
      <c r="WNY21" s="74" t="s">
        <v>100</v>
      </c>
      <c r="WNZ21" s="147">
        <f t="shared" ref="WNZ21" si="7919">WNZ10*WNZ17</f>
        <v>0</v>
      </c>
      <c r="WOA21" s="74" t="s">
        <v>100</v>
      </c>
      <c r="WOB21" s="147">
        <f t="shared" ref="WOB21" si="7920">WOB10*WOB17</f>
        <v>0</v>
      </c>
      <c r="WOC21" s="74" t="s">
        <v>100</v>
      </c>
      <c r="WOD21" s="147">
        <f t="shared" ref="WOD21" si="7921">WOD10*WOD17</f>
        <v>0</v>
      </c>
      <c r="WOE21" s="74" t="s">
        <v>100</v>
      </c>
      <c r="WOF21" s="147">
        <f t="shared" ref="WOF21" si="7922">WOF10*WOF17</f>
        <v>0</v>
      </c>
      <c r="WOG21" s="74" t="s">
        <v>100</v>
      </c>
      <c r="WOH21" s="147">
        <f t="shared" ref="WOH21" si="7923">WOH10*WOH17</f>
        <v>0</v>
      </c>
      <c r="WOI21" s="74" t="s">
        <v>100</v>
      </c>
      <c r="WOJ21" s="147">
        <f t="shared" ref="WOJ21" si="7924">WOJ10*WOJ17</f>
        <v>0</v>
      </c>
      <c r="WOK21" s="74" t="s">
        <v>100</v>
      </c>
      <c r="WOL21" s="147">
        <f t="shared" ref="WOL21" si="7925">WOL10*WOL17</f>
        <v>0</v>
      </c>
      <c r="WOM21" s="74" t="s">
        <v>100</v>
      </c>
      <c r="WON21" s="147">
        <f t="shared" ref="WON21" si="7926">WON10*WON17</f>
        <v>0</v>
      </c>
      <c r="WOO21" s="74" t="s">
        <v>100</v>
      </c>
      <c r="WOP21" s="147">
        <f t="shared" ref="WOP21" si="7927">WOP10*WOP17</f>
        <v>0</v>
      </c>
      <c r="WOQ21" s="74" t="s">
        <v>100</v>
      </c>
      <c r="WOR21" s="147">
        <f t="shared" ref="WOR21" si="7928">WOR10*WOR17</f>
        <v>0</v>
      </c>
      <c r="WOS21" s="74" t="s">
        <v>100</v>
      </c>
      <c r="WOT21" s="147">
        <f t="shared" ref="WOT21" si="7929">WOT10*WOT17</f>
        <v>0</v>
      </c>
      <c r="WOU21" s="74" t="s">
        <v>100</v>
      </c>
      <c r="WOV21" s="147">
        <f t="shared" ref="WOV21" si="7930">WOV10*WOV17</f>
        <v>0</v>
      </c>
      <c r="WOW21" s="74" t="s">
        <v>100</v>
      </c>
      <c r="WOX21" s="147">
        <f t="shared" ref="WOX21" si="7931">WOX10*WOX17</f>
        <v>0</v>
      </c>
      <c r="WOY21" s="74" t="s">
        <v>100</v>
      </c>
      <c r="WOZ21" s="147">
        <f t="shared" ref="WOZ21" si="7932">WOZ10*WOZ17</f>
        <v>0</v>
      </c>
      <c r="WPA21" s="74" t="s">
        <v>100</v>
      </c>
      <c r="WPB21" s="147">
        <f t="shared" ref="WPB21" si="7933">WPB10*WPB17</f>
        <v>0</v>
      </c>
      <c r="WPC21" s="74" t="s">
        <v>100</v>
      </c>
      <c r="WPD21" s="147">
        <f t="shared" ref="WPD21" si="7934">WPD10*WPD17</f>
        <v>0</v>
      </c>
      <c r="WPE21" s="74" t="s">
        <v>100</v>
      </c>
      <c r="WPF21" s="147">
        <f t="shared" ref="WPF21" si="7935">WPF10*WPF17</f>
        <v>0</v>
      </c>
      <c r="WPG21" s="74" t="s">
        <v>100</v>
      </c>
      <c r="WPH21" s="147">
        <f t="shared" ref="WPH21" si="7936">WPH10*WPH17</f>
        <v>0</v>
      </c>
      <c r="WPI21" s="74" t="s">
        <v>100</v>
      </c>
      <c r="WPJ21" s="147">
        <f t="shared" ref="WPJ21" si="7937">WPJ10*WPJ17</f>
        <v>0</v>
      </c>
      <c r="WPK21" s="74" t="s">
        <v>100</v>
      </c>
      <c r="WPL21" s="147">
        <f t="shared" ref="WPL21" si="7938">WPL10*WPL17</f>
        <v>0</v>
      </c>
      <c r="WPM21" s="74" t="s">
        <v>100</v>
      </c>
      <c r="WPN21" s="147">
        <f t="shared" ref="WPN21" si="7939">WPN10*WPN17</f>
        <v>0</v>
      </c>
      <c r="WPO21" s="74" t="s">
        <v>100</v>
      </c>
      <c r="WPP21" s="147">
        <f t="shared" ref="WPP21" si="7940">WPP10*WPP17</f>
        <v>0</v>
      </c>
      <c r="WPQ21" s="74" t="s">
        <v>100</v>
      </c>
      <c r="WPR21" s="147">
        <f t="shared" ref="WPR21" si="7941">WPR10*WPR17</f>
        <v>0</v>
      </c>
      <c r="WPS21" s="74" t="s">
        <v>100</v>
      </c>
      <c r="WPT21" s="147">
        <f t="shared" ref="WPT21" si="7942">WPT10*WPT17</f>
        <v>0</v>
      </c>
      <c r="WPU21" s="74" t="s">
        <v>100</v>
      </c>
      <c r="WPV21" s="147">
        <f t="shared" ref="WPV21" si="7943">WPV10*WPV17</f>
        <v>0</v>
      </c>
      <c r="WPW21" s="74" t="s">
        <v>100</v>
      </c>
      <c r="WPX21" s="147">
        <f t="shared" ref="WPX21" si="7944">WPX10*WPX17</f>
        <v>0</v>
      </c>
      <c r="WPY21" s="74" t="s">
        <v>100</v>
      </c>
      <c r="WPZ21" s="147">
        <f t="shared" ref="WPZ21" si="7945">WPZ10*WPZ17</f>
        <v>0</v>
      </c>
      <c r="WQA21" s="74" t="s">
        <v>100</v>
      </c>
      <c r="WQB21" s="147">
        <f t="shared" ref="WQB21" si="7946">WQB10*WQB17</f>
        <v>0</v>
      </c>
      <c r="WQC21" s="74" t="s">
        <v>100</v>
      </c>
      <c r="WQD21" s="147">
        <f t="shared" ref="WQD21" si="7947">WQD10*WQD17</f>
        <v>0</v>
      </c>
      <c r="WQE21" s="74" t="s">
        <v>100</v>
      </c>
      <c r="WQF21" s="147">
        <f t="shared" ref="WQF21" si="7948">WQF10*WQF17</f>
        <v>0</v>
      </c>
      <c r="WQG21" s="74" t="s">
        <v>100</v>
      </c>
      <c r="WQH21" s="147">
        <f t="shared" ref="WQH21" si="7949">WQH10*WQH17</f>
        <v>0</v>
      </c>
      <c r="WQI21" s="74" t="s">
        <v>100</v>
      </c>
      <c r="WQJ21" s="147">
        <f t="shared" ref="WQJ21" si="7950">WQJ10*WQJ17</f>
        <v>0</v>
      </c>
      <c r="WQK21" s="74" t="s">
        <v>100</v>
      </c>
      <c r="WQL21" s="147">
        <f t="shared" ref="WQL21" si="7951">WQL10*WQL17</f>
        <v>0</v>
      </c>
      <c r="WQM21" s="74" t="s">
        <v>100</v>
      </c>
      <c r="WQN21" s="147">
        <f t="shared" ref="WQN21" si="7952">WQN10*WQN17</f>
        <v>0</v>
      </c>
      <c r="WQO21" s="74" t="s">
        <v>100</v>
      </c>
      <c r="WQP21" s="147">
        <f t="shared" ref="WQP21" si="7953">WQP10*WQP17</f>
        <v>0</v>
      </c>
      <c r="WQQ21" s="74" t="s">
        <v>100</v>
      </c>
      <c r="WQR21" s="147">
        <f t="shared" ref="WQR21" si="7954">WQR10*WQR17</f>
        <v>0</v>
      </c>
      <c r="WQS21" s="74" t="s">
        <v>100</v>
      </c>
      <c r="WQT21" s="147">
        <f t="shared" ref="WQT21" si="7955">WQT10*WQT17</f>
        <v>0</v>
      </c>
      <c r="WQU21" s="74" t="s">
        <v>100</v>
      </c>
      <c r="WQV21" s="147">
        <f t="shared" ref="WQV21" si="7956">WQV10*WQV17</f>
        <v>0</v>
      </c>
      <c r="WQW21" s="74" t="s">
        <v>100</v>
      </c>
      <c r="WQX21" s="147">
        <f t="shared" ref="WQX21" si="7957">WQX10*WQX17</f>
        <v>0</v>
      </c>
      <c r="WQY21" s="74" t="s">
        <v>100</v>
      </c>
      <c r="WQZ21" s="147">
        <f t="shared" ref="WQZ21" si="7958">WQZ10*WQZ17</f>
        <v>0</v>
      </c>
      <c r="WRA21" s="74" t="s">
        <v>100</v>
      </c>
      <c r="WRB21" s="147">
        <f t="shared" ref="WRB21" si="7959">WRB10*WRB17</f>
        <v>0</v>
      </c>
      <c r="WRC21" s="74" t="s">
        <v>100</v>
      </c>
      <c r="WRD21" s="147">
        <f t="shared" ref="WRD21" si="7960">WRD10*WRD17</f>
        <v>0</v>
      </c>
      <c r="WRE21" s="74" t="s">
        <v>100</v>
      </c>
      <c r="WRF21" s="147">
        <f t="shared" ref="WRF21" si="7961">WRF10*WRF17</f>
        <v>0</v>
      </c>
      <c r="WRG21" s="74" t="s">
        <v>100</v>
      </c>
      <c r="WRH21" s="147">
        <f t="shared" ref="WRH21" si="7962">WRH10*WRH17</f>
        <v>0</v>
      </c>
      <c r="WRI21" s="74" t="s">
        <v>100</v>
      </c>
      <c r="WRJ21" s="147">
        <f t="shared" ref="WRJ21" si="7963">WRJ10*WRJ17</f>
        <v>0</v>
      </c>
      <c r="WRK21" s="74" t="s">
        <v>100</v>
      </c>
      <c r="WRL21" s="147">
        <f t="shared" ref="WRL21" si="7964">WRL10*WRL17</f>
        <v>0</v>
      </c>
      <c r="WRM21" s="74" t="s">
        <v>100</v>
      </c>
      <c r="WRN21" s="147">
        <f t="shared" ref="WRN21" si="7965">WRN10*WRN17</f>
        <v>0</v>
      </c>
      <c r="WRO21" s="74" t="s">
        <v>100</v>
      </c>
      <c r="WRP21" s="147">
        <f t="shared" ref="WRP21" si="7966">WRP10*WRP17</f>
        <v>0</v>
      </c>
      <c r="WRQ21" s="74" t="s">
        <v>100</v>
      </c>
      <c r="WRR21" s="147">
        <f t="shared" ref="WRR21" si="7967">WRR10*WRR17</f>
        <v>0</v>
      </c>
      <c r="WRS21" s="74" t="s">
        <v>100</v>
      </c>
      <c r="WRT21" s="147">
        <f t="shared" ref="WRT21" si="7968">WRT10*WRT17</f>
        <v>0</v>
      </c>
      <c r="WRU21" s="74" t="s">
        <v>100</v>
      </c>
      <c r="WRV21" s="147">
        <f t="shared" ref="WRV21" si="7969">WRV10*WRV17</f>
        <v>0</v>
      </c>
      <c r="WRW21" s="74" t="s">
        <v>100</v>
      </c>
      <c r="WRX21" s="147">
        <f t="shared" ref="WRX21" si="7970">WRX10*WRX17</f>
        <v>0</v>
      </c>
      <c r="WRY21" s="74" t="s">
        <v>100</v>
      </c>
      <c r="WRZ21" s="147">
        <f t="shared" ref="WRZ21" si="7971">WRZ10*WRZ17</f>
        <v>0</v>
      </c>
      <c r="WSA21" s="74" t="s">
        <v>100</v>
      </c>
      <c r="WSB21" s="147">
        <f t="shared" ref="WSB21" si="7972">WSB10*WSB17</f>
        <v>0</v>
      </c>
      <c r="WSC21" s="74" t="s">
        <v>100</v>
      </c>
      <c r="WSD21" s="147">
        <f t="shared" ref="WSD21" si="7973">WSD10*WSD17</f>
        <v>0</v>
      </c>
      <c r="WSE21" s="74" t="s">
        <v>100</v>
      </c>
      <c r="WSF21" s="147">
        <f t="shared" ref="WSF21" si="7974">WSF10*WSF17</f>
        <v>0</v>
      </c>
      <c r="WSG21" s="74" t="s">
        <v>100</v>
      </c>
      <c r="WSH21" s="147">
        <f t="shared" ref="WSH21" si="7975">WSH10*WSH17</f>
        <v>0</v>
      </c>
      <c r="WSI21" s="74" t="s">
        <v>100</v>
      </c>
      <c r="WSJ21" s="147">
        <f t="shared" ref="WSJ21" si="7976">WSJ10*WSJ17</f>
        <v>0</v>
      </c>
      <c r="WSK21" s="74" t="s">
        <v>100</v>
      </c>
      <c r="WSL21" s="147">
        <f t="shared" ref="WSL21" si="7977">WSL10*WSL17</f>
        <v>0</v>
      </c>
      <c r="WSM21" s="74" t="s">
        <v>100</v>
      </c>
      <c r="WSN21" s="147">
        <f t="shared" ref="WSN21" si="7978">WSN10*WSN17</f>
        <v>0</v>
      </c>
      <c r="WSO21" s="74" t="s">
        <v>100</v>
      </c>
      <c r="WSP21" s="147">
        <f t="shared" ref="WSP21" si="7979">WSP10*WSP17</f>
        <v>0</v>
      </c>
      <c r="WSQ21" s="74" t="s">
        <v>100</v>
      </c>
      <c r="WSR21" s="147">
        <f t="shared" ref="WSR21" si="7980">WSR10*WSR17</f>
        <v>0</v>
      </c>
      <c r="WSS21" s="74" t="s">
        <v>100</v>
      </c>
      <c r="WST21" s="147">
        <f t="shared" ref="WST21" si="7981">WST10*WST17</f>
        <v>0</v>
      </c>
      <c r="WSU21" s="74" t="s">
        <v>100</v>
      </c>
      <c r="WSV21" s="147">
        <f t="shared" ref="WSV21" si="7982">WSV10*WSV17</f>
        <v>0</v>
      </c>
      <c r="WSW21" s="74" t="s">
        <v>100</v>
      </c>
      <c r="WSX21" s="147">
        <f t="shared" ref="WSX21" si="7983">WSX10*WSX17</f>
        <v>0</v>
      </c>
      <c r="WSY21" s="74" t="s">
        <v>100</v>
      </c>
      <c r="WSZ21" s="147">
        <f t="shared" ref="WSZ21" si="7984">WSZ10*WSZ17</f>
        <v>0</v>
      </c>
      <c r="WTA21" s="74" t="s">
        <v>100</v>
      </c>
      <c r="WTB21" s="147">
        <f t="shared" ref="WTB21" si="7985">WTB10*WTB17</f>
        <v>0</v>
      </c>
      <c r="WTC21" s="74" t="s">
        <v>100</v>
      </c>
      <c r="WTD21" s="147">
        <f t="shared" ref="WTD21" si="7986">WTD10*WTD17</f>
        <v>0</v>
      </c>
      <c r="WTE21" s="74" t="s">
        <v>100</v>
      </c>
      <c r="WTF21" s="147">
        <f t="shared" ref="WTF21" si="7987">WTF10*WTF17</f>
        <v>0</v>
      </c>
      <c r="WTG21" s="74" t="s">
        <v>100</v>
      </c>
      <c r="WTH21" s="147">
        <f t="shared" ref="WTH21" si="7988">WTH10*WTH17</f>
        <v>0</v>
      </c>
      <c r="WTI21" s="74" t="s">
        <v>100</v>
      </c>
      <c r="WTJ21" s="147">
        <f t="shared" ref="WTJ21" si="7989">WTJ10*WTJ17</f>
        <v>0</v>
      </c>
      <c r="WTK21" s="74" t="s">
        <v>100</v>
      </c>
      <c r="WTL21" s="147">
        <f t="shared" ref="WTL21" si="7990">WTL10*WTL17</f>
        <v>0</v>
      </c>
      <c r="WTM21" s="74" t="s">
        <v>100</v>
      </c>
      <c r="WTN21" s="147">
        <f t="shared" ref="WTN21" si="7991">WTN10*WTN17</f>
        <v>0</v>
      </c>
      <c r="WTO21" s="74" t="s">
        <v>100</v>
      </c>
      <c r="WTP21" s="147">
        <f t="shared" ref="WTP21" si="7992">WTP10*WTP17</f>
        <v>0</v>
      </c>
      <c r="WTQ21" s="74" t="s">
        <v>100</v>
      </c>
      <c r="WTR21" s="147">
        <f t="shared" ref="WTR21" si="7993">WTR10*WTR17</f>
        <v>0</v>
      </c>
      <c r="WTS21" s="74" t="s">
        <v>100</v>
      </c>
      <c r="WTT21" s="147">
        <f t="shared" ref="WTT21" si="7994">WTT10*WTT17</f>
        <v>0</v>
      </c>
      <c r="WTU21" s="74" t="s">
        <v>100</v>
      </c>
      <c r="WTV21" s="147">
        <f t="shared" ref="WTV21" si="7995">WTV10*WTV17</f>
        <v>0</v>
      </c>
      <c r="WTW21" s="74" t="s">
        <v>100</v>
      </c>
      <c r="WTX21" s="147">
        <f t="shared" ref="WTX21" si="7996">WTX10*WTX17</f>
        <v>0</v>
      </c>
      <c r="WTY21" s="74" t="s">
        <v>100</v>
      </c>
      <c r="WTZ21" s="147">
        <f t="shared" ref="WTZ21" si="7997">WTZ10*WTZ17</f>
        <v>0</v>
      </c>
      <c r="WUA21" s="74" t="s">
        <v>100</v>
      </c>
      <c r="WUB21" s="147">
        <f t="shared" ref="WUB21" si="7998">WUB10*WUB17</f>
        <v>0</v>
      </c>
      <c r="WUC21" s="74" t="s">
        <v>100</v>
      </c>
      <c r="WUD21" s="147">
        <f t="shared" ref="WUD21" si="7999">WUD10*WUD17</f>
        <v>0</v>
      </c>
      <c r="WUE21" s="74" t="s">
        <v>100</v>
      </c>
      <c r="WUF21" s="147">
        <f t="shared" ref="WUF21" si="8000">WUF10*WUF17</f>
        <v>0</v>
      </c>
      <c r="WUG21" s="74" t="s">
        <v>100</v>
      </c>
      <c r="WUH21" s="147">
        <f t="shared" ref="WUH21" si="8001">WUH10*WUH17</f>
        <v>0</v>
      </c>
      <c r="WUI21" s="74" t="s">
        <v>100</v>
      </c>
      <c r="WUJ21" s="147">
        <f t="shared" ref="WUJ21" si="8002">WUJ10*WUJ17</f>
        <v>0</v>
      </c>
      <c r="WUK21" s="74" t="s">
        <v>100</v>
      </c>
      <c r="WUL21" s="147">
        <f t="shared" ref="WUL21" si="8003">WUL10*WUL17</f>
        <v>0</v>
      </c>
      <c r="WUM21" s="74" t="s">
        <v>100</v>
      </c>
      <c r="WUN21" s="147">
        <f t="shared" ref="WUN21" si="8004">WUN10*WUN17</f>
        <v>0</v>
      </c>
      <c r="WUO21" s="74" t="s">
        <v>100</v>
      </c>
      <c r="WUP21" s="147">
        <f t="shared" ref="WUP21" si="8005">WUP10*WUP17</f>
        <v>0</v>
      </c>
      <c r="WUQ21" s="74" t="s">
        <v>100</v>
      </c>
      <c r="WUR21" s="147">
        <f t="shared" ref="WUR21" si="8006">WUR10*WUR17</f>
        <v>0</v>
      </c>
      <c r="WUS21" s="74" t="s">
        <v>100</v>
      </c>
      <c r="WUT21" s="147">
        <f t="shared" ref="WUT21" si="8007">WUT10*WUT17</f>
        <v>0</v>
      </c>
      <c r="WUU21" s="74" t="s">
        <v>100</v>
      </c>
      <c r="WUV21" s="147">
        <f t="shared" ref="WUV21" si="8008">WUV10*WUV17</f>
        <v>0</v>
      </c>
      <c r="WUW21" s="74" t="s">
        <v>100</v>
      </c>
      <c r="WUX21" s="147">
        <f t="shared" ref="WUX21" si="8009">WUX10*WUX17</f>
        <v>0</v>
      </c>
      <c r="WUY21" s="74" t="s">
        <v>100</v>
      </c>
      <c r="WUZ21" s="147">
        <f t="shared" ref="WUZ21" si="8010">WUZ10*WUZ17</f>
        <v>0</v>
      </c>
      <c r="WVA21" s="74" t="s">
        <v>100</v>
      </c>
      <c r="WVB21" s="147">
        <f t="shared" ref="WVB21" si="8011">WVB10*WVB17</f>
        <v>0</v>
      </c>
      <c r="WVC21" s="74" t="s">
        <v>100</v>
      </c>
      <c r="WVD21" s="147">
        <f t="shared" ref="WVD21" si="8012">WVD10*WVD17</f>
        <v>0</v>
      </c>
      <c r="WVE21" s="74" t="s">
        <v>100</v>
      </c>
      <c r="WVF21" s="147">
        <f t="shared" ref="WVF21" si="8013">WVF10*WVF17</f>
        <v>0</v>
      </c>
      <c r="WVG21" s="74" t="s">
        <v>100</v>
      </c>
      <c r="WVH21" s="147">
        <f t="shared" ref="WVH21" si="8014">WVH10*WVH17</f>
        <v>0</v>
      </c>
      <c r="WVI21" s="74" t="s">
        <v>100</v>
      </c>
      <c r="WVJ21" s="147">
        <f t="shared" ref="WVJ21" si="8015">WVJ10*WVJ17</f>
        <v>0</v>
      </c>
      <c r="WVK21" s="74" t="s">
        <v>100</v>
      </c>
      <c r="WVL21" s="147">
        <f t="shared" ref="WVL21" si="8016">WVL10*WVL17</f>
        <v>0</v>
      </c>
      <c r="WVM21" s="74" t="s">
        <v>100</v>
      </c>
      <c r="WVN21" s="147">
        <f t="shared" ref="WVN21" si="8017">WVN10*WVN17</f>
        <v>0</v>
      </c>
      <c r="WVO21" s="74" t="s">
        <v>100</v>
      </c>
      <c r="WVP21" s="147">
        <f t="shared" ref="WVP21" si="8018">WVP10*WVP17</f>
        <v>0</v>
      </c>
      <c r="WVQ21" s="74" t="s">
        <v>100</v>
      </c>
      <c r="WVR21" s="147">
        <f t="shared" ref="WVR21" si="8019">WVR10*WVR17</f>
        <v>0</v>
      </c>
      <c r="WVS21" s="74" t="s">
        <v>100</v>
      </c>
      <c r="WVT21" s="147">
        <f t="shared" ref="WVT21" si="8020">WVT10*WVT17</f>
        <v>0</v>
      </c>
      <c r="WVU21" s="74" t="s">
        <v>100</v>
      </c>
      <c r="WVV21" s="147">
        <f t="shared" ref="WVV21" si="8021">WVV10*WVV17</f>
        <v>0</v>
      </c>
      <c r="WVW21" s="74" t="s">
        <v>100</v>
      </c>
      <c r="WVX21" s="147">
        <f t="shared" ref="WVX21" si="8022">WVX10*WVX17</f>
        <v>0</v>
      </c>
      <c r="WVY21" s="74" t="s">
        <v>100</v>
      </c>
      <c r="WVZ21" s="147">
        <f t="shared" ref="WVZ21" si="8023">WVZ10*WVZ17</f>
        <v>0</v>
      </c>
      <c r="WWA21" s="74" t="s">
        <v>100</v>
      </c>
      <c r="WWB21" s="147">
        <f t="shared" ref="WWB21" si="8024">WWB10*WWB17</f>
        <v>0</v>
      </c>
      <c r="WWC21" s="74" t="s">
        <v>100</v>
      </c>
      <c r="WWD21" s="147">
        <f t="shared" ref="WWD21" si="8025">WWD10*WWD17</f>
        <v>0</v>
      </c>
      <c r="WWE21" s="74" t="s">
        <v>100</v>
      </c>
      <c r="WWF21" s="147">
        <f t="shared" ref="WWF21" si="8026">WWF10*WWF17</f>
        <v>0</v>
      </c>
      <c r="WWG21" s="74" t="s">
        <v>100</v>
      </c>
      <c r="WWH21" s="147">
        <f t="shared" ref="WWH21" si="8027">WWH10*WWH17</f>
        <v>0</v>
      </c>
      <c r="WWI21" s="74" t="s">
        <v>100</v>
      </c>
      <c r="WWJ21" s="147">
        <f t="shared" ref="WWJ21" si="8028">WWJ10*WWJ17</f>
        <v>0</v>
      </c>
      <c r="WWK21" s="74" t="s">
        <v>100</v>
      </c>
      <c r="WWL21" s="147">
        <f t="shared" ref="WWL21" si="8029">WWL10*WWL17</f>
        <v>0</v>
      </c>
      <c r="WWM21" s="74" t="s">
        <v>100</v>
      </c>
      <c r="WWN21" s="147">
        <f t="shared" ref="WWN21" si="8030">WWN10*WWN17</f>
        <v>0</v>
      </c>
      <c r="WWO21" s="74" t="s">
        <v>100</v>
      </c>
      <c r="WWP21" s="147">
        <f t="shared" ref="WWP21" si="8031">WWP10*WWP17</f>
        <v>0</v>
      </c>
      <c r="WWQ21" s="74" t="s">
        <v>100</v>
      </c>
      <c r="WWR21" s="147">
        <f t="shared" ref="WWR21" si="8032">WWR10*WWR17</f>
        <v>0</v>
      </c>
      <c r="WWS21" s="74" t="s">
        <v>100</v>
      </c>
      <c r="WWT21" s="147">
        <f t="shared" ref="WWT21" si="8033">WWT10*WWT17</f>
        <v>0</v>
      </c>
      <c r="WWU21" s="74" t="s">
        <v>100</v>
      </c>
      <c r="WWV21" s="147">
        <f t="shared" ref="WWV21" si="8034">WWV10*WWV17</f>
        <v>0</v>
      </c>
      <c r="WWW21" s="74" t="s">
        <v>100</v>
      </c>
      <c r="WWX21" s="147">
        <f t="shared" ref="WWX21" si="8035">WWX10*WWX17</f>
        <v>0</v>
      </c>
      <c r="WWY21" s="74" t="s">
        <v>100</v>
      </c>
      <c r="WWZ21" s="147">
        <f t="shared" ref="WWZ21" si="8036">WWZ10*WWZ17</f>
        <v>0</v>
      </c>
      <c r="WXA21" s="74" t="s">
        <v>100</v>
      </c>
      <c r="WXB21" s="147">
        <f t="shared" ref="WXB21" si="8037">WXB10*WXB17</f>
        <v>0</v>
      </c>
      <c r="WXC21" s="74" t="s">
        <v>100</v>
      </c>
      <c r="WXD21" s="147">
        <f t="shared" ref="WXD21" si="8038">WXD10*WXD17</f>
        <v>0</v>
      </c>
      <c r="WXE21" s="74" t="s">
        <v>100</v>
      </c>
      <c r="WXF21" s="147">
        <f t="shared" ref="WXF21" si="8039">WXF10*WXF17</f>
        <v>0</v>
      </c>
      <c r="WXG21" s="74" t="s">
        <v>100</v>
      </c>
      <c r="WXH21" s="147">
        <f t="shared" ref="WXH21" si="8040">WXH10*WXH17</f>
        <v>0</v>
      </c>
      <c r="WXI21" s="74" t="s">
        <v>100</v>
      </c>
      <c r="WXJ21" s="147">
        <f t="shared" ref="WXJ21" si="8041">WXJ10*WXJ17</f>
        <v>0</v>
      </c>
      <c r="WXK21" s="74" t="s">
        <v>100</v>
      </c>
      <c r="WXL21" s="147">
        <f t="shared" ref="WXL21" si="8042">WXL10*WXL17</f>
        <v>0</v>
      </c>
      <c r="WXM21" s="74" t="s">
        <v>100</v>
      </c>
      <c r="WXN21" s="147">
        <f t="shared" ref="WXN21" si="8043">WXN10*WXN17</f>
        <v>0</v>
      </c>
      <c r="WXO21" s="74" t="s">
        <v>100</v>
      </c>
      <c r="WXP21" s="147">
        <f t="shared" ref="WXP21" si="8044">WXP10*WXP17</f>
        <v>0</v>
      </c>
      <c r="WXQ21" s="74" t="s">
        <v>100</v>
      </c>
      <c r="WXR21" s="147">
        <f t="shared" ref="WXR21" si="8045">WXR10*WXR17</f>
        <v>0</v>
      </c>
      <c r="WXS21" s="74" t="s">
        <v>100</v>
      </c>
      <c r="WXT21" s="147">
        <f t="shared" ref="WXT21" si="8046">WXT10*WXT17</f>
        <v>0</v>
      </c>
      <c r="WXU21" s="74" t="s">
        <v>100</v>
      </c>
      <c r="WXV21" s="147">
        <f t="shared" ref="WXV21" si="8047">WXV10*WXV17</f>
        <v>0</v>
      </c>
      <c r="WXW21" s="74" t="s">
        <v>100</v>
      </c>
      <c r="WXX21" s="147">
        <f t="shared" ref="WXX21" si="8048">WXX10*WXX17</f>
        <v>0</v>
      </c>
      <c r="WXY21" s="74" t="s">
        <v>100</v>
      </c>
      <c r="WXZ21" s="147">
        <f t="shared" ref="WXZ21" si="8049">WXZ10*WXZ17</f>
        <v>0</v>
      </c>
      <c r="WYA21" s="74" t="s">
        <v>100</v>
      </c>
      <c r="WYB21" s="147">
        <f t="shared" ref="WYB21" si="8050">WYB10*WYB17</f>
        <v>0</v>
      </c>
      <c r="WYC21" s="74" t="s">
        <v>100</v>
      </c>
      <c r="WYD21" s="147">
        <f t="shared" ref="WYD21" si="8051">WYD10*WYD17</f>
        <v>0</v>
      </c>
      <c r="WYE21" s="74" t="s">
        <v>100</v>
      </c>
      <c r="WYF21" s="147">
        <f t="shared" ref="WYF21" si="8052">WYF10*WYF17</f>
        <v>0</v>
      </c>
      <c r="WYG21" s="74" t="s">
        <v>100</v>
      </c>
      <c r="WYH21" s="147">
        <f t="shared" ref="WYH21" si="8053">WYH10*WYH17</f>
        <v>0</v>
      </c>
      <c r="WYI21" s="74" t="s">
        <v>100</v>
      </c>
      <c r="WYJ21" s="147">
        <f t="shared" ref="WYJ21" si="8054">WYJ10*WYJ17</f>
        <v>0</v>
      </c>
      <c r="WYK21" s="74" t="s">
        <v>100</v>
      </c>
      <c r="WYL21" s="147">
        <f t="shared" ref="WYL21" si="8055">WYL10*WYL17</f>
        <v>0</v>
      </c>
      <c r="WYM21" s="74" t="s">
        <v>100</v>
      </c>
      <c r="WYN21" s="147">
        <f t="shared" ref="WYN21" si="8056">WYN10*WYN17</f>
        <v>0</v>
      </c>
      <c r="WYO21" s="74" t="s">
        <v>100</v>
      </c>
      <c r="WYP21" s="147">
        <f t="shared" ref="WYP21" si="8057">WYP10*WYP17</f>
        <v>0</v>
      </c>
      <c r="WYQ21" s="74" t="s">
        <v>100</v>
      </c>
      <c r="WYR21" s="147">
        <f t="shared" ref="WYR21" si="8058">WYR10*WYR17</f>
        <v>0</v>
      </c>
      <c r="WYS21" s="74" t="s">
        <v>100</v>
      </c>
      <c r="WYT21" s="147">
        <f t="shared" ref="WYT21" si="8059">WYT10*WYT17</f>
        <v>0</v>
      </c>
      <c r="WYU21" s="74" t="s">
        <v>100</v>
      </c>
      <c r="WYV21" s="147">
        <f t="shared" ref="WYV21" si="8060">WYV10*WYV17</f>
        <v>0</v>
      </c>
      <c r="WYW21" s="74" t="s">
        <v>100</v>
      </c>
      <c r="WYX21" s="147">
        <f t="shared" ref="WYX21" si="8061">WYX10*WYX17</f>
        <v>0</v>
      </c>
      <c r="WYY21" s="74" t="s">
        <v>100</v>
      </c>
      <c r="WYZ21" s="147">
        <f t="shared" ref="WYZ21" si="8062">WYZ10*WYZ17</f>
        <v>0</v>
      </c>
      <c r="WZA21" s="74" t="s">
        <v>100</v>
      </c>
      <c r="WZB21" s="147">
        <f t="shared" ref="WZB21" si="8063">WZB10*WZB17</f>
        <v>0</v>
      </c>
      <c r="WZC21" s="74" t="s">
        <v>100</v>
      </c>
      <c r="WZD21" s="147">
        <f t="shared" ref="WZD21" si="8064">WZD10*WZD17</f>
        <v>0</v>
      </c>
      <c r="WZE21" s="74" t="s">
        <v>100</v>
      </c>
      <c r="WZF21" s="147">
        <f t="shared" ref="WZF21" si="8065">WZF10*WZF17</f>
        <v>0</v>
      </c>
      <c r="WZG21" s="74" t="s">
        <v>100</v>
      </c>
      <c r="WZH21" s="147">
        <f t="shared" ref="WZH21" si="8066">WZH10*WZH17</f>
        <v>0</v>
      </c>
      <c r="WZI21" s="74" t="s">
        <v>100</v>
      </c>
      <c r="WZJ21" s="147">
        <f t="shared" ref="WZJ21" si="8067">WZJ10*WZJ17</f>
        <v>0</v>
      </c>
      <c r="WZK21" s="74" t="s">
        <v>100</v>
      </c>
      <c r="WZL21" s="147">
        <f t="shared" ref="WZL21" si="8068">WZL10*WZL17</f>
        <v>0</v>
      </c>
      <c r="WZM21" s="74" t="s">
        <v>100</v>
      </c>
      <c r="WZN21" s="147">
        <f t="shared" ref="WZN21" si="8069">WZN10*WZN17</f>
        <v>0</v>
      </c>
      <c r="WZO21" s="74" t="s">
        <v>100</v>
      </c>
      <c r="WZP21" s="147">
        <f t="shared" ref="WZP21" si="8070">WZP10*WZP17</f>
        <v>0</v>
      </c>
      <c r="WZQ21" s="74" t="s">
        <v>100</v>
      </c>
      <c r="WZR21" s="147">
        <f t="shared" ref="WZR21" si="8071">WZR10*WZR17</f>
        <v>0</v>
      </c>
      <c r="WZS21" s="74" t="s">
        <v>100</v>
      </c>
      <c r="WZT21" s="147">
        <f t="shared" ref="WZT21" si="8072">WZT10*WZT17</f>
        <v>0</v>
      </c>
      <c r="WZU21" s="74" t="s">
        <v>100</v>
      </c>
      <c r="WZV21" s="147">
        <f t="shared" ref="WZV21" si="8073">WZV10*WZV17</f>
        <v>0</v>
      </c>
      <c r="WZW21" s="74" t="s">
        <v>100</v>
      </c>
      <c r="WZX21" s="147">
        <f t="shared" ref="WZX21" si="8074">WZX10*WZX17</f>
        <v>0</v>
      </c>
      <c r="WZY21" s="74" t="s">
        <v>100</v>
      </c>
      <c r="WZZ21" s="147">
        <f t="shared" ref="WZZ21" si="8075">WZZ10*WZZ17</f>
        <v>0</v>
      </c>
      <c r="XAA21" s="74" t="s">
        <v>100</v>
      </c>
      <c r="XAB21" s="147">
        <f t="shared" ref="XAB21" si="8076">XAB10*XAB17</f>
        <v>0</v>
      </c>
      <c r="XAC21" s="74" t="s">
        <v>100</v>
      </c>
      <c r="XAD21" s="147">
        <f t="shared" ref="XAD21" si="8077">XAD10*XAD17</f>
        <v>0</v>
      </c>
      <c r="XAE21" s="74" t="s">
        <v>100</v>
      </c>
      <c r="XAF21" s="147">
        <f t="shared" ref="XAF21" si="8078">XAF10*XAF17</f>
        <v>0</v>
      </c>
      <c r="XAG21" s="74" t="s">
        <v>100</v>
      </c>
      <c r="XAH21" s="147">
        <f t="shared" ref="XAH21" si="8079">XAH10*XAH17</f>
        <v>0</v>
      </c>
      <c r="XAI21" s="74" t="s">
        <v>100</v>
      </c>
      <c r="XAJ21" s="147">
        <f t="shared" ref="XAJ21" si="8080">XAJ10*XAJ17</f>
        <v>0</v>
      </c>
      <c r="XAK21" s="74" t="s">
        <v>100</v>
      </c>
      <c r="XAL21" s="147">
        <f t="shared" ref="XAL21" si="8081">XAL10*XAL17</f>
        <v>0</v>
      </c>
      <c r="XAM21" s="74" t="s">
        <v>100</v>
      </c>
      <c r="XAN21" s="147">
        <f t="shared" ref="XAN21" si="8082">XAN10*XAN17</f>
        <v>0</v>
      </c>
      <c r="XAO21" s="74" t="s">
        <v>100</v>
      </c>
      <c r="XAP21" s="147">
        <f t="shared" ref="XAP21" si="8083">XAP10*XAP17</f>
        <v>0</v>
      </c>
      <c r="XAQ21" s="74" t="s">
        <v>100</v>
      </c>
      <c r="XAR21" s="147">
        <f t="shared" ref="XAR21" si="8084">XAR10*XAR17</f>
        <v>0</v>
      </c>
      <c r="XAS21" s="74" t="s">
        <v>100</v>
      </c>
      <c r="XAT21" s="147">
        <f t="shared" ref="XAT21" si="8085">XAT10*XAT17</f>
        <v>0</v>
      </c>
      <c r="XAU21" s="74" t="s">
        <v>100</v>
      </c>
      <c r="XAV21" s="147">
        <f t="shared" ref="XAV21" si="8086">XAV10*XAV17</f>
        <v>0</v>
      </c>
      <c r="XAW21" s="74" t="s">
        <v>100</v>
      </c>
      <c r="XAX21" s="147">
        <f t="shared" ref="XAX21" si="8087">XAX10*XAX17</f>
        <v>0</v>
      </c>
      <c r="XAY21" s="74" t="s">
        <v>100</v>
      </c>
      <c r="XAZ21" s="147">
        <f t="shared" ref="XAZ21" si="8088">XAZ10*XAZ17</f>
        <v>0</v>
      </c>
      <c r="XBA21" s="74" t="s">
        <v>100</v>
      </c>
      <c r="XBB21" s="147">
        <f t="shared" ref="XBB21" si="8089">XBB10*XBB17</f>
        <v>0</v>
      </c>
      <c r="XBC21" s="74" t="s">
        <v>100</v>
      </c>
      <c r="XBD21" s="147">
        <f t="shared" ref="XBD21" si="8090">XBD10*XBD17</f>
        <v>0</v>
      </c>
      <c r="XBE21" s="74" t="s">
        <v>100</v>
      </c>
      <c r="XBF21" s="147">
        <f t="shared" ref="XBF21" si="8091">XBF10*XBF17</f>
        <v>0</v>
      </c>
      <c r="XBG21" s="74" t="s">
        <v>100</v>
      </c>
      <c r="XBH21" s="147">
        <f t="shared" ref="XBH21" si="8092">XBH10*XBH17</f>
        <v>0</v>
      </c>
      <c r="XBI21" s="74" t="s">
        <v>100</v>
      </c>
      <c r="XBJ21" s="147">
        <f t="shared" ref="XBJ21" si="8093">XBJ10*XBJ17</f>
        <v>0</v>
      </c>
      <c r="XBK21" s="74" t="s">
        <v>100</v>
      </c>
      <c r="XBL21" s="147">
        <f t="shared" ref="XBL21" si="8094">XBL10*XBL17</f>
        <v>0</v>
      </c>
      <c r="XBM21" s="74" t="s">
        <v>100</v>
      </c>
      <c r="XBN21" s="147">
        <f t="shared" ref="XBN21" si="8095">XBN10*XBN17</f>
        <v>0</v>
      </c>
      <c r="XBO21" s="74" t="s">
        <v>100</v>
      </c>
      <c r="XBP21" s="147">
        <f t="shared" ref="XBP21" si="8096">XBP10*XBP17</f>
        <v>0</v>
      </c>
      <c r="XBQ21" s="74" t="s">
        <v>100</v>
      </c>
      <c r="XBR21" s="147">
        <f t="shared" ref="XBR21" si="8097">XBR10*XBR17</f>
        <v>0</v>
      </c>
      <c r="XBS21" s="74" t="s">
        <v>100</v>
      </c>
      <c r="XBT21" s="147">
        <f t="shared" ref="XBT21" si="8098">XBT10*XBT17</f>
        <v>0</v>
      </c>
      <c r="XBU21" s="74" t="s">
        <v>100</v>
      </c>
      <c r="XBV21" s="147">
        <f t="shared" ref="XBV21" si="8099">XBV10*XBV17</f>
        <v>0</v>
      </c>
      <c r="XBW21" s="74" t="s">
        <v>100</v>
      </c>
      <c r="XBX21" s="147">
        <f t="shared" ref="XBX21" si="8100">XBX10*XBX17</f>
        <v>0</v>
      </c>
      <c r="XBY21" s="74" t="s">
        <v>100</v>
      </c>
      <c r="XBZ21" s="147">
        <f t="shared" ref="XBZ21" si="8101">XBZ10*XBZ17</f>
        <v>0</v>
      </c>
      <c r="XCA21" s="74" t="s">
        <v>100</v>
      </c>
      <c r="XCB21" s="147">
        <f t="shared" ref="XCB21" si="8102">XCB10*XCB17</f>
        <v>0</v>
      </c>
      <c r="XCC21" s="74" t="s">
        <v>100</v>
      </c>
      <c r="XCD21" s="147">
        <f t="shared" ref="XCD21" si="8103">XCD10*XCD17</f>
        <v>0</v>
      </c>
      <c r="XCE21" s="74" t="s">
        <v>100</v>
      </c>
      <c r="XCF21" s="147">
        <f t="shared" ref="XCF21" si="8104">XCF10*XCF17</f>
        <v>0</v>
      </c>
      <c r="XCG21" s="74" t="s">
        <v>100</v>
      </c>
      <c r="XCH21" s="147">
        <f t="shared" ref="XCH21" si="8105">XCH10*XCH17</f>
        <v>0</v>
      </c>
      <c r="XCI21" s="74" t="s">
        <v>100</v>
      </c>
      <c r="XCJ21" s="147">
        <f t="shared" ref="XCJ21" si="8106">XCJ10*XCJ17</f>
        <v>0</v>
      </c>
      <c r="XCK21" s="74" t="s">
        <v>100</v>
      </c>
      <c r="XCL21" s="147">
        <f t="shared" ref="XCL21" si="8107">XCL10*XCL17</f>
        <v>0</v>
      </c>
      <c r="XCM21" s="74" t="s">
        <v>100</v>
      </c>
      <c r="XCN21" s="147">
        <f t="shared" ref="XCN21" si="8108">XCN10*XCN17</f>
        <v>0</v>
      </c>
      <c r="XCO21" s="74" t="s">
        <v>100</v>
      </c>
      <c r="XCP21" s="147">
        <f t="shared" ref="XCP21" si="8109">XCP10*XCP17</f>
        <v>0</v>
      </c>
      <c r="XCQ21" s="74" t="s">
        <v>100</v>
      </c>
      <c r="XCR21" s="147">
        <f t="shared" ref="XCR21" si="8110">XCR10*XCR17</f>
        <v>0</v>
      </c>
      <c r="XCS21" s="74" t="s">
        <v>100</v>
      </c>
      <c r="XCT21" s="147">
        <f t="shared" ref="XCT21" si="8111">XCT10*XCT17</f>
        <v>0</v>
      </c>
      <c r="XCU21" s="74" t="s">
        <v>100</v>
      </c>
      <c r="XCV21" s="147">
        <f t="shared" ref="XCV21" si="8112">XCV10*XCV17</f>
        <v>0</v>
      </c>
      <c r="XCW21" s="74" t="s">
        <v>100</v>
      </c>
      <c r="XCX21" s="147">
        <f t="shared" ref="XCX21" si="8113">XCX10*XCX17</f>
        <v>0</v>
      </c>
      <c r="XCY21" s="74" t="s">
        <v>100</v>
      </c>
      <c r="XCZ21" s="147">
        <f t="shared" ref="XCZ21" si="8114">XCZ10*XCZ17</f>
        <v>0</v>
      </c>
      <c r="XDA21" s="74" t="s">
        <v>100</v>
      </c>
      <c r="XDB21" s="147">
        <f t="shared" ref="XDB21" si="8115">XDB10*XDB17</f>
        <v>0</v>
      </c>
      <c r="XDC21" s="74" t="s">
        <v>100</v>
      </c>
      <c r="XDD21" s="147">
        <f t="shared" ref="XDD21" si="8116">XDD10*XDD17</f>
        <v>0</v>
      </c>
      <c r="XDE21" s="74" t="s">
        <v>100</v>
      </c>
      <c r="XDF21" s="147">
        <f t="shared" ref="XDF21" si="8117">XDF10*XDF17</f>
        <v>0</v>
      </c>
      <c r="XDG21" s="74" t="s">
        <v>100</v>
      </c>
      <c r="XDH21" s="147">
        <f t="shared" ref="XDH21" si="8118">XDH10*XDH17</f>
        <v>0</v>
      </c>
      <c r="XDI21" s="74" t="s">
        <v>100</v>
      </c>
      <c r="XDJ21" s="147">
        <f t="shared" ref="XDJ21" si="8119">XDJ10*XDJ17</f>
        <v>0</v>
      </c>
      <c r="XDK21" s="74" t="s">
        <v>100</v>
      </c>
      <c r="XDL21" s="147">
        <f t="shared" ref="XDL21" si="8120">XDL10*XDL17</f>
        <v>0</v>
      </c>
      <c r="XDM21" s="74" t="s">
        <v>100</v>
      </c>
      <c r="XDN21" s="147">
        <f t="shared" ref="XDN21" si="8121">XDN10*XDN17</f>
        <v>0</v>
      </c>
      <c r="XDO21" s="74" t="s">
        <v>100</v>
      </c>
      <c r="XDP21" s="147">
        <f t="shared" ref="XDP21" si="8122">XDP10*XDP17</f>
        <v>0</v>
      </c>
      <c r="XDQ21" s="74" t="s">
        <v>100</v>
      </c>
      <c r="XDR21" s="147">
        <f t="shared" ref="XDR21" si="8123">XDR10*XDR17</f>
        <v>0</v>
      </c>
      <c r="XDS21" s="74" t="s">
        <v>100</v>
      </c>
      <c r="XDT21" s="147">
        <f t="shared" ref="XDT21" si="8124">XDT10*XDT17</f>
        <v>0</v>
      </c>
      <c r="XDU21" s="74" t="s">
        <v>100</v>
      </c>
      <c r="XDV21" s="147">
        <f t="shared" ref="XDV21" si="8125">XDV10*XDV17</f>
        <v>0</v>
      </c>
      <c r="XDW21" s="74" t="s">
        <v>100</v>
      </c>
      <c r="XDX21" s="147">
        <f t="shared" ref="XDX21" si="8126">XDX10*XDX17</f>
        <v>0</v>
      </c>
      <c r="XDY21" s="74" t="s">
        <v>100</v>
      </c>
      <c r="XDZ21" s="147">
        <f t="shared" ref="XDZ21" si="8127">XDZ10*XDZ17</f>
        <v>0</v>
      </c>
      <c r="XEA21" s="74" t="s">
        <v>100</v>
      </c>
      <c r="XEB21" s="147">
        <f t="shared" ref="XEB21" si="8128">XEB10*XEB17</f>
        <v>0</v>
      </c>
      <c r="XEC21" s="74" t="s">
        <v>100</v>
      </c>
      <c r="XED21" s="147">
        <f t="shared" ref="XED21" si="8129">XED10*XED17</f>
        <v>0</v>
      </c>
      <c r="XEE21" s="74" t="s">
        <v>100</v>
      </c>
      <c r="XEF21" s="147">
        <f t="shared" ref="XEF21" si="8130">XEF10*XEF17</f>
        <v>0</v>
      </c>
      <c r="XEG21" s="74" t="s">
        <v>100</v>
      </c>
      <c r="XEH21" s="147">
        <f t="shared" ref="XEH21" si="8131">XEH10*XEH17</f>
        <v>0</v>
      </c>
      <c r="XEI21" s="74" t="s">
        <v>100</v>
      </c>
      <c r="XEJ21" s="147">
        <f t="shared" ref="XEJ21" si="8132">XEJ10*XEJ17</f>
        <v>0</v>
      </c>
      <c r="XEK21" s="74" t="s">
        <v>100</v>
      </c>
      <c r="XEL21" s="147">
        <f t="shared" ref="XEL21" si="8133">XEL10*XEL17</f>
        <v>0</v>
      </c>
      <c r="XEM21" s="74" t="s">
        <v>100</v>
      </c>
      <c r="XEN21" s="147">
        <f t="shared" ref="XEN21" si="8134">XEN10*XEN17</f>
        <v>0</v>
      </c>
      <c r="XEO21" s="74" t="s">
        <v>100</v>
      </c>
      <c r="XEP21" s="147">
        <f t="shared" ref="XEP21" si="8135">XEP10*XEP17</f>
        <v>0</v>
      </c>
      <c r="XEQ21" s="74" t="s">
        <v>100</v>
      </c>
      <c r="XER21" s="147">
        <f t="shared" ref="XER21" si="8136">XER10*XER17</f>
        <v>0</v>
      </c>
      <c r="XES21" s="74" t="s">
        <v>100</v>
      </c>
      <c r="XET21" s="147">
        <f t="shared" ref="XET21" si="8137">XET10*XET17</f>
        <v>0</v>
      </c>
      <c r="XEU21" s="74" t="s">
        <v>100</v>
      </c>
      <c r="XEV21" s="147">
        <f t="shared" ref="XEV21" si="8138">XEV10*XEV17</f>
        <v>0</v>
      </c>
      <c r="XEW21" s="74" t="s">
        <v>100</v>
      </c>
      <c r="XEX21" s="147">
        <f t="shared" ref="XEX21" si="8139">XEX10*XEX17</f>
        <v>0</v>
      </c>
      <c r="XEY21" s="74" t="s">
        <v>100</v>
      </c>
      <c r="XEZ21" s="147">
        <f t="shared" ref="XEZ21" si="8140">XEZ10*XEZ17</f>
        <v>0</v>
      </c>
      <c r="XFA21" s="74" t="s">
        <v>100</v>
      </c>
      <c r="XFB21" s="147">
        <f t="shared" ref="XFB21" si="8141">XFB10*XFB17</f>
        <v>0</v>
      </c>
      <c r="XFC21" s="74" t="s">
        <v>100</v>
      </c>
      <c r="XFD21" s="147">
        <f t="shared" ref="XFD21" si="8142">XFD10*XFD17</f>
        <v>0</v>
      </c>
    </row>
    <row r="22" spans="1:16384" ht="17.100000000000001" customHeight="1">
      <c r="A22" s="181" t="s">
        <v>102</v>
      </c>
      <c r="B22" s="184"/>
      <c r="C22" s="179">
        <f>C21-B13</f>
        <v>20500</v>
      </c>
      <c r="D22" s="2" t="s">
        <v>103</v>
      </c>
      <c r="E22" s="185"/>
      <c r="F22" s="186"/>
      <c r="G22" s="185"/>
      <c r="H22" s="186"/>
      <c r="I22" s="185"/>
      <c r="J22" s="186"/>
      <c r="K22" s="185"/>
      <c r="L22" s="186"/>
      <c r="M22" s="185"/>
      <c r="N22" s="186"/>
      <c r="O22" s="185"/>
      <c r="P22" s="186"/>
      <c r="Q22" s="185"/>
      <c r="R22" s="186"/>
      <c r="S22" s="185"/>
      <c r="T22" s="186"/>
      <c r="U22" s="185"/>
      <c r="V22" s="186"/>
      <c r="W22" s="185"/>
      <c r="X22" s="186"/>
      <c r="Y22" s="185"/>
      <c r="Z22" s="186"/>
      <c r="AA22" s="185"/>
      <c r="AB22" s="186"/>
      <c r="AC22" s="185"/>
      <c r="AD22" s="186"/>
      <c r="AE22" s="185"/>
      <c r="AF22" s="186"/>
      <c r="AG22" s="185"/>
      <c r="AH22" s="186"/>
      <c r="AI22" s="185"/>
      <c r="AJ22" s="186"/>
      <c r="AK22" s="185"/>
      <c r="AL22" s="186"/>
      <c r="AM22" s="185"/>
      <c r="AN22" s="186"/>
      <c r="AO22" s="185"/>
      <c r="AP22" s="186"/>
      <c r="AQ22" s="185"/>
      <c r="AR22" s="186"/>
      <c r="AS22" s="185"/>
      <c r="AT22" s="186"/>
      <c r="AU22" s="185"/>
      <c r="AV22" s="186"/>
      <c r="AW22" s="185"/>
      <c r="AX22" s="186"/>
      <c r="AY22" s="185"/>
      <c r="AZ22" s="186"/>
      <c r="BA22" s="185"/>
      <c r="BB22" s="186"/>
      <c r="BC22" s="185"/>
      <c r="BD22" s="186"/>
      <c r="BE22" s="185"/>
      <c r="BF22" s="186"/>
      <c r="BG22" s="185"/>
      <c r="BH22" s="186"/>
      <c r="BI22" s="185"/>
      <c r="BJ22" s="186"/>
      <c r="BK22" s="185"/>
      <c r="BL22" s="186"/>
      <c r="BM22" s="185"/>
      <c r="BN22" s="186"/>
      <c r="BO22" s="185"/>
      <c r="BP22" s="186"/>
      <c r="BQ22" s="185"/>
      <c r="BR22" s="186"/>
      <c r="BS22" s="185"/>
      <c r="BT22" s="186"/>
      <c r="BU22" s="185"/>
      <c r="BV22" s="186"/>
      <c r="BW22" s="185"/>
      <c r="BX22" s="186"/>
      <c r="BY22" s="185"/>
      <c r="BZ22" s="186"/>
      <c r="CA22" s="185"/>
      <c r="CB22" s="186"/>
      <c r="CC22" s="185"/>
      <c r="CD22" s="186"/>
      <c r="CE22" s="185"/>
      <c r="CF22" s="186"/>
      <c r="CG22" s="185"/>
      <c r="CH22" s="186"/>
      <c r="CI22" s="185"/>
      <c r="CJ22" s="186"/>
      <c r="CK22" s="185"/>
      <c r="CL22" s="186"/>
      <c r="CM22" s="185"/>
      <c r="CN22" s="186"/>
      <c r="CO22" s="185"/>
      <c r="CP22" s="186"/>
      <c r="CQ22" s="185"/>
      <c r="CR22" s="186"/>
      <c r="CS22" s="185"/>
      <c r="CT22" s="186"/>
      <c r="CU22" s="185"/>
      <c r="CV22" s="183">
        <f t="shared" ref="CV22" si="8143">CV21-(CV14+CV15)</f>
        <v>0</v>
      </c>
      <c r="CW22" s="74" t="s">
        <v>102</v>
      </c>
      <c r="CX22" s="146">
        <f t="shared" ref="CX22" si="8144">CX21-(CX14+CX15)</f>
        <v>0</v>
      </c>
      <c r="CY22" s="74" t="s">
        <v>102</v>
      </c>
      <c r="CZ22" s="146">
        <f t="shared" ref="CZ22" si="8145">CZ21-(CZ14+CZ15)</f>
        <v>0</v>
      </c>
      <c r="DA22" s="74" t="s">
        <v>102</v>
      </c>
      <c r="DB22" s="146">
        <f t="shared" ref="DB22" si="8146">DB21-(DB14+DB15)</f>
        <v>0</v>
      </c>
      <c r="DC22" s="74" t="s">
        <v>102</v>
      </c>
      <c r="DD22" s="146">
        <f t="shared" ref="DD22" si="8147">DD21-(DD14+DD15)</f>
        <v>0</v>
      </c>
      <c r="DE22" s="74" t="s">
        <v>102</v>
      </c>
      <c r="DF22" s="146">
        <f t="shared" ref="DF22" si="8148">DF21-(DF14+DF15)</f>
        <v>0</v>
      </c>
      <c r="DG22" s="74" t="s">
        <v>102</v>
      </c>
      <c r="DH22" s="146">
        <f t="shared" ref="DH22" si="8149">DH21-(DH14+DH15)</f>
        <v>0</v>
      </c>
      <c r="DI22" s="74" t="s">
        <v>102</v>
      </c>
      <c r="DJ22" s="146">
        <f t="shared" ref="DJ22" si="8150">DJ21-(DJ14+DJ15)</f>
        <v>0</v>
      </c>
      <c r="DK22" s="74" t="s">
        <v>102</v>
      </c>
      <c r="DL22" s="146">
        <f t="shared" ref="DL22" si="8151">DL21-(DL14+DL15)</f>
        <v>0</v>
      </c>
      <c r="DM22" s="74" t="s">
        <v>102</v>
      </c>
      <c r="DN22" s="146">
        <f t="shared" ref="DN22" si="8152">DN21-(DN14+DN15)</f>
        <v>0</v>
      </c>
      <c r="DO22" s="74" t="s">
        <v>102</v>
      </c>
      <c r="DP22" s="146">
        <f t="shared" ref="DP22" si="8153">DP21-(DP14+DP15)</f>
        <v>0</v>
      </c>
      <c r="DQ22" s="74" t="s">
        <v>102</v>
      </c>
      <c r="DR22" s="146">
        <f t="shared" ref="DR22" si="8154">DR21-(DR14+DR15)</f>
        <v>0</v>
      </c>
      <c r="DS22" s="74" t="s">
        <v>102</v>
      </c>
      <c r="DT22" s="146">
        <f t="shared" ref="DT22" si="8155">DT21-(DT14+DT15)</f>
        <v>0</v>
      </c>
      <c r="DU22" s="74" t="s">
        <v>102</v>
      </c>
      <c r="DV22" s="146">
        <f t="shared" ref="DV22" si="8156">DV21-(DV14+DV15)</f>
        <v>0</v>
      </c>
      <c r="DW22" s="74" t="s">
        <v>102</v>
      </c>
      <c r="DX22" s="146">
        <f t="shared" ref="DX22" si="8157">DX21-(DX14+DX15)</f>
        <v>0</v>
      </c>
      <c r="DY22" s="74" t="s">
        <v>102</v>
      </c>
      <c r="DZ22" s="146">
        <f t="shared" ref="DZ22" si="8158">DZ21-(DZ14+DZ15)</f>
        <v>0</v>
      </c>
      <c r="EA22" s="74" t="s">
        <v>102</v>
      </c>
      <c r="EB22" s="146">
        <f t="shared" ref="EB22" si="8159">EB21-(EB14+EB15)</f>
        <v>0</v>
      </c>
      <c r="EC22" s="74" t="s">
        <v>102</v>
      </c>
      <c r="ED22" s="146">
        <f t="shared" ref="ED22" si="8160">ED21-(ED14+ED15)</f>
        <v>0</v>
      </c>
      <c r="EE22" s="74" t="s">
        <v>102</v>
      </c>
      <c r="EF22" s="146">
        <f t="shared" ref="EF22" si="8161">EF21-(EF14+EF15)</f>
        <v>0</v>
      </c>
      <c r="EG22" s="74" t="s">
        <v>102</v>
      </c>
      <c r="EH22" s="146">
        <f t="shared" ref="EH22" si="8162">EH21-(EH14+EH15)</f>
        <v>0</v>
      </c>
      <c r="EI22" s="74" t="s">
        <v>102</v>
      </c>
      <c r="EJ22" s="146">
        <f t="shared" ref="EJ22" si="8163">EJ21-(EJ14+EJ15)</f>
        <v>0</v>
      </c>
      <c r="EK22" s="74" t="s">
        <v>102</v>
      </c>
      <c r="EL22" s="146">
        <f t="shared" ref="EL22" si="8164">EL21-(EL14+EL15)</f>
        <v>0</v>
      </c>
      <c r="EM22" s="74" t="s">
        <v>102</v>
      </c>
      <c r="EN22" s="146">
        <f t="shared" ref="EN22" si="8165">EN21-(EN14+EN15)</f>
        <v>0</v>
      </c>
      <c r="EO22" s="74" t="s">
        <v>102</v>
      </c>
      <c r="EP22" s="146">
        <f t="shared" ref="EP22" si="8166">EP21-(EP14+EP15)</f>
        <v>0</v>
      </c>
      <c r="EQ22" s="74" t="s">
        <v>102</v>
      </c>
      <c r="ER22" s="146">
        <f t="shared" ref="ER22" si="8167">ER21-(ER14+ER15)</f>
        <v>0</v>
      </c>
      <c r="ES22" s="74" t="s">
        <v>102</v>
      </c>
      <c r="ET22" s="146">
        <f t="shared" ref="ET22" si="8168">ET21-(ET14+ET15)</f>
        <v>0</v>
      </c>
      <c r="EU22" s="74" t="s">
        <v>102</v>
      </c>
      <c r="EV22" s="146">
        <f t="shared" ref="EV22" si="8169">EV21-(EV14+EV15)</f>
        <v>0</v>
      </c>
      <c r="EW22" s="74" t="s">
        <v>102</v>
      </c>
      <c r="EX22" s="146">
        <f t="shared" ref="EX22" si="8170">EX21-(EX14+EX15)</f>
        <v>0</v>
      </c>
      <c r="EY22" s="74" t="s">
        <v>102</v>
      </c>
      <c r="EZ22" s="146">
        <f t="shared" ref="EZ22" si="8171">EZ21-(EZ14+EZ15)</f>
        <v>0</v>
      </c>
      <c r="FA22" s="74" t="s">
        <v>102</v>
      </c>
      <c r="FB22" s="146">
        <f t="shared" ref="FB22" si="8172">FB21-(FB14+FB15)</f>
        <v>0</v>
      </c>
      <c r="FC22" s="74" t="s">
        <v>102</v>
      </c>
      <c r="FD22" s="146">
        <f t="shared" ref="FD22" si="8173">FD21-(FD14+FD15)</f>
        <v>0</v>
      </c>
      <c r="FE22" s="74" t="s">
        <v>102</v>
      </c>
      <c r="FF22" s="146">
        <f t="shared" ref="FF22" si="8174">FF21-(FF14+FF15)</f>
        <v>0</v>
      </c>
      <c r="FG22" s="74" t="s">
        <v>102</v>
      </c>
      <c r="FH22" s="146">
        <f t="shared" ref="FH22" si="8175">FH21-(FH14+FH15)</f>
        <v>0</v>
      </c>
      <c r="FI22" s="74" t="s">
        <v>102</v>
      </c>
      <c r="FJ22" s="146">
        <f t="shared" ref="FJ22" si="8176">FJ21-(FJ14+FJ15)</f>
        <v>0</v>
      </c>
      <c r="FK22" s="74" t="s">
        <v>102</v>
      </c>
      <c r="FL22" s="146">
        <f t="shared" ref="FL22" si="8177">FL21-(FL14+FL15)</f>
        <v>0</v>
      </c>
      <c r="FM22" s="74" t="s">
        <v>102</v>
      </c>
      <c r="FN22" s="146">
        <f t="shared" ref="FN22" si="8178">FN21-(FN14+FN15)</f>
        <v>0</v>
      </c>
      <c r="FO22" s="74" t="s">
        <v>102</v>
      </c>
      <c r="FP22" s="146">
        <f t="shared" ref="FP22" si="8179">FP21-(FP14+FP15)</f>
        <v>0</v>
      </c>
      <c r="FQ22" s="74" t="s">
        <v>102</v>
      </c>
      <c r="FR22" s="146">
        <f t="shared" ref="FR22" si="8180">FR21-(FR14+FR15)</f>
        <v>0</v>
      </c>
      <c r="FS22" s="74" t="s">
        <v>102</v>
      </c>
      <c r="FT22" s="146">
        <f t="shared" ref="FT22" si="8181">FT21-(FT14+FT15)</f>
        <v>0</v>
      </c>
      <c r="FU22" s="74" t="s">
        <v>102</v>
      </c>
      <c r="FV22" s="146">
        <f t="shared" ref="FV22" si="8182">FV21-(FV14+FV15)</f>
        <v>0</v>
      </c>
      <c r="FW22" s="74" t="s">
        <v>102</v>
      </c>
      <c r="FX22" s="146">
        <f t="shared" ref="FX22" si="8183">FX21-(FX14+FX15)</f>
        <v>0</v>
      </c>
      <c r="FY22" s="74" t="s">
        <v>102</v>
      </c>
      <c r="FZ22" s="146">
        <f t="shared" ref="FZ22" si="8184">FZ21-(FZ14+FZ15)</f>
        <v>0</v>
      </c>
      <c r="GA22" s="74" t="s">
        <v>102</v>
      </c>
      <c r="GB22" s="146">
        <f t="shared" ref="GB22" si="8185">GB21-(GB14+GB15)</f>
        <v>0</v>
      </c>
      <c r="GC22" s="74" t="s">
        <v>102</v>
      </c>
      <c r="GD22" s="146">
        <f t="shared" ref="GD22" si="8186">GD21-(GD14+GD15)</f>
        <v>0</v>
      </c>
      <c r="GE22" s="74" t="s">
        <v>102</v>
      </c>
      <c r="GF22" s="146">
        <f t="shared" ref="GF22" si="8187">GF21-(GF14+GF15)</f>
        <v>0</v>
      </c>
      <c r="GG22" s="74" t="s">
        <v>102</v>
      </c>
      <c r="GH22" s="146">
        <f t="shared" ref="GH22" si="8188">GH21-(GH14+GH15)</f>
        <v>0</v>
      </c>
      <c r="GI22" s="74" t="s">
        <v>102</v>
      </c>
      <c r="GJ22" s="146">
        <f t="shared" ref="GJ22" si="8189">GJ21-(GJ14+GJ15)</f>
        <v>0</v>
      </c>
      <c r="GK22" s="74" t="s">
        <v>102</v>
      </c>
      <c r="GL22" s="146">
        <f t="shared" ref="GL22" si="8190">GL21-(GL14+GL15)</f>
        <v>0</v>
      </c>
      <c r="GM22" s="74" t="s">
        <v>102</v>
      </c>
      <c r="GN22" s="146">
        <f t="shared" ref="GN22" si="8191">GN21-(GN14+GN15)</f>
        <v>0</v>
      </c>
      <c r="GO22" s="74" t="s">
        <v>102</v>
      </c>
      <c r="GP22" s="146">
        <f t="shared" ref="GP22" si="8192">GP21-(GP14+GP15)</f>
        <v>0</v>
      </c>
      <c r="GQ22" s="74" t="s">
        <v>102</v>
      </c>
      <c r="GR22" s="146">
        <f t="shared" ref="GR22" si="8193">GR21-(GR14+GR15)</f>
        <v>0</v>
      </c>
      <c r="GS22" s="74" t="s">
        <v>102</v>
      </c>
      <c r="GT22" s="146">
        <f t="shared" ref="GT22" si="8194">GT21-(GT14+GT15)</f>
        <v>0</v>
      </c>
      <c r="GU22" s="74" t="s">
        <v>102</v>
      </c>
      <c r="GV22" s="146">
        <f t="shared" ref="GV22" si="8195">GV21-(GV14+GV15)</f>
        <v>0</v>
      </c>
      <c r="GW22" s="74" t="s">
        <v>102</v>
      </c>
      <c r="GX22" s="146">
        <f t="shared" ref="GX22" si="8196">GX21-(GX14+GX15)</f>
        <v>0</v>
      </c>
      <c r="GY22" s="74" t="s">
        <v>102</v>
      </c>
      <c r="GZ22" s="146">
        <f t="shared" ref="GZ22" si="8197">GZ21-(GZ14+GZ15)</f>
        <v>0</v>
      </c>
      <c r="HA22" s="74" t="s">
        <v>102</v>
      </c>
      <c r="HB22" s="146">
        <f t="shared" ref="HB22" si="8198">HB21-(HB14+HB15)</f>
        <v>0</v>
      </c>
      <c r="HC22" s="74" t="s">
        <v>102</v>
      </c>
      <c r="HD22" s="146">
        <f t="shared" ref="HD22" si="8199">HD21-(HD14+HD15)</f>
        <v>0</v>
      </c>
      <c r="HE22" s="74" t="s">
        <v>102</v>
      </c>
      <c r="HF22" s="146">
        <f t="shared" ref="HF22" si="8200">HF21-(HF14+HF15)</f>
        <v>0</v>
      </c>
      <c r="HG22" s="74" t="s">
        <v>102</v>
      </c>
      <c r="HH22" s="146">
        <f t="shared" ref="HH22" si="8201">HH21-(HH14+HH15)</f>
        <v>0</v>
      </c>
      <c r="HI22" s="74" t="s">
        <v>102</v>
      </c>
      <c r="HJ22" s="146">
        <f t="shared" ref="HJ22" si="8202">HJ21-(HJ14+HJ15)</f>
        <v>0</v>
      </c>
      <c r="HK22" s="74" t="s">
        <v>102</v>
      </c>
      <c r="HL22" s="146">
        <f t="shared" ref="HL22" si="8203">HL21-(HL14+HL15)</f>
        <v>0</v>
      </c>
      <c r="HM22" s="74" t="s">
        <v>102</v>
      </c>
      <c r="HN22" s="146">
        <f t="shared" ref="HN22" si="8204">HN21-(HN14+HN15)</f>
        <v>0</v>
      </c>
      <c r="HO22" s="74" t="s">
        <v>102</v>
      </c>
      <c r="HP22" s="146">
        <f t="shared" ref="HP22" si="8205">HP21-(HP14+HP15)</f>
        <v>0</v>
      </c>
      <c r="HQ22" s="74" t="s">
        <v>102</v>
      </c>
      <c r="HR22" s="146">
        <f t="shared" ref="HR22" si="8206">HR21-(HR14+HR15)</f>
        <v>0</v>
      </c>
      <c r="HS22" s="74" t="s">
        <v>102</v>
      </c>
      <c r="HT22" s="146">
        <f t="shared" ref="HT22" si="8207">HT21-(HT14+HT15)</f>
        <v>0</v>
      </c>
      <c r="HU22" s="74" t="s">
        <v>102</v>
      </c>
      <c r="HV22" s="146">
        <f t="shared" ref="HV22" si="8208">HV21-(HV14+HV15)</f>
        <v>0</v>
      </c>
      <c r="HW22" s="74" t="s">
        <v>102</v>
      </c>
      <c r="HX22" s="146">
        <f t="shared" ref="HX22" si="8209">HX21-(HX14+HX15)</f>
        <v>0</v>
      </c>
      <c r="HY22" s="74" t="s">
        <v>102</v>
      </c>
      <c r="HZ22" s="146">
        <f t="shared" ref="HZ22" si="8210">HZ21-(HZ14+HZ15)</f>
        <v>0</v>
      </c>
      <c r="IA22" s="74" t="s">
        <v>102</v>
      </c>
      <c r="IB22" s="146">
        <f t="shared" ref="IB22" si="8211">IB21-(IB14+IB15)</f>
        <v>0</v>
      </c>
      <c r="IC22" s="74" t="s">
        <v>102</v>
      </c>
      <c r="ID22" s="146">
        <f t="shared" ref="ID22" si="8212">ID21-(ID14+ID15)</f>
        <v>0</v>
      </c>
      <c r="IE22" s="74" t="s">
        <v>102</v>
      </c>
      <c r="IF22" s="146">
        <f t="shared" ref="IF22" si="8213">IF21-(IF14+IF15)</f>
        <v>0</v>
      </c>
      <c r="IG22" s="74" t="s">
        <v>102</v>
      </c>
      <c r="IH22" s="146">
        <f t="shared" ref="IH22" si="8214">IH21-(IH14+IH15)</f>
        <v>0</v>
      </c>
      <c r="II22" s="74" t="s">
        <v>102</v>
      </c>
      <c r="IJ22" s="146">
        <f t="shared" ref="IJ22" si="8215">IJ21-(IJ14+IJ15)</f>
        <v>0</v>
      </c>
      <c r="IK22" s="74" t="s">
        <v>102</v>
      </c>
      <c r="IL22" s="146">
        <f t="shared" ref="IL22" si="8216">IL21-(IL14+IL15)</f>
        <v>0</v>
      </c>
      <c r="IM22" s="74" t="s">
        <v>102</v>
      </c>
      <c r="IN22" s="146">
        <f t="shared" ref="IN22" si="8217">IN21-(IN14+IN15)</f>
        <v>0</v>
      </c>
      <c r="IO22" s="74" t="s">
        <v>102</v>
      </c>
      <c r="IP22" s="146">
        <f t="shared" ref="IP22" si="8218">IP21-(IP14+IP15)</f>
        <v>0</v>
      </c>
      <c r="IQ22" s="74" t="s">
        <v>102</v>
      </c>
      <c r="IR22" s="146">
        <f t="shared" ref="IR22" si="8219">IR21-(IR14+IR15)</f>
        <v>0</v>
      </c>
      <c r="IS22" s="74" t="s">
        <v>102</v>
      </c>
      <c r="IT22" s="146">
        <f t="shared" ref="IT22" si="8220">IT21-(IT14+IT15)</f>
        <v>0</v>
      </c>
      <c r="IU22" s="74" t="s">
        <v>102</v>
      </c>
      <c r="IV22" s="146">
        <f t="shared" ref="IV22" si="8221">IV21-(IV14+IV15)</f>
        <v>0</v>
      </c>
      <c r="IW22" s="74" t="s">
        <v>102</v>
      </c>
      <c r="IX22" s="146">
        <f t="shared" ref="IX22" si="8222">IX21-(IX14+IX15)</f>
        <v>0</v>
      </c>
      <c r="IY22" s="74" t="s">
        <v>102</v>
      </c>
      <c r="IZ22" s="146">
        <f t="shared" ref="IZ22" si="8223">IZ21-(IZ14+IZ15)</f>
        <v>0</v>
      </c>
      <c r="JA22" s="74" t="s">
        <v>102</v>
      </c>
      <c r="JB22" s="146">
        <f t="shared" ref="JB22" si="8224">JB21-(JB14+JB15)</f>
        <v>0</v>
      </c>
      <c r="JC22" s="74" t="s">
        <v>102</v>
      </c>
      <c r="JD22" s="146">
        <f t="shared" ref="JD22" si="8225">JD21-(JD14+JD15)</f>
        <v>0</v>
      </c>
      <c r="JE22" s="74" t="s">
        <v>102</v>
      </c>
      <c r="JF22" s="146">
        <f t="shared" ref="JF22" si="8226">JF21-(JF14+JF15)</f>
        <v>0</v>
      </c>
      <c r="JG22" s="74" t="s">
        <v>102</v>
      </c>
      <c r="JH22" s="146">
        <f t="shared" ref="JH22" si="8227">JH21-(JH14+JH15)</f>
        <v>0</v>
      </c>
      <c r="JI22" s="74" t="s">
        <v>102</v>
      </c>
      <c r="JJ22" s="146">
        <f t="shared" ref="JJ22" si="8228">JJ21-(JJ14+JJ15)</f>
        <v>0</v>
      </c>
      <c r="JK22" s="74" t="s">
        <v>102</v>
      </c>
      <c r="JL22" s="146">
        <f t="shared" ref="JL22" si="8229">JL21-(JL14+JL15)</f>
        <v>0</v>
      </c>
      <c r="JM22" s="74" t="s">
        <v>102</v>
      </c>
      <c r="JN22" s="146">
        <f t="shared" ref="JN22" si="8230">JN21-(JN14+JN15)</f>
        <v>0</v>
      </c>
      <c r="JO22" s="74" t="s">
        <v>102</v>
      </c>
      <c r="JP22" s="146">
        <f t="shared" ref="JP22" si="8231">JP21-(JP14+JP15)</f>
        <v>0</v>
      </c>
      <c r="JQ22" s="74" t="s">
        <v>102</v>
      </c>
      <c r="JR22" s="146">
        <f t="shared" ref="JR22" si="8232">JR21-(JR14+JR15)</f>
        <v>0</v>
      </c>
      <c r="JS22" s="74" t="s">
        <v>102</v>
      </c>
      <c r="JT22" s="146">
        <f t="shared" ref="JT22" si="8233">JT21-(JT14+JT15)</f>
        <v>0</v>
      </c>
      <c r="JU22" s="74" t="s">
        <v>102</v>
      </c>
      <c r="JV22" s="146">
        <f t="shared" ref="JV22" si="8234">JV21-(JV14+JV15)</f>
        <v>0</v>
      </c>
      <c r="JW22" s="74" t="s">
        <v>102</v>
      </c>
      <c r="JX22" s="146">
        <f t="shared" ref="JX22" si="8235">JX21-(JX14+JX15)</f>
        <v>0</v>
      </c>
      <c r="JY22" s="74" t="s">
        <v>102</v>
      </c>
      <c r="JZ22" s="146">
        <f t="shared" ref="JZ22" si="8236">JZ21-(JZ14+JZ15)</f>
        <v>0</v>
      </c>
      <c r="KA22" s="74" t="s">
        <v>102</v>
      </c>
      <c r="KB22" s="146">
        <f t="shared" ref="KB22" si="8237">KB21-(KB14+KB15)</f>
        <v>0</v>
      </c>
      <c r="KC22" s="74" t="s">
        <v>102</v>
      </c>
      <c r="KD22" s="146">
        <f t="shared" ref="KD22" si="8238">KD21-(KD14+KD15)</f>
        <v>0</v>
      </c>
      <c r="KE22" s="74" t="s">
        <v>102</v>
      </c>
      <c r="KF22" s="146">
        <f t="shared" ref="KF22" si="8239">KF21-(KF14+KF15)</f>
        <v>0</v>
      </c>
      <c r="KG22" s="74" t="s">
        <v>102</v>
      </c>
      <c r="KH22" s="146">
        <f t="shared" ref="KH22" si="8240">KH21-(KH14+KH15)</f>
        <v>0</v>
      </c>
      <c r="KI22" s="74" t="s">
        <v>102</v>
      </c>
      <c r="KJ22" s="146">
        <f t="shared" ref="KJ22" si="8241">KJ21-(KJ14+KJ15)</f>
        <v>0</v>
      </c>
      <c r="KK22" s="74" t="s">
        <v>102</v>
      </c>
      <c r="KL22" s="146">
        <f t="shared" ref="KL22" si="8242">KL21-(KL14+KL15)</f>
        <v>0</v>
      </c>
      <c r="KM22" s="74" t="s">
        <v>102</v>
      </c>
      <c r="KN22" s="146">
        <f t="shared" ref="KN22" si="8243">KN21-(KN14+KN15)</f>
        <v>0</v>
      </c>
      <c r="KO22" s="74" t="s">
        <v>102</v>
      </c>
      <c r="KP22" s="146">
        <f t="shared" ref="KP22" si="8244">KP21-(KP14+KP15)</f>
        <v>0</v>
      </c>
      <c r="KQ22" s="74" t="s">
        <v>102</v>
      </c>
      <c r="KR22" s="146">
        <f t="shared" ref="KR22" si="8245">KR21-(KR14+KR15)</f>
        <v>0</v>
      </c>
      <c r="KS22" s="74" t="s">
        <v>102</v>
      </c>
      <c r="KT22" s="146">
        <f t="shared" ref="KT22" si="8246">KT21-(KT14+KT15)</f>
        <v>0</v>
      </c>
      <c r="KU22" s="74" t="s">
        <v>102</v>
      </c>
      <c r="KV22" s="146">
        <f t="shared" ref="KV22" si="8247">KV21-(KV14+KV15)</f>
        <v>0</v>
      </c>
      <c r="KW22" s="74" t="s">
        <v>102</v>
      </c>
      <c r="KX22" s="146">
        <f t="shared" ref="KX22" si="8248">KX21-(KX14+KX15)</f>
        <v>0</v>
      </c>
      <c r="KY22" s="74" t="s">
        <v>102</v>
      </c>
      <c r="KZ22" s="146">
        <f t="shared" ref="KZ22" si="8249">KZ21-(KZ14+KZ15)</f>
        <v>0</v>
      </c>
      <c r="LA22" s="74" t="s">
        <v>102</v>
      </c>
      <c r="LB22" s="146">
        <f t="shared" ref="LB22" si="8250">LB21-(LB14+LB15)</f>
        <v>0</v>
      </c>
      <c r="LC22" s="74" t="s">
        <v>102</v>
      </c>
      <c r="LD22" s="146">
        <f t="shared" ref="LD22" si="8251">LD21-(LD14+LD15)</f>
        <v>0</v>
      </c>
      <c r="LE22" s="74" t="s">
        <v>102</v>
      </c>
      <c r="LF22" s="146">
        <f t="shared" ref="LF22" si="8252">LF21-(LF14+LF15)</f>
        <v>0</v>
      </c>
      <c r="LG22" s="74" t="s">
        <v>102</v>
      </c>
      <c r="LH22" s="146">
        <f t="shared" ref="LH22" si="8253">LH21-(LH14+LH15)</f>
        <v>0</v>
      </c>
      <c r="LI22" s="74" t="s">
        <v>102</v>
      </c>
      <c r="LJ22" s="146">
        <f t="shared" ref="LJ22" si="8254">LJ21-(LJ14+LJ15)</f>
        <v>0</v>
      </c>
      <c r="LK22" s="74" t="s">
        <v>102</v>
      </c>
      <c r="LL22" s="146">
        <f t="shared" ref="LL22" si="8255">LL21-(LL14+LL15)</f>
        <v>0</v>
      </c>
      <c r="LM22" s="74" t="s">
        <v>102</v>
      </c>
      <c r="LN22" s="146">
        <f t="shared" ref="LN22" si="8256">LN21-(LN14+LN15)</f>
        <v>0</v>
      </c>
      <c r="LO22" s="74" t="s">
        <v>102</v>
      </c>
      <c r="LP22" s="146">
        <f t="shared" ref="LP22" si="8257">LP21-(LP14+LP15)</f>
        <v>0</v>
      </c>
      <c r="LQ22" s="74" t="s">
        <v>102</v>
      </c>
      <c r="LR22" s="146">
        <f t="shared" ref="LR22" si="8258">LR21-(LR14+LR15)</f>
        <v>0</v>
      </c>
      <c r="LS22" s="74" t="s">
        <v>102</v>
      </c>
      <c r="LT22" s="146">
        <f t="shared" ref="LT22" si="8259">LT21-(LT14+LT15)</f>
        <v>0</v>
      </c>
      <c r="LU22" s="74" t="s">
        <v>102</v>
      </c>
      <c r="LV22" s="146">
        <f t="shared" ref="LV22" si="8260">LV21-(LV14+LV15)</f>
        <v>0</v>
      </c>
      <c r="LW22" s="74" t="s">
        <v>102</v>
      </c>
      <c r="LX22" s="146">
        <f t="shared" ref="LX22" si="8261">LX21-(LX14+LX15)</f>
        <v>0</v>
      </c>
      <c r="LY22" s="74" t="s">
        <v>102</v>
      </c>
      <c r="LZ22" s="146">
        <f t="shared" ref="LZ22" si="8262">LZ21-(LZ14+LZ15)</f>
        <v>0</v>
      </c>
      <c r="MA22" s="74" t="s">
        <v>102</v>
      </c>
      <c r="MB22" s="146">
        <f t="shared" ref="MB22" si="8263">MB21-(MB14+MB15)</f>
        <v>0</v>
      </c>
      <c r="MC22" s="74" t="s">
        <v>102</v>
      </c>
      <c r="MD22" s="146">
        <f t="shared" ref="MD22" si="8264">MD21-(MD14+MD15)</f>
        <v>0</v>
      </c>
      <c r="ME22" s="74" t="s">
        <v>102</v>
      </c>
      <c r="MF22" s="146">
        <f t="shared" ref="MF22" si="8265">MF21-(MF14+MF15)</f>
        <v>0</v>
      </c>
      <c r="MG22" s="74" t="s">
        <v>102</v>
      </c>
      <c r="MH22" s="146">
        <f t="shared" ref="MH22" si="8266">MH21-(MH14+MH15)</f>
        <v>0</v>
      </c>
      <c r="MI22" s="74" t="s">
        <v>102</v>
      </c>
      <c r="MJ22" s="146">
        <f t="shared" ref="MJ22" si="8267">MJ21-(MJ14+MJ15)</f>
        <v>0</v>
      </c>
      <c r="MK22" s="74" t="s">
        <v>102</v>
      </c>
      <c r="ML22" s="146">
        <f t="shared" ref="ML22" si="8268">ML21-(ML14+ML15)</f>
        <v>0</v>
      </c>
      <c r="MM22" s="74" t="s">
        <v>102</v>
      </c>
      <c r="MN22" s="146">
        <f t="shared" ref="MN22" si="8269">MN21-(MN14+MN15)</f>
        <v>0</v>
      </c>
      <c r="MO22" s="74" t="s">
        <v>102</v>
      </c>
      <c r="MP22" s="146">
        <f t="shared" ref="MP22" si="8270">MP21-(MP14+MP15)</f>
        <v>0</v>
      </c>
      <c r="MQ22" s="74" t="s">
        <v>102</v>
      </c>
      <c r="MR22" s="146">
        <f t="shared" ref="MR22" si="8271">MR21-(MR14+MR15)</f>
        <v>0</v>
      </c>
      <c r="MS22" s="74" t="s">
        <v>102</v>
      </c>
      <c r="MT22" s="146">
        <f t="shared" ref="MT22" si="8272">MT21-(MT14+MT15)</f>
        <v>0</v>
      </c>
      <c r="MU22" s="74" t="s">
        <v>102</v>
      </c>
      <c r="MV22" s="146">
        <f t="shared" ref="MV22" si="8273">MV21-(MV14+MV15)</f>
        <v>0</v>
      </c>
      <c r="MW22" s="74" t="s">
        <v>102</v>
      </c>
      <c r="MX22" s="146">
        <f t="shared" ref="MX22" si="8274">MX21-(MX14+MX15)</f>
        <v>0</v>
      </c>
      <c r="MY22" s="74" t="s">
        <v>102</v>
      </c>
      <c r="MZ22" s="146">
        <f t="shared" ref="MZ22" si="8275">MZ21-(MZ14+MZ15)</f>
        <v>0</v>
      </c>
      <c r="NA22" s="74" t="s">
        <v>102</v>
      </c>
      <c r="NB22" s="146">
        <f t="shared" ref="NB22" si="8276">NB21-(NB14+NB15)</f>
        <v>0</v>
      </c>
      <c r="NC22" s="74" t="s">
        <v>102</v>
      </c>
      <c r="ND22" s="146">
        <f t="shared" ref="ND22" si="8277">ND21-(ND14+ND15)</f>
        <v>0</v>
      </c>
      <c r="NE22" s="74" t="s">
        <v>102</v>
      </c>
      <c r="NF22" s="146">
        <f t="shared" ref="NF22" si="8278">NF21-(NF14+NF15)</f>
        <v>0</v>
      </c>
      <c r="NG22" s="74" t="s">
        <v>102</v>
      </c>
      <c r="NH22" s="146">
        <f t="shared" ref="NH22" si="8279">NH21-(NH14+NH15)</f>
        <v>0</v>
      </c>
      <c r="NI22" s="74" t="s">
        <v>102</v>
      </c>
      <c r="NJ22" s="146">
        <f t="shared" ref="NJ22" si="8280">NJ21-(NJ14+NJ15)</f>
        <v>0</v>
      </c>
      <c r="NK22" s="74" t="s">
        <v>102</v>
      </c>
      <c r="NL22" s="146">
        <f t="shared" ref="NL22" si="8281">NL21-(NL14+NL15)</f>
        <v>0</v>
      </c>
      <c r="NM22" s="74" t="s">
        <v>102</v>
      </c>
      <c r="NN22" s="146">
        <f t="shared" ref="NN22" si="8282">NN21-(NN14+NN15)</f>
        <v>0</v>
      </c>
      <c r="NO22" s="74" t="s">
        <v>102</v>
      </c>
      <c r="NP22" s="146">
        <f t="shared" ref="NP22" si="8283">NP21-(NP14+NP15)</f>
        <v>0</v>
      </c>
      <c r="NQ22" s="74" t="s">
        <v>102</v>
      </c>
      <c r="NR22" s="146">
        <f t="shared" ref="NR22" si="8284">NR21-(NR14+NR15)</f>
        <v>0</v>
      </c>
      <c r="NS22" s="74" t="s">
        <v>102</v>
      </c>
      <c r="NT22" s="146">
        <f t="shared" ref="NT22" si="8285">NT21-(NT14+NT15)</f>
        <v>0</v>
      </c>
      <c r="NU22" s="74" t="s">
        <v>102</v>
      </c>
      <c r="NV22" s="146">
        <f t="shared" ref="NV22" si="8286">NV21-(NV14+NV15)</f>
        <v>0</v>
      </c>
      <c r="NW22" s="74" t="s">
        <v>102</v>
      </c>
      <c r="NX22" s="146">
        <f t="shared" ref="NX22" si="8287">NX21-(NX14+NX15)</f>
        <v>0</v>
      </c>
      <c r="NY22" s="74" t="s">
        <v>102</v>
      </c>
      <c r="NZ22" s="146">
        <f t="shared" ref="NZ22" si="8288">NZ21-(NZ14+NZ15)</f>
        <v>0</v>
      </c>
      <c r="OA22" s="74" t="s">
        <v>102</v>
      </c>
      <c r="OB22" s="146">
        <f t="shared" ref="OB22" si="8289">OB21-(OB14+OB15)</f>
        <v>0</v>
      </c>
      <c r="OC22" s="74" t="s">
        <v>102</v>
      </c>
      <c r="OD22" s="146">
        <f t="shared" ref="OD22" si="8290">OD21-(OD14+OD15)</f>
        <v>0</v>
      </c>
      <c r="OE22" s="74" t="s">
        <v>102</v>
      </c>
      <c r="OF22" s="146">
        <f t="shared" ref="OF22" si="8291">OF21-(OF14+OF15)</f>
        <v>0</v>
      </c>
      <c r="OG22" s="74" t="s">
        <v>102</v>
      </c>
      <c r="OH22" s="146">
        <f t="shared" ref="OH22" si="8292">OH21-(OH14+OH15)</f>
        <v>0</v>
      </c>
      <c r="OI22" s="74" t="s">
        <v>102</v>
      </c>
      <c r="OJ22" s="146">
        <f t="shared" ref="OJ22" si="8293">OJ21-(OJ14+OJ15)</f>
        <v>0</v>
      </c>
      <c r="OK22" s="74" t="s">
        <v>102</v>
      </c>
      <c r="OL22" s="146">
        <f t="shared" ref="OL22" si="8294">OL21-(OL14+OL15)</f>
        <v>0</v>
      </c>
      <c r="OM22" s="74" t="s">
        <v>102</v>
      </c>
      <c r="ON22" s="146">
        <f t="shared" ref="ON22" si="8295">ON21-(ON14+ON15)</f>
        <v>0</v>
      </c>
      <c r="OO22" s="74" t="s">
        <v>102</v>
      </c>
      <c r="OP22" s="146">
        <f t="shared" ref="OP22" si="8296">OP21-(OP14+OP15)</f>
        <v>0</v>
      </c>
      <c r="OQ22" s="74" t="s">
        <v>102</v>
      </c>
      <c r="OR22" s="146">
        <f t="shared" ref="OR22" si="8297">OR21-(OR14+OR15)</f>
        <v>0</v>
      </c>
      <c r="OS22" s="74" t="s">
        <v>102</v>
      </c>
      <c r="OT22" s="146">
        <f t="shared" ref="OT22" si="8298">OT21-(OT14+OT15)</f>
        <v>0</v>
      </c>
      <c r="OU22" s="74" t="s">
        <v>102</v>
      </c>
      <c r="OV22" s="146">
        <f t="shared" ref="OV22" si="8299">OV21-(OV14+OV15)</f>
        <v>0</v>
      </c>
      <c r="OW22" s="74" t="s">
        <v>102</v>
      </c>
      <c r="OX22" s="146">
        <f t="shared" ref="OX22" si="8300">OX21-(OX14+OX15)</f>
        <v>0</v>
      </c>
      <c r="OY22" s="74" t="s">
        <v>102</v>
      </c>
      <c r="OZ22" s="146">
        <f t="shared" ref="OZ22" si="8301">OZ21-(OZ14+OZ15)</f>
        <v>0</v>
      </c>
      <c r="PA22" s="74" t="s">
        <v>102</v>
      </c>
      <c r="PB22" s="146">
        <f t="shared" ref="PB22" si="8302">PB21-(PB14+PB15)</f>
        <v>0</v>
      </c>
      <c r="PC22" s="74" t="s">
        <v>102</v>
      </c>
      <c r="PD22" s="146">
        <f t="shared" ref="PD22" si="8303">PD21-(PD14+PD15)</f>
        <v>0</v>
      </c>
      <c r="PE22" s="74" t="s">
        <v>102</v>
      </c>
      <c r="PF22" s="146">
        <f t="shared" ref="PF22" si="8304">PF21-(PF14+PF15)</f>
        <v>0</v>
      </c>
      <c r="PG22" s="74" t="s">
        <v>102</v>
      </c>
      <c r="PH22" s="146">
        <f t="shared" ref="PH22" si="8305">PH21-(PH14+PH15)</f>
        <v>0</v>
      </c>
      <c r="PI22" s="74" t="s">
        <v>102</v>
      </c>
      <c r="PJ22" s="146">
        <f t="shared" ref="PJ22" si="8306">PJ21-(PJ14+PJ15)</f>
        <v>0</v>
      </c>
      <c r="PK22" s="74" t="s">
        <v>102</v>
      </c>
      <c r="PL22" s="146">
        <f t="shared" ref="PL22" si="8307">PL21-(PL14+PL15)</f>
        <v>0</v>
      </c>
      <c r="PM22" s="74" t="s">
        <v>102</v>
      </c>
      <c r="PN22" s="146">
        <f t="shared" ref="PN22" si="8308">PN21-(PN14+PN15)</f>
        <v>0</v>
      </c>
      <c r="PO22" s="74" t="s">
        <v>102</v>
      </c>
      <c r="PP22" s="146">
        <f t="shared" ref="PP22" si="8309">PP21-(PP14+PP15)</f>
        <v>0</v>
      </c>
      <c r="PQ22" s="74" t="s">
        <v>102</v>
      </c>
      <c r="PR22" s="146">
        <f t="shared" ref="PR22" si="8310">PR21-(PR14+PR15)</f>
        <v>0</v>
      </c>
      <c r="PS22" s="74" t="s">
        <v>102</v>
      </c>
      <c r="PT22" s="146">
        <f t="shared" ref="PT22" si="8311">PT21-(PT14+PT15)</f>
        <v>0</v>
      </c>
      <c r="PU22" s="74" t="s">
        <v>102</v>
      </c>
      <c r="PV22" s="146">
        <f t="shared" ref="PV22" si="8312">PV21-(PV14+PV15)</f>
        <v>0</v>
      </c>
      <c r="PW22" s="74" t="s">
        <v>102</v>
      </c>
      <c r="PX22" s="146">
        <f t="shared" ref="PX22" si="8313">PX21-(PX14+PX15)</f>
        <v>0</v>
      </c>
      <c r="PY22" s="74" t="s">
        <v>102</v>
      </c>
      <c r="PZ22" s="146">
        <f t="shared" ref="PZ22" si="8314">PZ21-(PZ14+PZ15)</f>
        <v>0</v>
      </c>
      <c r="QA22" s="74" t="s">
        <v>102</v>
      </c>
      <c r="QB22" s="146">
        <f t="shared" ref="QB22" si="8315">QB21-(QB14+QB15)</f>
        <v>0</v>
      </c>
      <c r="QC22" s="74" t="s">
        <v>102</v>
      </c>
      <c r="QD22" s="146">
        <f t="shared" ref="QD22" si="8316">QD21-(QD14+QD15)</f>
        <v>0</v>
      </c>
      <c r="QE22" s="74" t="s">
        <v>102</v>
      </c>
      <c r="QF22" s="146">
        <f t="shared" ref="QF22" si="8317">QF21-(QF14+QF15)</f>
        <v>0</v>
      </c>
      <c r="QG22" s="74" t="s">
        <v>102</v>
      </c>
      <c r="QH22" s="146">
        <f t="shared" ref="QH22" si="8318">QH21-(QH14+QH15)</f>
        <v>0</v>
      </c>
      <c r="QI22" s="74" t="s">
        <v>102</v>
      </c>
      <c r="QJ22" s="146">
        <f t="shared" ref="QJ22" si="8319">QJ21-(QJ14+QJ15)</f>
        <v>0</v>
      </c>
      <c r="QK22" s="74" t="s">
        <v>102</v>
      </c>
      <c r="QL22" s="146">
        <f t="shared" ref="QL22" si="8320">QL21-(QL14+QL15)</f>
        <v>0</v>
      </c>
      <c r="QM22" s="74" t="s">
        <v>102</v>
      </c>
      <c r="QN22" s="146">
        <f t="shared" ref="QN22" si="8321">QN21-(QN14+QN15)</f>
        <v>0</v>
      </c>
      <c r="QO22" s="74" t="s">
        <v>102</v>
      </c>
      <c r="QP22" s="146">
        <f t="shared" ref="QP22" si="8322">QP21-(QP14+QP15)</f>
        <v>0</v>
      </c>
      <c r="QQ22" s="74" t="s">
        <v>102</v>
      </c>
      <c r="QR22" s="146">
        <f t="shared" ref="QR22" si="8323">QR21-(QR14+QR15)</f>
        <v>0</v>
      </c>
      <c r="QS22" s="74" t="s">
        <v>102</v>
      </c>
      <c r="QT22" s="146">
        <f t="shared" ref="QT22" si="8324">QT21-(QT14+QT15)</f>
        <v>0</v>
      </c>
      <c r="QU22" s="74" t="s">
        <v>102</v>
      </c>
      <c r="QV22" s="146">
        <f t="shared" ref="QV22" si="8325">QV21-(QV14+QV15)</f>
        <v>0</v>
      </c>
      <c r="QW22" s="74" t="s">
        <v>102</v>
      </c>
      <c r="QX22" s="146">
        <f t="shared" ref="QX22" si="8326">QX21-(QX14+QX15)</f>
        <v>0</v>
      </c>
      <c r="QY22" s="74" t="s">
        <v>102</v>
      </c>
      <c r="QZ22" s="146">
        <f t="shared" ref="QZ22" si="8327">QZ21-(QZ14+QZ15)</f>
        <v>0</v>
      </c>
      <c r="RA22" s="74" t="s">
        <v>102</v>
      </c>
      <c r="RB22" s="146">
        <f t="shared" ref="RB22" si="8328">RB21-(RB14+RB15)</f>
        <v>0</v>
      </c>
      <c r="RC22" s="74" t="s">
        <v>102</v>
      </c>
      <c r="RD22" s="146">
        <f t="shared" ref="RD22" si="8329">RD21-(RD14+RD15)</f>
        <v>0</v>
      </c>
      <c r="RE22" s="74" t="s">
        <v>102</v>
      </c>
      <c r="RF22" s="146">
        <f t="shared" ref="RF22" si="8330">RF21-(RF14+RF15)</f>
        <v>0</v>
      </c>
      <c r="RG22" s="74" t="s">
        <v>102</v>
      </c>
      <c r="RH22" s="146">
        <f t="shared" ref="RH22" si="8331">RH21-(RH14+RH15)</f>
        <v>0</v>
      </c>
      <c r="RI22" s="74" t="s">
        <v>102</v>
      </c>
      <c r="RJ22" s="146">
        <f t="shared" ref="RJ22" si="8332">RJ21-(RJ14+RJ15)</f>
        <v>0</v>
      </c>
      <c r="RK22" s="74" t="s">
        <v>102</v>
      </c>
      <c r="RL22" s="146">
        <f t="shared" ref="RL22" si="8333">RL21-(RL14+RL15)</f>
        <v>0</v>
      </c>
      <c r="RM22" s="74" t="s">
        <v>102</v>
      </c>
      <c r="RN22" s="146">
        <f t="shared" ref="RN22" si="8334">RN21-(RN14+RN15)</f>
        <v>0</v>
      </c>
      <c r="RO22" s="74" t="s">
        <v>102</v>
      </c>
      <c r="RP22" s="146">
        <f t="shared" ref="RP22" si="8335">RP21-(RP14+RP15)</f>
        <v>0</v>
      </c>
      <c r="RQ22" s="74" t="s">
        <v>102</v>
      </c>
      <c r="RR22" s="146">
        <f t="shared" ref="RR22" si="8336">RR21-(RR14+RR15)</f>
        <v>0</v>
      </c>
      <c r="RS22" s="74" t="s">
        <v>102</v>
      </c>
      <c r="RT22" s="146">
        <f t="shared" ref="RT22" si="8337">RT21-(RT14+RT15)</f>
        <v>0</v>
      </c>
      <c r="RU22" s="74" t="s">
        <v>102</v>
      </c>
      <c r="RV22" s="146">
        <f t="shared" ref="RV22" si="8338">RV21-(RV14+RV15)</f>
        <v>0</v>
      </c>
      <c r="RW22" s="74" t="s">
        <v>102</v>
      </c>
      <c r="RX22" s="146">
        <f t="shared" ref="RX22" si="8339">RX21-(RX14+RX15)</f>
        <v>0</v>
      </c>
      <c r="RY22" s="74" t="s">
        <v>102</v>
      </c>
      <c r="RZ22" s="146">
        <f t="shared" ref="RZ22" si="8340">RZ21-(RZ14+RZ15)</f>
        <v>0</v>
      </c>
      <c r="SA22" s="74" t="s">
        <v>102</v>
      </c>
      <c r="SB22" s="146">
        <f t="shared" ref="SB22" si="8341">SB21-(SB14+SB15)</f>
        <v>0</v>
      </c>
      <c r="SC22" s="74" t="s">
        <v>102</v>
      </c>
      <c r="SD22" s="146">
        <f t="shared" ref="SD22" si="8342">SD21-(SD14+SD15)</f>
        <v>0</v>
      </c>
      <c r="SE22" s="74" t="s">
        <v>102</v>
      </c>
      <c r="SF22" s="146">
        <f t="shared" ref="SF22" si="8343">SF21-(SF14+SF15)</f>
        <v>0</v>
      </c>
      <c r="SG22" s="74" t="s">
        <v>102</v>
      </c>
      <c r="SH22" s="146">
        <f t="shared" ref="SH22" si="8344">SH21-(SH14+SH15)</f>
        <v>0</v>
      </c>
      <c r="SI22" s="74" t="s">
        <v>102</v>
      </c>
      <c r="SJ22" s="146">
        <f t="shared" ref="SJ22" si="8345">SJ21-(SJ14+SJ15)</f>
        <v>0</v>
      </c>
      <c r="SK22" s="74" t="s">
        <v>102</v>
      </c>
      <c r="SL22" s="146">
        <f t="shared" ref="SL22" si="8346">SL21-(SL14+SL15)</f>
        <v>0</v>
      </c>
      <c r="SM22" s="74" t="s">
        <v>102</v>
      </c>
      <c r="SN22" s="146">
        <f t="shared" ref="SN22" si="8347">SN21-(SN14+SN15)</f>
        <v>0</v>
      </c>
      <c r="SO22" s="74" t="s">
        <v>102</v>
      </c>
      <c r="SP22" s="146">
        <f t="shared" ref="SP22" si="8348">SP21-(SP14+SP15)</f>
        <v>0</v>
      </c>
      <c r="SQ22" s="74" t="s">
        <v>102</v>
      </c>
      <c r="SR22" s="146">
        <f t="shared" ref="SR22" si="8349">SR21-(SR14+SR15)</f>
        <v>0</v>
      </c>
      <c r="SS22" s="74" t="s">
        <v>102</v>
      </c>
      <c r="ST22" s="146">
        <f t="shared" ref="ST22" si="8350">ST21-(ST14+ST15)</f>
        <v>0</v>
      </c>
      <c r="SU22" s="74" t="s">
        <v>102</v>
      </c>
      <c r="SV22" s="146">
        <f t="shared" ref="SV22" si="8351">SV21-(SV14+SV15)</f>
        <v>0</v>
      </c>
      <c r="SW22" s="74" t="s">
        <v>102</v>
      </c>
      <c r="SX22" s="146">
        <f t="shared" ref="SX22" si="8352">SX21-(SX14+SX15)</f>
        <v>0</v>
      </c>
      <c r="SY22" s="74" t="s">
        <v>102</v>
      </c>
      <c r="SZ22" s="146">
        <f t="shared" ref="SZ22" si="8353">SZ21-(SZ14+SZ15)</f>
        <v>0</v>
      </c>
      <c r="TA22" s="74" t="s">
        <v>102</v>
      </c>
      <c r="TB22" s="146">
        <f t="shared" ref="TB22" si="8354">TB21-(TB14+TB15)</f>
        <v>0</v>
      </c>
      <c r="TC22" s="74" t="s">
        <v>102</v>
      </c>
      <c r="TD22" s="146">
        <f t="shared" ref="TD22" si="8355">TD21-(TD14+TD15)</f>
        <v>0</v>
      </c>
      <c r="TE22" s="74" t="s">
        <v>102</v>
      </c>
      <c r="TF22" s="146">
        <f t="shared" ref="TF22" si="8356">TF21-(TF14+TF15)</f>
        <v>0</v>
      </c>
      <c r="TG22" s="74" t="s">
        <v>102</v>
      </c>
      <c r="TH22" s="146">
        <f t="shared" ref="TH22" si="8357">TH21-(TH14+TH15)</f>
        <v>0</v>
      </c>
      <c r="TI22" s="74" t="s">
        <v>102</v>
      </c>
      <c r="TJ22" s="146">
        <f t="shared" ref="TJ22" si="8358">TJ21-(TJ14+TJ15)</f>
        <v>0</v>
      </c>
      <c r="TK22" s="74" t="s">
        <v>102</v>
      </c>
      <c r="TL22" s="146">
        <f t="shared" ref="TL22" si="8359">TL21-(TL14+TL15)</f>
        <v>0</v>
      </c>
      <c r="TM22" s="74" t="s">
        <v>102</v>
      </c>
      <c r="TN22" s="146">
        <f t="shared" ref="TN22" si="8360">TN21-(TN14+TN15)</f>
        <v>0</v>
      </c>
      <c r="TO22" s="74" t="s">
        <v>102</v>
      </c>
      <c r="TP22" s="146">
        <f t="shared" ref="TP22" si="8361">TP21-(TP14+TP15)</f>
        <v>0</v>
      </c>
      <c r="TQ22" s="74" t="s">
        <v>102</v>
      </c>
      <c r="TR22" s="146">
        <f t="shared" ref="TR22" si="8362">TR21-(TR14+TR15)</f>
        <v>0</v>
      </c>
      <c r="TS22" s="74" t="s">
        <v>102</v>
      </c>
      <c r="TT22" s="146">
        <f t="shared" ref="TT22" si="8363">TT21-(TT14+TT15)</f>
        <v>0</v>
      </c>
      <c r="TU22" s="74" t="s">
        <v>102</v>
      </c>
      <c r="TV22" s="146">
        <f t="shared" ref="TV22" si="8364">TV21-(TV14+TV15)</f>
        <v>0</v>
      </c>
      <c r="TW22" s="74" t="s">
        <v>102</v>
      </c>
      <c r="TX22" s="146">
        <f t="shared" ref="TX22" si="8365">TX21-(TX14+TX15)</f>
        <v>0</v>
      </c>
      <c r="TY22" s="74" t="s">
        <v>102</v>
      </c>
      <c r="TZ22" s="146">
        <f t="shared" ref="TZ22" si="8366">TZ21-(TZ14+TZ15)</f>
        <v>0</v>
      </c>
      <c r="UA22" s="74" t="s">
        <v>102</v>
      </c>
      <c r="UB22" s="146">
        <f t="shared" ref="UB22" si="8367">UB21-(UB14+UB15)</f>
        <v>0</v>
      </c>
      <c r="UC22" s="74" t="s">
        <v>102</v>
      </c>
      <c r="UD22" s="146">
        <f t="shared" ref="UD22" si="8368">UD21-(UD14+UD15)</f>
        <v>0</v>
      </c>
      <c r="UE22" s="74" t="s">
        <v>102</v>
      </c>
      <c r="UF22" s="146">
        <f t="shared" ref="UF22" si="8369">UF21-(UF14+UF15)</f>
        <v>0</v>
      </c>
      <c r="UG22" s="74" t="s">
        <v>102</v>
      </c>
      <c r="UH22" s="146">
        <f t="shared" ref="UH22" si="8370">UH21-(UH14+UH15)</f>
        <v>0</v>
      </c>
      <c r="UI22" s="74" t="s">
        <v>102</v>
      </c>
      <c r="UJ22" s="146">
        <f t="shared" ref="UJ22" si="8371">UJ21-(UJ14+UJ15)</f>
        <v>0</v>
      </c>
      <c r="UK22" s="74" t="s">
        <v>102</v>
      </c>
      <c r="UL22" s="146">
        <f t="shared" ref="UL22" si="8372">UL21-(UL14+UL15)</f>
        <v>0</v>
      </c>
      <c r="UM22" s="74" t="s">
        <v>102</v>
      </c>
      <c r="UN22" s="146">
        <f t="shared" ref="UN22" si="8373">UN21-(UN14+UN15)</f>
        <v>0</v>
      </c>
      <c r="UO22" s="74" t="s">
        <v>102</v>
      </c>
      <c r="UP22" s="146">
        <f t="shared" ref="UP22" si="8374">UP21-(UP14+UP15)</f>
        <v>0</v>
      </c>
      <c r="UQ22" s="74" t="s">
        <v>102</v>
      </c>
      <c r="UR22" s="146">
        <f t="shared" ref="UR22" si="8375">UR21-(UR14+UR15)</f>
        <v>0</v>
      </c>
      <c r="US22" s="74" t="s">
        <v>102</v>
      </c>
      <c r="UT22" s="146">
        <f t="shared" ref="UT22" si="8376">UT21-(UT14+UT15)</f>
        <v>0</v>
      </c>
      <c r="UU22" s="74" t="s">
        <v>102</v>
      </c>
      <c r="UV22" s="146">
        <f t="shared" ref="UV22" si="8377">UV21-(UV14+UV15)</f>
        <v>0</v>
      </c>
      <c r="UW22" s="74" t="s">
        <v>102</v>
      </c>
      <c r="UX22" s="146">
        <f t="shared" ref="UX22" si="8378">UX21-(UX14+UX15)</f>
        <v>0</v>
      </c>
      <c r="UY22" s="74" t="s">
        <v>102</v>
      </c>
      <c r="UZ22" s="146">
        <f t="shared" ref="UZ22" si="8379">UZ21-(UZ14+UZ15)</f>
        <v>0</v>
      </c>
      <c r="VA22" s="74" t="s">
        <v>102</v>
      </c>
      <c r="VB22" s="146">
        <f t="shared" ref="VB22" si="8380">VB21-(VB14+VB15)</f>
        <v>0</v>
      </c>
      <c r="VC22" s="74" t="s">
        <v>102</v>
      </c>
      <c r="VD22" s="146">
        <f t="shared" ref="VD22" si="8381">VD21-(VD14+VD15)</f>
        <v>0</v>
      </c>
      <c r="VE22" s="74" t="s">
        <v>102</v>
      </c>
      <c r="VF22" s="146">
        <f t="shared" ref="VF22" si="8382">VF21-(VF14+VF15)</f>
        <v>0</v>
      </c>
      <c r="VG22" s="74" t="s">
        <v>102</v>
      </c>
      <c r="VH22" s="146">
        <f t="shared" ref="VH22" si="8383">VH21-(VH14+VH15)</f>
        <v>0</v>
      </c>
      <c r="VI22" s="74" t="s">
        <v>102</v>
      </c>
      <c r="VJ22" s="146">
        <f t="shared" ref="VJ22" si="8384">VJ21-(VJ14+VJ15)</f>
        <v>0</v>
      </c>
      <c r="VK22" s="74" t="s">
        <v>102</v>
      </c>
      <c r="VL22" s="146">
        <f t="shared" ref="VL22" si="8385">VL21-(VL14+VL15)</f>
        <v>0</v>
      </c>
      <c r="VM22" s="74" t="s">
        <v>102</v>
      </c>
      <c r="VN22" s="146">
        <f t="shared" ref="VN22" si="8386">VN21-(VN14+VN15)</f>
        <v>0</v>
      </c>
      <c r="VO22" s="74" t="s">
        <v>102</v>
      </c>
      <c r="VP22" s="146">
        <f t="shared" ref="VP22" si="8387">VP21-(VP14+VP15)</f>
        <v>0</v>
      </c>
      <c r="VQ22" s="74" t="s">
        <v>102</v>
      </c>
      <c r="VR22" s="146">
        <f t="shared" ref="VR22" si="8388">VR21-(VR14+VR15)</f>
        <v>0</v>
      </c>
      <c r="VS22" s="74" t="s">
        <v>102</v>
      </c>
      <c r="VT22" s="146">
        <f t="shared" ref="VT22" si="8389">VT21-(VT14+VT15)</f>
        <v>0</v>
      </c>
      <c r="VU22" s="74" t="s">
        <v>102</v>
      </c>
      <c r="VV22" s="146">
        <f t="shared" ref="VV22" si="8390">VV21-(VV14+VV15)</f>
        <v>0</v>
      </c>
      <c r="VW22" s="74" t="s">
        <v>102</v>
      </c>
      <c r="VX22" s="146">
        <f t="shared" ref="VX22" si="8391">VX21-(VX14+VX15)</f>
        <v>0</v>
      </c>
      <c r="VY22" s="74" t="s">
        <v>102</v>
      </c>
      <c r="VZ22" s="146">
        <f t="shared" ref="VZ22" si="8392">VZ21-(VZ14+VZ15)</f>
        <v>0</v>
      </c>
      <c r="WA22" s="74" t="s">
        <v>102</v>
      </c>
      <c r="WB22" s="146">
        <f t="shared" ref="WB22" si="8393">WB21-(WB14+WB15)</f>
        <v>0</v>
      </c>
      <c r="WC22" s="74" t="s">
        <v>102</v>
      </c>
      <c r="WD22" s="146">
        <f t="shared" ref="WD22" si="8394">WD21-(WD14+WD15)</f>
        <v>0</v>
      </c>
      <c r="WE22" s="74" t="s">
        <v>102</v>
      </c>
      <c r="WF22" s="146">
        <f t="shared" ref="WF22" si="8395">WF21-(WF14+WF15)</f>
        <v>0</v>
      </c>
      <c r="WG22" s="74" t="s">
        <v>102</v>
      </c>
      <c r="WH22" s="146">
        <f t="shared" ref="WH22" si="8396">WH21-(WH14+WH15)</f>
        <v>0</v>
      </c>
      <c r="WI22" s="74" t="s">
        <v>102</v>
      </c>
      <c r="WJ22" s="146">
        <f t="shared" ref="WJ22" si="8397">WJ21-(WJ14+WJ15)</f>
        <v>0</v>
      </c>
      <c r="WK22" s="74" t="s">
        <v>102</v>
      </c>
      <c r="WL22" s="146">
        <f t="shared" ref="WL22" si="8398">WL21-(WL14+WL15)</f>
        <v>0</v>
      </c>
      <c r="WM22" s="74" t="s">
        <v>102</v>
      </c>
      <c r="WN22" s="146">
        <f t="shared" ref="WN22" si="8399">WN21-(WN14+WN15)</f>
        <v>0</v>
      </c>
      <c r="WO22" s="74" t="s">
        <v>102</v>
      </c>
      <c r="WP22" s="146">
        <f t="shared" ref="WP22" si="8400">WP21-(WP14+WP15)</f>
        <v>0</v>
      </c>
      <c r="WQ22" s="74" t="s">
        <v>102</v>
      </c>
      <c r="WR22" s="146">
        <f t="shared" ref="WR22" si="8401">WR21-(WR14+WR15)</f>
        <v>0</v>
      </c>
      <c r="WS22" s="74" t="s">
        <v>102</v>
      </c>
      <c r="WT22" s="146">
        <f t="shared" ref="WT22" si="8402">WT21-(WT14+WT15)</f>
        <v>0</v>
      </c>
      <c r="WU22" s="74" t="s">
        <v>102</v>
      </c>
      <c r="WV22" s="146">
        <f t="shared" ref="WV22" si="8403">WV21-(WV14+WV15)</f>
        <v>0</v>
      </c>
      <c r="WW22" s="74" t="s">
        <v>102</v>
      </c>
      <c r="WX22" s="146">
        <f t="shared" ref="WX22" si="8404">WX21-(WX14+WX15)</f>
        <v>0</v>
      </c>
      <c r="WY22" s="74" t="s">
        <v>102</v>
      </c>
      <c r="WZ22" s="146">
        <f t="shared" ref="WZ22" si="8405">WZ21-(WZ14+WZ15)</f>
        <v>0</v>
      </c>
      <c r="XA22" s="74" t="s">
        <v>102</v>
      </c>
      <c r="XB22" s="146">
        <f t="shared" ref="XB22" si="8406">XB21-(XB14+XB15)</f>
        <v>0</v>
      </c>
      <c r="XC22" s="74" t="s">
        <v>102</v>
      </c>
      <c r="XD22" s="146">
        <f t="shared" ref="XD22" si="8407">XD21-(XD14+XD15)</f>
        <v>0</v>
      </c>
      <c r="XE22" s="74" t="s">
        <v>102</v>
      </c>
      <c r="XF22" s="146">
        <f t="shared" ref="XF22" si="8408">XF21-(XF14+XF15)</f>
        <v>0</v>
      </c>
      <c r="XG22" s="74" t="s">
        <v>102</v>
      </c>
      <c r="XH22" s="146">
        <f t="shared" ref="XH22" si="8409">XH21-(XH14+XH15)</f>
        <v>0</v>
      </c>
      <c r="XI22" s="74" t="s">
        <v>102</v>
      </c>
      <c r="XJ22" s="146">
        <f t="shared" ref="XJ22" si="8410">XJ21-(XJ14+XJ15)</f>
        <v>0</v>
      </c>
      <c r="XK22" s="74" t="s">
        <v>102</v>
      </c>
      <c r="XL22" s="146">
        <f t="shared" ref="XL22" si="8411">XL21-(XL14+XL15)</f>
        <v>0</v>
      </c>
      <c r="XM22" s="74" t="s">
        <v>102</v>
      </c>
      <c r="XN22" s="146">
        <f t="shared" ref="XN22" si="8412">XN21-(XN14+XN15)</f>
        <v>0</v>
      </c>
      <c r="XO22" s="74" t="s">
        <v>102</v>
      </c>
      <c r="XP22" s="146">
        <f t="shared" ref="XP22" si="8413">XP21-(XP14+XP15)</f>
        <v>0</v>
      </c>
      <c r="XQ22" s="74" t="s">
        <v>102</v>
      </c>
      <c r="XR22" s="146">
        <f t="shared" ref="XR22" si="8414">XR21-(XR14+XR15)</f>
        <v>0</v>
      </c>
      <c r="XS22" s="74" t="s">
        <v>102</v>
      </c>
      <c r="XT22" s="146">
        <f t="shared" ref="XT22" si="8415">XT21-(XT14+XT15)</f>
        <v>0</v>
      </c>
      <c r="XU22" s="74" t="s">
        <v>102</v>
      </c>
      <c r="XV22" s="146">
        <f t="shared" ref="XV22" si="8416">XV21-(XV14+XV15)</f>
        <v>0</v>
      </c>
      <c r="XW22" s="74" t="s">
        <v>102</v>
      </c>
      <c r="XX22" s="146">
        <f t="shared" ref="XX22" si="8417">XX21-(XX14+XX15)</f>
        <v>0</v>
      </c>
      <c r="XY22" s="74" t="s">
        <v>102</v>
      </c>
      <c r="XZ22" s="146">
        <f t="shared" ref="XZ22" si="8418">XZ21-(XZ14+XZ15)</f>
        <v>0</v>
      </c>
      <c r="YA22" s="74" t="s">
        <v>102</v>
      </c>
      <c r="YB22" s="146">
        <f t="shared" ref="YB22" si="8419">YB21-(YB14+YB15)</f>
        <v>0</v>
      </c>
      <c r="YC22" s="74" t="s">
        <v>102</v>
      </c>
      <c r="YD22" s="146">
        <f t="shared" ref="YD22" si="8420">YD21-(YD14+YD15)</f>
        <v>0</v>
      </c>
      <c r="YE22" s="74" t="s">
        <v>102</v>
      </c>
      <c r="YF22" s="146">
        <f t="shared" ref="YF22" si="8421">YF21-(YF14+YF15)</f>
        <v>0</v>
      </c>
      <c r="YG22" s="74" t="s">
        <v>102</v>
      </c>
      <c r="YH22" s="146">
        <f t="shared" ref="YH22" si="8422">YH21-(YH14+YH15)</f>
        <v>0</v>
      </c>
      <c r="YI22" s="74" t="s">
        <v>102</v>
      </c>
      <c r="YJ22" s="146">
        <f t="shared" ref="YJ22" si="8423">YJ21-(YJ14+YJ15)</f>
        <v>0</v>
      </c>
      <c r="YK22" s="74" t="s">
        <v>102</v>
      </c>
      <c r="YL22" s="146">
        <f t="shared" ref="YL22" si="8424">YL21-(YL14+YL15)</f>
        <v>0</v>
      </c>
      <c r="YM22" s="74" t="s">
        <v>102</v>
      </c>
      <c r="YN22" s="146">
        <f t="shared" ref="YN22" si="8425">YN21-(YN14+YN15)</f>
        <v>0</v>
      </c>
      <c r="YO22" s="74" t="s">
        <v>102</v>
      </c>
      <c r="YP22" s="146">
        <f t="shared" ref="YP22" si="8426">YP21-(YP14+YP15)</f>
        <v>0</v>
      </c>
      <c r="YQ22" s="74" t="s">
        <v>102</v>
      </c>
      <c r="YR22" s="146">
        <f t="shared" ref="YR22" si="8427">YR21-(YR14+YR15)</f>
        <v>0</v>
      </c>
      <c r="YS22" s="74" t="s">
        <v>102</v>
      </c>
      <c r="YT22" s="146">
        <f t="shared" ref="YT22" si="8428">YT21-(YT14+YT15)</f>
        <v>0</v>
      </c>
      <c r="YU22" s="74" t="s">
        <v>102</v>
      </c>
      <c r="YV22" s="146">
        <f t="shared" ref="YV22" si="8429">YV21-(YV14+YV15)</f>
        <v>0</v>
      </c>
      <c r="YW22" s="74" t="s">
        <v>102</v>
      </c>
      <c r="YX22" s="146">
        <f t="shared" ref="YX22" si="8430">YX21-(YX14+YX15)</f>
        <v>0</v>
      </c>
      <c r="YY22" s="74" t="s">
        <v>102</v>
      </c>
      <c r="YZ22" s="146">
        <f t="shared" ref="YZ22" si="8431">YZ21-(YZ14+YZ15)</f>
        <v>0</v>
      </c>
      <c r="ZA22" s="74" t="s">
        <v>102</v>
      </c>
      <c r="ZB22" s="146">
        <f t="shared" ref="ZB22" si="8432">ZB21-(ZB14+ZB15)</f>
        <v>0</v>
      </c>
      <c r="ZC22" s="74" t="s">
        <v>102</v>
      </c>
      <c r="ZD22" s="146">
        <f t="shared" ref="ZD22" si="8433">ZD21-(ZD14+ZD15)</f>
        <v>0</v>
      </c>
      <c r="ZE22" s="74" t="s">
        <v>102</v>
      </c>
      <c r="ZF22" s="146">
        <f t="shared" ref="ZF22" si="8434">ZF21-(ZF14+ZF15)</f>
        <v>0</v>
      </c>
      <c r="ZG22" s="74" t="s">
        <v>102</v>
      </c>
      <c r="ZH22" s="146">
        <f t="shared" ref="ZH22" si="8435">ZH21-(ZH14+ZH15)</f>
        <v>0</v>
      </c>
      <c r="ZI22" s="74" t="s">
        <v>102</v>
      </c>
      <c r="ZJ22" s="146">
        <f t="shared" ref="ZJ22" si="8436">ZJ21-(ZJ14+ZJ15)</f>
        <v>0</v>
      </c>
      <c r="ZK22" s="74" t="s">
        <v>102</v>
      </c>
      <c r="ZL22" s="146">
        <f t="shared" ref="ZL22" si="8437">ZL21-(ZL14+ZL15)</f>
        <v>0</v>
      </c>
      <c r="ZM22" s="74" t="s">
        <v>102</v>
      </c>
      <c r="ZN22" s="146">
        <f t="shared" ref="ZN22" si="8438">ZN21-(ZN14+ZN15)</f>
        <v>0</v>
      </c>
      <c r="ZO22" s="74" t="s">
        <v>102</v>
      </c>
      <c r="ZP22" s="146">
        <f t="shared" ref="ZP22" si="8439">ZP21-(ZP14+ZP15)</f>
        <v>0</v>
      </c>
      <c r="ZQ22" s="74" t="s">
        <v>102</v>
      </c>
      <c r="ZR22" s="146">
        <f t="shared" ref="ZR22" si="8440">ZR21-(ZR14+ZR15)</f>
        <v>0</v>
      </c>
      <c r="ZS22" s="74" t="s">
        <v>102</v>
      </c>
      <c r="ZT22" s="146">
        <f t="shared" ref="ZT22" si="8441">ZT21-(ZT14+ZT15)</f>
        <v>0</v>
      </c>
      <c r="ZU22" s="74" t="s">
        <v>102</v>
      </c>
      <c r="ZV22" s="146">
        <f t="shared" ref="ZV22" si="8442">ZV21-(ZV14+ZV15)</f>
        <v>0</v>
      </c>
      <c r="ZW22" s="74" t="s">
        <v>102</v>
      </c>
      <c r="ZX22" s="146">
        <f t="shared" ref="ZX22" si="8443">ZX21-(ZX14+ZX15)</f>
        <v>0</v>
      </c>
      <c r="ZY22" s="74" t="s">
        <v>102</v>
      </c>
      <c r="ZZ22" s="146">
        <f t="shared" ref="ZZ22" si="8444">ZZ21-(ZZ14+ZZ15)</f>
        <v>0</v>
      </c>
      <c r="AAA22" s="74" t="s">
        <v>102</v>
      </c>
      <c r="AAB22" s="146">
        <f t="shared" ref="AAB22" si="8445">AAB21-(AAB14+AAB15)</f>
        <v>0</v>
      </c>
      <c r="AAC22" s="74" t="s">
        <v>102</v>
      </c>
      <c r="AAD22" s="146">
        <f t="shared" ref="AAD22" si="8446">AAD21-(AAD14+AAD15)</f>
        <v>0</v>
      </c>
      <c r="AAE22" s="74" t="s">
        <v>102</v>
      </c>
      <c r="AAF22" s="146">
        <f t="shared" ref="AAF22" si="8447">AAF21-(AAF14+AAF15)</f>
        <v>0</v>
      </c>
      <c r="AAG22" s="74" t="s">
        <v>102</v>
      </c>
      <c r="AAH22" s="146">
        <f t="shared" ref="AAH22" si="8448">AAH21-(AAH14+AAH15)</f>
        <v>0</v>
      </c>
      <c r="AAI22" s="74" t="s">
        <v>102</v>
      </c>
      <c r="AAJ22" s="146">
        <f t="shared" ref="AAJ22" si="8449">AAJ21-(AAJ14+AAJ15)</f>
        <v>0</v>
      </c>
      <c r="AAK22" s="74" t="s">
        <v>102</v>
      </c>
      <c r="AAL22" s="146">
        <f t="shared" ref="AAL22" si="8450">AAL21-(AAL14+AAL15)</f>
        <v>0</v>
      </c>
      <c r="AAM22" s="74" t="s">
        <v>102</v>
      </c>
      <c r="AAN22" s="146">
        <f t="shared" ref="AAN22" si="8451">AAN21-(AAN14+AAN15)</f>
        <v>0</v>
      </c>
      <c r="AAO22" s="74" t="s">
        <v>102</v>
      </c>
      <c r="AAP22" s="146">
        <f t="shared" ref="AAP22" si="8452">AAP21-(AAP14+AAP15)</f>
        <v>0</v>
      </c>
      <c r="AAQ22" s="74" t="s">
        <v>102</v>
      </c>
      <c r="AAR22" s="146">
        <f t="shared" ref="AAR22" si="8453">AAR21-(AAR14+AAR15)</f>
        <v>0</v>
      </c>
      <c r="AAS22" s="74" t="s">
        <v>102</v>
      </c>
      <c r="AAT22" s="146">
        <f t="shared" ref="AAT22" si="8454">AAT21-(AAT14+AAT15)</f>
        <v>0</v>
      </c>
      <c r="AAU22" s="74" t="s">
        <v>102</v>
      </c>
      <c r="AAV22" s="146">
        <f t="shared" ref="AAV22" si="8455">AAV21-(AAV14+AAV15)</f>
        <v>0</v>
      </c>
      <c r="AAW22" s="74" t="s">
        <v>102</v>
      </c>
      <c r="AAX22" s="146">
        <f t="shared" ref="AAX22" si="8456">AAX21-(AAX14+AAX15)</f>
        <v>0</v>
      </c>
      <c r="AAY22" s="74" t="s">
        <v>102</v>
      </c>
      <c r="AAZ22" s="146">
        <f t="shared" ref="AAZ22" si="8457">AAZ21-(AAZ14+AAZ15)</f>
        <v>0</v>
      </c>
      <c r="ABA22" s="74" t="s">
        <v>102</v>
      </c>
      <c r="ABB22" s="146">
        <f t="shared" ref="ABB22" si="8458">ABB21-(ABB14+ABB15)</f>
        <v>0</v>
      </c>
      <c r="ABC22" s="74" t="s">
        <v>102</v>
      </c>
      <c r="ABD22" s="146">
        <f t="shared" ref="ABD22" si="8459">ABD21-(ABD14+ABD15)</f>
        <v>0</v>
      </c>
      <c r="ABE22" s="74" t="s">
        <v>102</v>
      </c>
      <c r="ABF22" s="146">
        <f t="shared" ref="ABF22" si="8460">ABF21-(ABF14+ABF15)</f>
        <v>0</v>
      </c>
      <c r="ABG22" s="74" t="s">
        <v>102</v>
      </c>
      <c r="ABH22" s="146">
        <f t="shared" ref="ABH22" si="8461">ABH21-(ABH14+ABH15)</f>
        <v>0</v>
      </c>
      <c r="ABI22" s="74" t="s">
        <v>102</v>
      </c>
      <c r="ABJ22" s="146">
        <f t="shared" ref="ABJ22" si="8462">ABJ21-(ABJ14+ABJ15)</f>
        <v>0</v>
      </c>
      <c r="ABK22" s="74" t="s">
        <v>102</v>
      </c>
      <c r="ABL22" s="146">
        <f t="shared" ref="ABL22" si="8463">ABL21-(ABL14+ABL15)</f>
        <v>0</v>
      </c>
      <c r="ABM22" s="74" t="s">
        <v>102</v>
      </c>
      <c r="ABN22" s="146">
        <f t="shared" ref="ABN22" si="8464">ABN21-(ABN14+ABN15)</f>
        <v>0</v>
      </c>
      <c r="ABO22" s="74" t="s">
        <v>102</v>
      </c>
      <c r="ABP22" s="146">
        <f t="shared" ref="ABP22" si="8465">ABP21-(ABP14+ABP15)</f>
        <v>0</v>
      </c>
      <c r="ABQ22" s="74" t="s">
        <v>102</v>
      </c>
      <c r="ABR22" s="146">
        <f t="shared" ref="ABR22" si="8466">ABR21-(ABR14+ABR15)</f>
        <v>0</v>
      </c>
      <c r="ABS22" s="74" t="s">
        <v>102</v>
      </c>
      <c r="ABT22" s="146">
        <f t="shared" ref="ABT22" si="8467">ABT21-(ABT14+ABT15)</f>
        <v>0</v>
      </c>
      <c r="ABU22" s="74" t="s">
        <v>102</v>
      </c>
      <c r="ABV22" s="146">
        <f t="shared" ref="ABV22" si="8468">ABV21-(ABV14+ABV15)</f>
        <v>0</v>
      </c>
      <c r="ABW22" s="74" t="s">
        <v>102</v>
      </c>
      <c r="ABX22" s="146">
        <f t="shared" ref="ABX22" si="8469">ABX21-(ABX14+ABX15)</f>
        <v>0</v>
      </c>
      <c r="ABY22" s="74" t="s">
        <v>102</v>
      </c>
      <c r="ABZ22" s="146">
        <f t="shared" ref="ABZ22" si="8470">ABZ21-(ABZ14+ABZ15)</f>
        <v>0</v>
      </c>
      <c r="ACA22" s="74" t="s">
        <v>102</v>
      </c>
      <c r="ACB22" s="146">
        <f t="shared" ref="ACB22" si="8471">ACB21-(ACB14+ACB15)</f>
        <v>0</v>
      </c>
      <c r="ACC22" s="74" t="s">
        <v>102</v>
      </c>
      <c r="ACD22" s="146">
        <f t="shared" ref="ACD22" si="8472">ACD21-(ACD14+ACD15)</f>
        <v>0</v>
      </c>
      <c r="ACE22" s="74" t="s">
        <v>102</v>
      </c>
      <c r="ACF22" s="146">
        <f t="shared" ref="ACF22" si="8473">ACF21-(ACF14+ACF15)</f>
        <v>0</v>
      </c>
      <c r="ACG22" s="74" t="s">
        <v>102</v>
      </c>
      <c r="ACH22" s="146">
        <f t="shared" ref="ACH22" si="8474">ACH21-(ACH14+ACH15)</f>
        <v>0</v>
      </c>
      <c r="ACI22" s="74" t="s">
        <v>102</v>
      </c>
      <c r="ACJ22" s="146">
        <f t="shared" ref="ACJ22" si="8475">ACJ21-(ACJ14+ACJ15)</f>
        <v>0</v>
      </c>
      <c r="ACK22" s="74" t="s">
        <v>102</v>
      </c>
      <c r="ACL22" s="146">
        <f t="shared" ref="ACL22" si="8476">ACL21-(ACL14+ACL15)</f>
        <v>0</v>
      </c>
      <c r="ACM22" s="74" t="s">
        <v>102</v>
      </c>
      <c r="ACN22" s="146">
        <f t="shared" ref="ACN22" si="8477">ACN21-(ACN14+ACN15)</f>
        <v>0</v>
      </c>
      <c r="ACO22" s="74" t="s">
        <v>102</v>
      </c>
      <c r="ACP22" s="146">
        <f t="shared" ref="ACP22" si="8478">ACP21-(ACP14+ACP15)</f>
        <v>0</v>
      </c>
      <c r="ACQ22" s="74" t="s">
        <v>102</v>
      </c>
      <c r="ACR22" s="146">
        <f t="shared" ref="ACR22" si="8479">ACR21-(ACR14+ACR15)</f>
        <v>0</v>
      </c>
      <c r="ACS22" s="74" t="s">
        <v>102</v>
      </c>
      <c r="ACT22" s="146">
        <f t="shared" ref="ACT22" si="8480">ACT21-(ACT14+ACT15)</f>
        <v>0</v>
      </c>
      <c r="ACU22" s="74" t="s">
        <v>102</v>
      </c>
      <c r="ACV22" s="146">
        <f t="shared" ref="ACV22" si="8481">ACV21-(ACV14+ACV15)</f>
        <v>0</v>
      </c>
      <c r="ACW22" s="74" t="s">
        <v>102</v>
      </c>
      <c r="ACX22" s="146">
        <f t="shared" ref="ACX22" si="8482">ACX21-(ACX14+ACX15)</f>
        <v>0</v>
      </c>
      <c r="ACY22" s="74" t="s">
        <v>102</v>
      </c>
      <c r="ACZ22" s="146">
        <f t="shared" ref="ACZ22" si="8483">ACZ21-(ACZ14+ACZ15)</f>
        <v>0</v>
      </c>
      <c r="ADA22" s="74" t="s">
        <v>102</v>
      </c>
      <c r="ADB22" s="146">
        <f t="shared" ref="ADB22" si="8484">ADB21-(ADB14+ADB15)</f>
        <v>0</v>
      </c>
      <c r="ADC22" s="74" t="s">
        <v>102</v>
      </c>
      <c r="ADD22" s="146">
        <f t="shared" ref="ADD22" si="8485">ADD21-(ADD14+ADD15)</f>
        <v>0</v>
      </c>
      <c r="ADE22" s="74" t="s">
        <v>102</v>
      </c>
      <c r="ADF22" s="146">
        <f t="shared" ref="ADF22" si="8486">ADF21-(ADF14+ADF15)</f>
        <v>0</v>
      </c>
      <c r="ADG22" s="74" t="s">
        <v>102</v>
      </c>
      <c r="ADH22" s="146">
        <f t="shared" ref="ADH22" si="8487">ADH21-(ADH14+ADH15)</f>
        <v>0</v>
      </c>
      <c r="ADI22" s="74" t="s">
        <v>102</v>
      </c>
      <c r="ADJ22" s="146">
        <f t="shared" ref="ADJ22" si="8488">ADJ21-(ADJ14+ADJ15)</f>
        <v>0</v>
      </c>
      <c r="ADK22" s="74" t="s">
        <v>102</v>
      </c>
      <c r="ADL22" s="146">
        <f t="shared" ref="ADL22" si="8489">ADL21-(ADL14+ADL15)</f>
        <v>0</v>
      </c>
      <c r="ADM22" s="74" t="s">
        <v>102</v>
      </c>
      <c r="ADN22" s="146">
        <f t="shared" ref="ADN22" si="8490">ADN21-(ADN14+ADN15)</f>
        <v>0</v>
      </c>
      <c r="ADO22" s="74" t="s">
        <v>102</v>
      </c>
      <c r="ADP22" s="146">
        <f t="shared" ref="ADP22" si="8491">ADP21-(ADP14+ADP15)</f>
        <v>0</v>
      </c>
      <c r="ADQ22" s="74" t="s">
        <v>102</v>
      </c>
      <c r="ADR22" s="146">
        <f t="shared" ref="ADR22" si="8492">ADR21-(ADR14+ADR15)</f>
        <v>0</v>
      </c>
      <c r="ADS22" s="74" t="s">
        <v>102</v>
      </c>
      <c r="ADT22" s="146">
        <f t="shared" ref="ADT22" si="8493">ADT21-(ADT14+ADT15)</f>
        <v>0</v>
      </c>
      <c r="ADU22" s="74" t="s">
        <v>102</v>
      </c>
      <c r="ADV22" s="146">
        <f t="shared" ref="ADV22" si="8494">ADV21-(ADV14+ADV15)</f>
        <v>0</v>
      </c>
      <c r="ADW22" s="74" t="s">
        <v>102</v>
      </c>
      <c r="ADX22" s="146">
        <f t="shared" ref="ADX22" si="8495">ADX21-(ADX14+ADX15)</f>
        <v>0</v>
      </c>
      <c r="ADY22" s="74" t="s">
        <v>102</v>
      </c>
      <c r="ADZ22" s="146">
        <f t="shared" ref="ADZ22" si="8496">ADZ21-(ADZ14+ADZ15)</f>
        <v>0</v>
      </c>
      <c r="AEA22" s="74" t="s">
        <v>102</v>
      </c>
      <c r="AEB22" s="146">
        <f t="shared" ref="AEB22" si="8497">AEB21-(AEB14+AEB15)</f>
        <v>0</v>
      </c>
      <c r="AEC22" s="74" t="s">
        <v>102</v>
      </c>
      <c r="AED22" s="146">
        <f t="shared" ref="AED22" si="8498">AED21-(AED14+AED15)</f>
        <v>0</v>
      </c>
      <c r="AEE22" s="74" t="s">
        <v>102</v>
      </c>
      <c r="AEF22" s="146">
        <f t="shared" ref="AEF22" si="8499">AEF21-(AEF14+AEF15)</f>
        <v>0</v>
      </c>
      <c r="AEG22" s="74" t="s">
        <v>102</v>
      </c>
      <c r="AEH22" s="146">
        <f t="shared" ref="AEH22" si="8500">AEH21-(AEH14+AEH15)</f>
        <v>0</v>
      </c>
      <c r="AEI22" s="74" t="s">
        <v>102</v>
      </c>
      <c r="AEJ22" s="146">
        <f t="shared" ref="AEJ22" si="8501">AEJ21-(AEJ14+AEJ15)</f>
        <v>0</v>
      </c>
      <c r="AEK22" s="74" t="s">
        <v>102</v>
      </c>
      <c r="AEL22" s="146">
        <f t="shared" ref="AEL22" si="8502">AEL21-(AEL14+AEL15)</f>
        <v>0</v>
      </c>
      <c r="AEM22" s="74" t="s">
        <v>102</v>
      </c>
      <c r="AEN22" s="146">
        <f t="shared" ref="AEN22" si="8503">AEN21-(AEN14+AEN15)</f>
        <v>0</v>
      </c>
      <c r="AEO22" s="74" t="s">
        <v>102</v>
      </c>
      <c r="AEP22" s="146">
        <f t="shared" ref="AEP22" si="8504">AEP21-(AEP14+AEP15)</f>
        <v>0</v>
      </c>
      <c r="AEQ22" s="74" t="s">
        <v>102</v>
      </c>
      <c r="AER22" s="146">
        <f t="shared" ref="AER22" si="8505">AER21-(AER14+AER15)</f>
        <v>0</v>
      </c>
      <c r="AES22" s="74" t="s">
        <v>102</v>
      </c>
      <c r="AET22" s="146">
        <f t="shared" ref="AET22" si="8506">AET21-(AET14+AET15)</f>
        <v>0</v>
      </c>
      <c r="AEU22" s="74" t="s">
        <v>102</v>
      </c>
      <c r="AEV22" s="146">
        <f t="shared" ref="AEV22" si="8507">AEV21-(AEV14+AEV15)</f>
        <v>0</v>
      </c>
      <c r="AEW22" s="74" t="s">
        <v>102</v>
      </c>
      <c r="AEX22" s="146">
        <f t="shared" ref="AEX22" si="8508">AEX21-(AEX14+AEX15)</f>
        <v>0</v>
      </c>
      <c r="AEY22" s="74" t="s">
        <v>102</v>
      </c>
      <c r="AEZ22" s="146">
        <f t="shared" ref="AEZ22" si="8509">AEZ21-(AEZ14+AEZ15)</f>
        <v>0</v>
      </c>
      <c r="AFA22" s="74" t="s">
        <v>102</v>
      </c>
      <c r="AFB22" s="146">
        <f t="shared" ref="AFB22" si="8510">AFB21-(AFB14+AFB15)</f>
        <v>0</v>
      </c>
      <c r="AFC22" s="74" t="s">
        <v>102</v>
      </c>
      <c r="AFD22" s="146">
        <f t="shared" ref="AFD22" si="8511">AFD21-(AFD14+AFD15)</f>
        <v>0</v>
      </c>
      <c r="AFE22" s="74" t="s">
        <v>102</v>
      </c>
      <c r="AFF22" s="146">
        <f t="shared" ref="AFF22" si="8512">AFF21-(AFF14+AFF15)</f>
        <v>0</v>
      </c>
      <c r="AFG22" s="74" t="s">
        <v>102</v>
      </c>
      <c r="AFH22" s="146">
        <f t="shared" ref="AFH22" si="8513">AFH21-(AFH14+AFH15)</f>
        <v>0</v>
      </c>
      <c r="AFI22" s="74" t="s">
        <v>102</v>
      </c>
      <c r="AFJ22" s="146">
        <f t="shared" ref="AFJ22" si="8514">AFJ21-(AFJ14+AFJ15)</f>
        <v>0</v>
      </c>
      <c r="AFK22" s="74" t="s">
        <v>102</v>
      </c>
      <c r="AFL22" s="146">
        <f t="shared" ref="AFL22" si="8515">AFL21-(AFL14+AFL15)</f>
        <v>0</v>
      </c>
      <c r="AFM22" s="74" t="s">
        <v>102</v>
      </c>
      <c r="AFN22" s="146">
        <f t="shared" ref="AFN22" si="8516">AFN21-(AFN14+AFN15)</f>
        <v>0</v>
      </c>
      <c r="AFO22" s="74" t="s">
        <v>102</v>
      </c>
      <c r="AFP22" s="146">
        <f t="shared" ref="AFP22" si="8517">AFP21-(AFP14+AFP15)</f>
        <v>0</v>
      </c>
      <c r="AFQ22" s="74" t="s">
        <v>102</v>
      </c>
      <c r="AFR22" s="146">
        <f t="shared" ref="AFR22" si="8518">AFR21-(AFR14+AFR15)</f>
        <v>0</v>
      </c>
      <c r="AFS22" s="74" t="s">
        <v>102</v>
      </c>
      <c r="AFT22" s="146">
        <f t="shared" ref="AFT22" si="8519">AFT21-(AFT14+AFT15)</f>
        <v>0</v>
      </c>
      <c r="AFU22" s="74" t="s">
        <v>102</v>
      </c>
      <c r="AFV22" s="146">
        <f t="shared" ref="AFV22" si="8520">AFV21-(AFV14+AFV15)</f>
        <v>0</v>
      </c>
      <c r="AFW22" s="74" t="s">
        <v>102</v>
      </c>
      <c r="AFX22" s="146">
        <f t="shared" ref="AFX22" si="8521">AFX21-(AFX14+AFX15)</f>
        <v>0</v>
      </c>
      <c r="AFY22" s="74" t="s">
        <v>102</v>
      </c>
      <c r="AFZ22" s="146">
        <f t="shared" ref="AFZ22" si="8522">AFZ21-(AFZ14+AFZ15)</f>
        <v>0</v>
      </c>
      <c r="AGA22" s="74" t="s">
        <v>102</v>
      </c>
      <c r="AGB22" s="146">
        <f t="shared" ref="AGB22" si="8523">AGB21-(AGB14+AGB15)</f>
        <v>0</v>
      </c>
      <c r="AGC22" s="74" t="s">
        <v>102</v>
      </c>
      <c r="AGD22" s="146">
        <f t="shared" ref="AGD22" si="8524">AGD21-(AGD14+AGD15)</f>
        <v>0</v>
      </c>
      <c r="AGE22" s="74" t="s">
        <v>102</v>
      </c>
      <c r="AGF22" s="146">
        <f t="shared" ref="AGF22" si="8525">AGF21-(AGF14+AGF15)</f>
        <v>0</v>
      </c>
      <c r="AGG22" s="74" t="s">
        <v>102</v>
      </c>
      <c r="AGH22" s="146">
        <f t="shared" ref="AGH22" si="8526">AGH21-(AGH14+AGH15)</f>
        <v>0</v>
      </c>
      <c r="AGI22" s="74" t="s">
        <v>102</v>
      </c>
      <c r="AGJ22" s="146">
        <f t="shared" ref="AGJ22" si="8527">AGJ21-(AGJ14+AGJ15)</f>
        <v>0</v>
      </c>
      <c r="AGK22" s="74" t="s">
        <v>102</v>
      </c>
      <c r="AGL22" s="146">
        <f t="shared" ref="AGL22" si="8528">AGL21-(AGL14+AGL15)</f>
        <v>0</v>
      </c>
      <c r="AGM22" s="74" t="s">
        <v>102</v>
      </c>
      <c r="AGN22" s="146">
        <f t="shared" ref="AGN22" si="8529">AGN21-(AGN14+AGN15)</f>
        <v>0</v>
      </c>
      <c r="AGO22" s="74" t="s">
        <v>102</v>
      </c>
      <c r="AGP22" s="146">
        <f t="shared" ref="AGP22" si="8530">AGP21-(AGP14+AGP15)</f>
        <v>0</v>
      </c>
      <c r="AGQ22" s="74" t="s">
        <v>102</v>
      </c>
      <c r="AGR22" s="146">
        <f t="shared" ref="AGR22" si="8531">AGR21-(AGR14+AGR15)</f>
        <v>0</v>
      </c>
      <c r="AGS22" s="74" t="s">
        <v>102</v>
      </c>
      <c r="AGT22" s="146">
        <f t="shared" ref="AGT22" si="8532">AGT21-(AGT14+AGT15)</f>
        <v>0</v>
      </c>
      <c r="AGU22" s="74" t="s">
        <v>102</v>
      </c>
      <c r="AGV22" s="146">
        <f t="shared" ref="AGV22" si="8533">AGV21-(AGV14+AGV15)</f>
        <v>0</v>
      </c>
      <c r="AGW22" s="74" t="s">
        <v>102</v>
      </c>
      <c r="AGX22" s="146">
        <f t="shared" ref="AGX22" si="8534">AGX21-(AGX14+AGX15)</f>
        <v>0</v>
      </c>
      <c r="AGY22" s="74" t="s">
        <v>102</v>
      </c>
      <c r="AGZ22" s="146">
        <f t="shared" ref="AGZ22" si="8535">AGZ21-(AGZ14+AGZ15)</f>
        <v>0</v>
      </c>
      <c r="AHA22" s="74" t="s">
        <v>102</v>
      </c>
      <c r="AHB22" s="146">
        <f t="shared" ref="AHB22" si="8536">AHB21-(AHB14+AHB15)</f>
        <v>0</v>
      </c>
      <c r="AHC22" s="74" t="s">
        <v>102</v>
      </c>
      <c r="AHD22" s="146">
        <f t="shared" ref="AHD22" si="8537">AHD21-(AHD14+AHD15)</f>
        <v>0</v>
      </c>
      <c r="AHE22" s="74" t="s">
        <v>102</v>
      </c>
      <c r="AHF22" s="146">
        <f t="shared" ref="AHF22" si="8538">AHF21-(AHF14+AHF15)</f>
        <v>0</v>
      </c>
      <c r="AHG22" s="74" t="s">
        <v>102</v>
      </c>
      <c r="AHH22" s="146">
        <f t="shared" ref="AHH22" si="8539">AHH21-(AHH14+AHH15)</f>
        <v>0</v>
      </c>
      <c r="AHI22" s="74" t="s">
        <v>102</v>
      </c>
      <c r="AHJ22" s="146">
        <f t="shared" ref="AHJ22" si="8540">AHJ21-(AHJ14+AHJ15)</f>
        <v>0</v>
      </c>
      <c r="AHK22" s="74" t="s">
        <v>102</v>
      </c>
      <c r="AHL22" s="146">
        <f t="shared" ref="AHL22" si="8541">AHL21-(AHL14+AHL15)</f>
        <v>0</v>
      </c>
      <c r="AHM22" s="74" t="s">
        <v>102</v>
      </c>
      <c r="AHN22" s="146">
        <f t="shared" ref="AHN22" si="8542">AHN21-(AHN14+AHN15)</f>
        <v>0</v>
      </c>
      <c r="AHO22" s="74" t="s">
        <v>102</v>
      </c>
      <c r="AHP22" s="146">
        <f t="shared" ref="AHP22" si="8543">AHP21-(AHP14+AHP15)</f>
        <v>0</v>
      </c>
      <c r="AHQ22" s="74" t="s">
        <v>102</v>
      </c>
      <c r="AHR22" s="146">
        <f t="shared" ref="AHR22" si="8544">AHR21-(AHR14+AHR15)</f>
        <v>0</v>
      </c>
      <c r="AHS22" s="74" t="s">
        <v>102</v>
      </c>
      <c r="AHT22" s="146">
        <f t="shared" ref="AHT22" si="8545">AHT21-(AHT14+AHT15)</f>
        <v>0</v>
      </c>
      <c r="AHU22" s="74" t="s">
        <v>102</v>
      </c>
      <c r="AHV22" s="146">
        <f t="shared" ref="AHV22" si="8546">AHV21-(AHV14+AHV15)</f>
        <v>0</v>
      </c>
      <c r="AHW22" s="74" t="s">
        <v>102</v>
      </c>
      <c r="AHX22" s="146">
        <f t="shared" ref="AHX22" si="8547">AHX21-(AHX14+AHX15)</f>
        <v>0</v>
      </c>
      <c r="AHY22" s="74" t="s">
        <v>102</v>
      </c>
      <c r="AHZ22" s="146">
        <f t="shared" ref="AHZ22" si="8548">AHZ21-(AHZ14+AHZ15)</f>
        <v>0</v>
      </c>
      <c r="AIA22" s="74" t="s">
        <v>102</v>
      </c>
      <c r="AIB22" s="146">
        <f t="shared" ref="AIB22" si="8549">AIB21-(AIB14+AIB15)</f>
        <v>0</v>
      </c>
      <c r="AIC22" s="74" t="s">
        <v>102</v>
      </c>
      <c r="AID22" s="146">
        <f t="shared" ref="AID22" si="8550">AID21-(AID14+AID15)</f>
        <v>0</v>
      </c>
      <c r="AIE22" s="74" t="s">
        <v>102</v>
      </c>
      <c r="AIF22" s="146">
        <f t="shared" ref="AIF22" si="8551">AIF21-(AIF14+AIF15)</f>
        <v>0</v>
      </c>
      <c r="AIG22" s="74" t="s">
        <v>102</v>
      </c>
      <c r="AIH22" s="146">
        <f t="shared" ref="AIH22" si="8552">AIH21-(AIH14+AIH15)</f>
        <v>0</v>
      </c>
      <c r="AII22" s="74" t="s">
        <v>102</v>
      </c>
      <c r="AIJ22" s="146">
        <f t="shared" ref="AIJ22" si="8553">AIJ21-(AIJ14+AIJ15)</f>
        <v>0</v>
      </c>
      <c r="AIK22" s="74" t="s">
        <v>102</v>
      </c>
      <c r="AIL22" s="146">
        <f t="shared" ref="AIL22" si="8554">AIL21-(AIL14+AIL15)</f>
        <v>0</v>
      </c>
      <c r="AIM22" s="74" t="s">
        <v>102</v>
      </c>
      <c r="AIN22" s="146">
        <f t="shared" ref="AIN22" si="8555">AIN21-(AIN14+AIN15)</f>
        <v>0</v>
      </c>
      <c r="AIO22" s="74" t="s">
        <v>102</v>
      </c>
      <c r="AIP22" s="146">
        <f t="shared" ref="AIP22" si="8556">AIP21-(AIP14+AIP15)</f>
        <v>0</v>
      </c>
      <c r="AIQ22" s="74" t="s">
        <v>102</v>
      </c>
      <c r="AIR22" s="146">
        <f t="shared" ref="AIR22" si="8557">AIR21-(AIR14+AIR15)</f>
        <v>0</v>
      </c>
      <c r="AIS22" s="74" t="s">
        <v>102</v>
      </c>
      <c r="AIT22" s="146">
        <f t="shared" ref="AIT22" si="8558">AIT21-(AIT14+AIT15)</f>
        <v>0</v>
      </c>
      <c r="AIU22" s="74" t="s">
        <v>102</v>
      </c>
      <c r="AIV22" s="146">
        <f t="shared" ref="AIV22" si="8559">AIV21-(AIV14+AIV15)</f>
        <v>0</v>
      </c>
      <c r="AIW22" s="74" t="s">
        <v>102</v>
      </c>
      <c r="AIX22" s="146">
        <f t="shared" ref="AIX22" si="8560">AIX21-(AIX14+AIX15)</f>
        <v>0</v>
      </c>
      <c r="AIY22" s="74" t="s">
        <v>102</v>
      </c>
      <c r="AIZ22" s="146">
        <f t="shared" ref="AIZ22" si="8561">AIZ21-(AIZ14+AIZ15)</f>
        <v>0</v>
      </c>
      <c r="AJA22" s="74" t="s">
        <v>102</v>
      </c>
      <c r="AJB22" s="146">
        <f t="shared" ref="AJB22" si="8562">AJB21-(AJB14+AJB15)</f>
        <v>0</v>
      </c>
      <c r="AJC22" s="74" t="s">
        <v>102</v>
      </c>
      <c r="AJD22" s="146">
        <f t="shared" ref="AJD22" si="8563">AJD21-(AJD14+AJD15)</f>
        <v>0</v>
      </c>
      <c r="AJE22" s="74" t="s">
        <v>102</v>
      </c>
      <c r="AJF22" s="146">
        <f t="shared" ref="AJF22" si="8564">AJF21-(AJF14+AJF15)</f>
        <v>0</v>
      </c>
      <c r="AJG22" s="74" t="s">
        <v>102</v>
      </c>
      <c r="AJH22" s="146">
        <f t="shared" ref="AJH22" si="8565">AJH21-(AJH14+AJH15)</f>
        <v>0</v>
      </c>
      <c r="AJI22" s="74" t="s">
        <v>102</v>
      </c>
      <c r="AJJ22" s="146">
        <f t="shared" ref="AJJ22" si="8566">AJJ21-(AJJ14+AJJ15)</f>
        <v>0</v>
      </c>
      <c r="AJK22" s="74" t="s">
        <v>102</v>
      </c>
      <c r="AJL22" s="146">
        <f t="shared" ref="AJL22" si="8567">AJL21-(AJL14+AJL15)</f>
        <v>0</v>
      </c>
      <c r="AJM22" s="74" t="s">
        <v>102</v>
      </c>
      <c r="AJN22" s="146">
        <f t="shared" ref="AJN22" si="8568">AJN21-(AJN14+AJN15)</f>
        <v>0</v>
      </c>
      <c r="AJO22" s="74" t="s">
        <v>102</v>
      </c>
      <c r="AJP22" s="146">
        <f t="shared" ref="AJP22" si="8569">AJP21-(AJP14+AJP15)</f>
        <v>0</v>
      </c>
      <c r="AJQ22" s="74" t="s">
        <v>102</v>
      </c>
      <c r="AJR22" s="146">
        <f t="shared" ref="AJR22" si="8570">AJR21-(AJR14+AJR15)</f>
        <v>0</v>
      </c>
      <c r="AJS22" s="74" t="s">
        <v>102</v>
      </c>
      <c r="AJT22" s="146">
        <f t="shared" ref="AJT22" si="8571">AJT21-(AJT14+AJT15)</f>
        <v>0</v>
      </c>
      <c r="AJU22" s="74" t="s">
        <v>102</v>
      </c>
      <c r="AJV22" s="146">
        <f t="shared" ref="AJV22" si="8572">AJV21-(AJV14+AJV15)</f>
        <v>0</v>
      </c>
      <c r="AJW22" s="74" t="s">
        <v>102</v>
      </c>
      <c r="AJX22" s="146">
        <f t="shared" ref="AJX22" si="8573">AJX21-(AJX14+AJX15)</f>
        <v>0</v>
      </c>
      <c r="AJY22" s="74" t="s">
        <v>102</v>
      </c>
      <c r="AJZ22" s="146">
        <f t="shared" ref="AJZ22" si="8574">AJZ21-(AJZ14+AJZ15)</f>
        <v>0</v>
      </c>
      <c r="AKA22" s="74" t="s">
        <v>102</v>
      </c>
      <c r="AKB22" s="146">
        <f t="shared" ref="AKB22" si="8575">AKB21-(AKB14+AKB15)</f>
        <v>0</v>
      </c>
      <c r="AKC22" s="74" t="s">
        <v>102</v>
      </c>
      <c r="AKD22" s="146">
        <f t="shared" ref="AKD22" si="8576">AKD21-(AKD14+AKD15)</f>
        <v>0</v>
      </c>
      <c r="AKE22" s="74" t="s">
        <v>102</v>
      </c>
      <c r="AKF22" s="146">
        <f t="shared" ref="AKF22" si="8577">AKF21-(AKF14+AKF15)</f>
        <v>0</v>
      </c>
      <c r="AKG22" s="74" t="s">
        <v>102</v>
      </c>
      <c r="AKH22" s="146">
        <f t="shared" ref="AKH22" si="8578">AKH21-(AKH14+AKH15)</f>
        <v>0</v>
      </c>
      <c r="AKI22" s="74" t="s">
        <v>102</v>
      </c>
      <c r="AKJ22" s="146">
        <f t="shared" ref="AKJ22" si="8579">AKJ21-(AKJ14+AKJ15)</f>
        <v>0</v>
      </c>
      <c r="AKK22" s="74" t="s">
        <v>102</v>
      </c>
      <c r="AKL22" s="146">
        <f t="shared" ref="AKL22" si="8580">AKL21-(AKL14+AKL15)</f>
        <v>0</v>
      </c>
      <c r="AKM22" s="74" t="s">
        <v>102</v>
      </c>
      <c r="AKN22" s="146">
        <f t="shared" ref="AKN22" si="8581">AKN21-(AKN14+AKN15)</f>
        <v>0</v>
      </c>
      <c r="AKO22" s="74" t="s">
        <v>102</v>
      </c>
      <c r="AKP22" s="146">
        <f t="shared" ref="AKP22" si="8582">AKP21-(AKP14+AKP15)</f>
        <v>0</v>
      </c>
      <c r="AKQ22" s="74" t="s">
        <v>102</v>
      </c>
      <c r="AKR22" s="146">
        <f t="shared" ref="AKR22" si="8583">AKR21-(AKR14+AKR15)</f>
        <v>0</v>
      </c>
      <c r="AKS22" s="74" t="s">
        <v>102</v>
      </c>
      <c r="AKT22" s="146">
        <f t="shared" ref="AKT22" si="8584">AKT21-(AKT14+AKT15)</f>
        <v>0</v>
      </c>
      <c r="AKU22" s="74" t="s">
        <v>102</v>
      </c>
      <c r="AKV22" s="146">
        <f t="shared" ref="AKV22" si="8585">AKV21-(AKV14+AKV15)</f>
        <v>0</v>
      </c>
      <c r="AKW22" s="74" t="s">
        <v>102</v>
      </c>
      <c r="AKX22" s="146">
        <f t="shared" ref="AKX22" si="8586">AKX21-(AKX14+AKX15)</f>
        <v>0</v>
      </c>
      <c r="AKY22" s="74" t="s">
        <v>102</v>
      </c>
      <c r="AKZ22" s="146">
        <f t="shared" ref="AKZ22" si="8587">AKZ21-(AKZ14+AKZ15)</f>
        <v>0</v>
      </c>
      <c r="ALA22" s="74" t="s">
        <v>102</v>
      </c>
      <c r="ALB22" s="146">
        <f t="shared" ref="ALB22" si="8588">ALB21-(ALB14+ALB15)</f>
        <v>0</v>
      </c>
      <c r="ALC22" s="74" t="s">
        <v>102</v>
      </c>
      <c r="ALD22" s="146">
        <f t="shared" ref="ALD22" si="8589">ALD21-(ALD14+ALD15)</f>
        <v>0</v>
      </c>
      <c r="ALE22" s="74" t="s">
        <v>102</v>
      </c>
      <c r="ALF22" s="146">
        <f t="shared" ref="ALF22" si="8590">ALF21-(ALF14+ALF15)</f>
        <v>0</v>
      </c>
      <c r="ALG22" s="74" t="s">
        <v>102</v>
      </c>
      <c r="ALH22" s="146">
        <f t="shared" ref="ALH22" si="8591">ALH21-(ALH14+ALH15)</f>
        <v>0</v>
      </c>
      <c r="ALI22" s="74" t="s">
        <v>102</v>
      </c>
      <c r="ALJ22" s="146">
        <f t="shared" ref="ALJ22" si="8592">ALJ21-(ALJ14+ALJ15)</f>
        <v>0</v>
      </c>
      <c r="ALK22" s="74" t="s">
        <v>102</v>
      </c>
      <c r="ALL22" s="146">
        <f t="shared" ref="ALL22" si="8593">ALL21-(ALL14+ALL15)</f>
        <v>0</v>
      </c>
      <c r="ALM22" s="74" t="s">
        <v>102</v>
      </c>
      <c r="ALN22" s="146">
        <f t="shared" ref="ALN22" si="8594">ALN21-(ALN14+ALN15)</f>
        <v>0</v>
      </c>
      <c r="ALO22" s="74" t="s">
        <v>102</v>
      </c>
      <c r="ALP22" s="146">
        <f t="shared" ref="ALP22" si="8595">ALP21-(ALP14+ALP15)</f>
        <v>0</v>
      </c>
      <c r="ALQ22" s="74" t="s">
        <v>102</v>
      </c>
      <c r="ALR22" s="146">
        <f t="shared" ref="ALR22" si="8596">ALR21-(ALR14+ALR15)</f>
        <v>0</v>
      </c>
      <c r="ALS22" s="74" t="s">
        <v>102</v>
      </c>
      <c r="ALT22" s="146">
        <f t="shared" ref="ALT22" si="8597">ALT21-(ALT14+ALT15)</f>
        <v>0</v>
      </c>
      <c r="ALU22" s="74" t="s">
        <v>102</v>
      </c>
      <c r="ALV22" s="146">
        <f t="shared" ref="ALV22" si="8598">ALV21-(ALV14+ALV15)</f>
        <v>0</v>
      </c>
      <c r="ALW22" s="74" t="s">
        <v>102</v>
      </c>
      <c r="ALX22" s="146">
        <f t="shared" ref="ALX22" si="8599">ALX21-(ALX14+ALX15)</f>
        <v>0</v>
      </c>
      <c r="ALY22" s="74" t="s">
        <v>102</v>
      </c>
      <c r="ALZ22" s="146">
        <f t="shared" ref="ALZ22" si="8600">ALZ21-(ALZ14+ALZ15)</f>
        <v>0</v>
      </c>
      <c r="AMA22" s="74" t="s">
        <v>102</v>
      </c>
      <c r="AMB22" s="146">
        <f t="shared" ref="AMB22" si="8601">AMB21-(AMB14+AMB15)</f>
        <v>0</v>
      </c>
      <c r="AMC22" s="74" t="s">
        <v>102</v>
      </c>
      <c r="AMD22" s="146">
        <f t="shared" ref="AMD22" si="8602">AMD21-(AMD14+AMD15)</f>
        <v>0</v>
      </c>
      <c r="AME22" s="74" t="s">
        <v>102</v>
      </c>
      <c r="AMF22" s="146">
        <f t="shared" ref="AMF22" si="8603">AMF21-(AMF14+AMF15)</f>
        <v>0</v>
      </c>
      <c r="AMG22" s="74" t="s">
        <v>102</v>
      </c>
      <c r="AMH22" s="146">
        <f t="shared" ref="AMH22" si="8604">AMH21-(AMH14+AMH15)</f>
        <v>0</v>
      </c>
      <c r="AMI22" s="74" t="s">
        <v>102</v>
      </c>
      <c r="AMJ22" s="146">
        <f t="shared" ref="AMJ22" si="8605">AMJ21-(AMJ14+AMJ15)</f>
        <v>0</v>
      </c>
      <c r="AMK22" s="74" t="s">
        <v>102</v>
      </c>
      <c r="AML22" s="146">
        <f t="shared" ref="AML22" si="8606">AML21-(AML14+AML15)</f>
        <v>0</v>
      </c>
      <c r="AMM22" s="74" t="s">
        <v>102</v>
      </c>
      <c r="AMN22" s="146">
        <f t="shared" ref="AMN22" si="8607">AMN21-(AMN14+AMN15)</f>
        <v>0</v>
      </c>
      <c r="AMO22" s="74" t="s">
        <v>102</v>
      </c>
      <c r="AMP22" s="146">
        <f t="shared" ref="AMP22" si="8608">AMP21-(AMP14+AMP15)</f>
        <v>0</v>
      </c>
      <c r="AMQ22" s="74" t="s">
        <v>102</v>
      </c>
      <c r="AMR22" s="146">
        <f t="shared" ref="AMR22" si="8609">AMR21-(AMR14+AMR15)</f>
        <v>0</v>
      </c>
      <c r="AMS22" s="74" t="s">
        <v>102</v>
      </c>
      <c r="AMT22" s="146">
        <f t="shared" ref="AMT22" si="8610">AMT21-(AMT14+AMT15)</f>
        <v>0</v>
      </c>
      <c r="AMU22" s="74" t="s">
        <v>102</v>
      </c>
      <c r="AMV22" s="146">
        <f t="shared" ref="AMV22" si="8611">AMV21-(AMV14+AMV15)</f>
        <v>0</v>
      </c>
      <c r="AMW22" s="74" t="s">
        <v>102</v>
      </c>
      <c r="AMX22" s="146">
        <f t="shared" ref="AMX22" si="8612">AMX21-(AMX14+AMX15)</f>
        <v>0</v>
      </c>
      <c r="AMY22" s="74" t="s">
        <v>102</v>
      </c>
      <c r="AMZ22" s="146">
        <f t="shared" ref="AMZ22" si="8613">AMZ21-(AMZ14+AMZ15)</f>
        <v>0</v>
      </c>
      <c r="ANA22" s="74" t="s">
        <v>102</v>
      </c>
      <c r="ANB22" s="146">
        <f t="shared" ref="ANB22" si="8614">ANB21-(ANB14+ANB15)</f>
        <v>0</v>
      </c>
      <c r="ANC22" s="74" t="s">
        <v>102</v>
      </c>
      <c r="AND22" s="146">
        <f t="shared" ref="AND22" si="8615">AND21-(AND14+AND15)</f>
        <v>0</v>
      </c>
      <c r="ANE22" s="74" t="s">
        <v>102</v>
      </c>
      <c r="ANF22" s="146">
        <f t="shared" ref="ANF22" si="8616">ANF21-(ANF14+ANF15)</f>
        <v>0</v>
      </c>
      <c r="ANG22" s="74" t="s">
        <v>102</v>
      </c>
      <c r="ANH22" s="146">
        <f t="shared" ref="ANH22" si="8617">ANH21-(ANH14+ANH15)</f>
        <v>0</v>
      </c>
      <c r="ANI22" s="74" t="s">
        <v>102</v>
      </c>
      <c r="ANJ22" s="146">
        <f t="shared" ref="ANJ22" si="8618">ANJ21-(ANJ14+ANJ15)</f>
        <v>0</v>
      </c>
      <c r="ANK22" s="74" t="s">
        <v>102</v>
      </c>
      <c r="ANL22" s="146">
        <f t="shared" ref="ANL22" si="8619">ANL21-(ANL14+ANL15)</f>
        <v>0</v>
      </c>
      <c r="ANM22" s="74" t="s">
        <v>102</v>
      </c>
      <c r="ANN22" s="146">
        <f t="shared" ref="ANN22" si="8620">ANN21-(ANN14+ANN15)</f>
        <v>0</v>
      </c>
      <c r="ANO22" s="74" t="s">
        <v>102</v>
      </c>
      <c r="ANP22" s="146">
        <f t="shared" ref="ANP22" si="8621">ANP21-(ANP14+ANP15)</f>
        <v>0</v>
      </c>
      <c r="ANQ22" s="74" t="s">
        <v>102</v>
      </c>
      <c r="ANR22" s="146">
        <f t="shared" ref="ANR22" si="8622">ANR21-(ANR14+ANR15)</f>
        <v>0</v>
      </c>
      <c r="ANS22" s="74" t="s">
        <v>102</v>
      </c>
      <c r="ANT22" s="146">
        <f t="shared" ref="ANT22" si="8623">ANT21-(ANT14+ANT15)</f>
        <v>0</v>
      </c>
      <c r="ANU22" s="74" t="s">
        <v>102</v>
      </c>
      <c r="ANV22" s="146">
        <f t="shared" ref="ANV22" si="8624">ANV21-(ANV14+ANV15)</f>
        <v>0</v>
      </c>
      <c r="ANW22" s="74" t="s">
        <v>102</v>
      </c>
      <c r="ANX22" s="146">
        <f t="shared" ref="ANX22" si="8625">ANX21-(ANX14+ANX15)</f>
        <v>0</v>
      </c>
      <c r="ANY22" s="74" t="s">
        <v>102</v>
      </c>
      <c r="ANZ22" s="146">
        <f t="shared" ref="ANZ22" si="8626">ANZ21-(ANZ14+ANZ15)</f>
        <v>0</v>
      </c>
      <c r="AOA22" s="74" t="s">
        <v>102</v>
      </c>
      <c r="AOB22" s="146">
        <f t="shared" ref="AOB22" si="8627">AOB21-(AOB14+AOB15)</f>
        <v>0</v>
      </c>
      <c r="AOC22" s="74" t="s">
        <v>102</v>
      </c>
      <c r="AOD22" s="146">
        <f t="shared" ref="AOD22" si="8628">AOD21-(AOD14+AOD15)</f>
        <v>0</v>
      </c>
      <c r="AOE22" s="74" t="s">
        <v>102</v>
      </c>
      <c r="AOF22" s="146">
        <f t="shared" ref="AOF22" si="8629">AOF21-(AOF14+AOF15)</f>
        <v>0</v>
      </c>
      <c r="AOG22" s="74" t="s">
        <v>102</v>
      </c>
      <c r="AOH22" s="146">
        <f t="shared" ref="AOH22" si="8630">AOH21-(AOH14+AOH15)</f>
        <v>0</v>
      </c>
      <c r="AOI22" s="74" t="s">
        <v>102</v>
      </c>
      <c r="AOJ22" s="146">
        <f t="shared" ref="AOJ22" si="8631">AOJ21-(AOJ14+AOJ15)</f>
        <v>0</v>
      </c>
      <c r="AOK22" s="74" t="s">
        <v>102</v>
      </c>
      <c r="AOL22" s="146">
        <f t="shared" ref="AOL22" si="8632">AOL21-(AOL14+AOL15)</f>
        <v>0</v>
      </c>
      <c r="AOM22" s="74" t="s">
        <v>102</v>
      </c>
      <c r="AON22" s="146">
        <f t="shared" ref="AON22" si="8633">AON21-(AON14+AON15)</f>
        <v>0</v>
      </c>
      <c r="AOO22" s="74" t="s">
        <v>102</v>
      </c>
      <c r="AOP22" s="146">
        <f t="shared" ref="AOP22" si="8634">AOP21-(AOP14+AOP15)</f>
        <v>0</v>
      </c>
      <c r="AOQ22" s="74" t="s">
        <v>102</v>
      </c>
      <c r="AOR22" s="146">
        <f t="shared" ref="AOR22" si="8635">AOR21-(AOR14+AOR15)</f>
        <v>0</v>
      </c>
      <c r="AOS22" s="74" t="s">
        <v>102</v>
      </c>
      <c r="AOT22" s="146">
        <f t="shared" ref="AOT22" si="8636">AOT21-(AOT14+AOT15)</f>
        <v>0</v>
      </c>
      <c r="AOU22" s="74" t="s">
        <v>102</v>
      </c>
      <c r="AOV22" s="146">
        <f t="shared" ref="AOV22" si="8637">AOV21-(AOV14+AOV15)</f>
        <v>0</v>
      </c>
      <c r="AOW22" s="74" t="s">
        <v>102</v>
      </c>
      <c r="AOX22" s="146">
        <f t="shared" ref="AOX22" si="8638">AOX21-(AOX14+AOX15)</f>
        <v>0</v>
      </c>
      <c r="AOY22" s="74" t="s">
        <v>102</v>
      </c>
      <c r="AOZ22" s="146">
        <f t="shared" ref="AOZ22" si="8639">AOZ21-(AOZ14+AOZ15)</f>
        <v>0</v>
      </c>
      <c r="APA22" s="74" t="s">
        <v>102</v>
      </c>
      <c r="APB22" s="146">
        <f t="shared" ref="APB22" si="8640">APB21-(APB14+APB15)</f>
        <v>0</v>
      </c>
      <c r="APC22" s="74" t="s">
        <v>102</v>
      </c>
      <c r="APD22" s="146">
        <f t="shared" ref="APD22" si="8641">APD21-(APD14+APD15)</f>
        <v>0</v>
      </c>
      <c r="APE22" s="74" t="s">
        <v>102</v>
      </c>
      <c r="APF22" s="146">
        <f t="shared" ref="APF22" si="8642">APF21-(APF14+APF15)</f>
        <v>0</v>
      </c>
      <c r="APG22" s="74" t="s">
        <v>102</v>
      </c>
      <c r="APH22" s="146">
        <f t="shared" ref="APH22" si="8643">APH21-(APH14+APH15)</f>
        <v>0</v>
      </c>
      <c r="API22" s="74" t="s">
        <v>102</v>
      </c>
      <c r="APJ22" s="146">
        <f t="shared" ref="APJ22" si="8644">APJ21-(APJ14+APJ15)</f>
        <v>0</v>
      </c>
      <c r="APK22" s="74" t="s">
        <v>102</v>
      </c>
      <c r="APL22" s="146">
        <f t="shared" ref="APL22" si="8645">APL21-(APL14+APL15)</f>
        <v>0</v>
      </c>
      <c r="APM22" s="74" t="s">
        <v>102</v>
      </c>
      <c r="APN22" s="146">
        <f t="shared" ref="APN22" si="8646">APN21-(APN14+APN15)</f>
        <v>0</v>
      </c>
      <c r="APO22" s="74" t="s">
        <v>102</v>
      </c>
      <c r="APP22" s="146">
        <f t="shared" ref="APP22" si="8647">APP21-(APP14+APP15)</f>
        <v>0</v>
      </c>
      <c r="APQ22" s="74" t="s">
        <v>102</v>
      </c>
      <c r="APR22" s="146">
        <f t="shared" ref="APR22" si="8648">APR21-(APR14+APR15)</f>
        <v>0</v>
      </c>
      <c r="APS22" s="74" t="s">
        <v>102</v>
      </c>
      <c r="APT22" s="146">
        <f t="shared" ref="APT22" si="8649">APT21-(APT14+APT15)</f>
        <v>0</v>
      </c>
      <c r="APU22" s="74" t="s">
        <v>102</v>
      </c>
      <c r="APV22" s="146">
        <f t="shared" ref="APV22" si="8650">APV21-(APV14+APV15)</f>
        <v>0</v>
      </c>
      <c r="APW22" s="74" t="s">
        <v>102</v>
      </c>
      <c r="APX22" s="146">
        <f t="shared" ref="APX22" si="8651">APX21-(APX14+APX15)</f>
        <v>0</v>
      </c>
      <c r="APY22" s="74" t="s">
        <v>102</v>
      </c>
      <c r="APZ22" s="146">
        <f t="shared" ref="APZ22" si="8652">APZ21-(APZ14+APZ15)</f>
        <v>0</v>
      </c>
      <c r="AQA22" s="74" t="s">
        <v>102</v>
      </c>
      <c r="AQB22" s="146">
        <f t="shared" ref="AQB22" si="8653">AQB21-(AQB14+AQB15)</f>
        <v>0</v>
      </c>
      <c r="AQC22" s="74" t="s">
        <v>102</v>
      </c>
      <c r="AQD22" s="146">
        <f t="shared" ref="AQD22" si="8654">AQD21-(AQD14+AQD15)</f>
        <v>0</v>
      </c>
      <c r="AQE22" s="74" t="s">
        <v>102</v>
      </c>
      <c r="AQF22" s="146">
        <f t="shared" ref="AQF22" si="8655">AQF21-(AQF14+AQF15)</f>
        <v>0</v>
      </c>
      <c r="AQG22" s="74" t="s">
        <v>102</v>
      </c>
      <c r="AQH22" s="146">
        <f t="shared" ref="AQH22" si="8656">AQH21-(AQH14+AQH15)</f>
        <v>0</v>
      </c>
      <c r="AQI22" s="74" t="s">
        <v>102</v>
      </c>
      <c r="AQJ22" s="146">
        <f t="shared" ref="AQJ22" si="8657">AQJ21-(AQJ14+AQJ15)</f>
        <v>0</v>
      </c>
      <c r="AQK22" s="74" t="s">
        <v>102</v>
      </c>
      <c r="AQL22" s="146">
        <f t="shared" ref="AQL22" si="8658">AQL21-(AQL14+AQL15)</f>
        <v>0</v>
      </c>
      <c r="AQM22" s="74" t="s">
        <v>102</v>
      </c>
      <c r="AQN22" s="146">
        <f t="shared" ref="AQN22" si="8659">AQN21-(AQN14+AQN15)</f>
        <v>0</v>
      </c>
      <c r="AQO22" s="74" t="s">
        <v>102</v>
      </c>
      <c r="AQP22" s="146">
        <f t="shared" ref="AQP22" si="8660">AQP21-(AQP14+AQP15)</f>
        <v>0</v>
      </c>
      <c r="AQQ22" s="74" t="s">
        <v>102</v>
      </c>
      <c r="AQR22" s="146">
        <f t="shared" ref="AQR22" si="8661">AQR21-(AQR14+AQR15)</f>
        <v>0</v>
      </c>
      <c r="AQS22" s="74" t="s">
        <v>102</v>
      </c>
      <c r="AQT22" s="146">
        <f t="shared" ref="AQT22" si="8662">AQT21-(AQT14+AQT15)</f>
        <v>0</v>
      </c>
      <c r="AQU22" s="74" t="s">
        <v>102</v>
      </c>
      <c r="AQV22" s="146">
        <f t="shared" ref="AQV22" si="8663">AQV21-(AQV14+AQV15)</f>
        <v>0</v>
      </c>
      <c r="AQW22" s="74" t="s">
        <v>102</v>
      </c>
      <c r="AQX22" s="146">
        <f t="shared" ref="AQX22" si="8664">AQX21-(AQX14+AQX15)</f>
        <v>0</v>
      </c>
      <c r="AQY22" s="74" t="s">
        <v>102</v>
      </c>
      <c r="AQZ22" s="146">
        <f t="shared" ref="AQZ22" si="8665">AQZ21-(AQZ14+AQZ15)</f>
        <v>0</v>
      </c>
      <c r="ARA22" s="74" t="s">
        <v>102</v>
      </c>
      <c r="ARB22" s="146">
        <f t="shared" ref="ARB22" si="8666">ARB21-(ARB14+ARB15)</f>
        <v>0</v>
      </c>
      <c r="ARC22" s="74" t="s">
        <v>102</v>
      </c>
      <c r="ARD22" s="146">
        <f t="shared" ref="ARD22" si="8667">ARD21-(ARD14+ARD15)</f>
        <v>0</v>
      </c>
      <c r="ARE22" s="74" t="s">
        <v>102</v>
      </c>
      <c r="ARF22" s="146">
        <f t="shared" ref="ARF22" si="8668">ARF21-(ARF14+ARF15)</f>
        <v>0</v>
      </c>
      <c r="ARG22" s="74" t="s">
        <v>102</v>
      </c>
      <c r="ARH22" s="146">
        <f t="shared" ref="ARH22" si="8669">ARH21-(ARH14+ARH15)</f>
        <v>0</v>
      </c>
      <c r="ARI22" s="74" t="s">
        <v>102</v>
      </c>
      <c r="ARJ22" s="146">
        <f t="shared" ref="ARJ22" si="8670">ARJ21-(ARJ14+ARJ15)</f>
        <v>0</v>
      </c>
      <c r="ARK22" s="74" t="s">
        <v>102</v>
      </c>
      <c r="ARL22" s="146">
        <f t="shared" ref="ARL22" si="8671">ARL21-(ARL14+ARL15)</f>
        <v>0</v>
      </c>
      <c r="ARM22" s="74" t="s">
        <v>102</v>
      </c>
      <c r="ARN22" s="146">
        <f t="shared" ref="ARN22" si="8672">ARN21-(ARN14+ARN15)</f>
        <v>0</v>
      </c>
      <c r="ARO22" s="74" t="s">
        <v>102</v>
      </c>
      <c r="ARP22" s="146">
        <f t="shared" ref="ARP22" si="8673">ARP21-(ARP14+ARP15)</f>
        <v>0</v>
      </c>
      <c r="ARQ22" s="74" t="s">
        <v>102</v>
      </c>
      <c r="ARR22" s="146">
        <f t="shared" ref="ARR22" si="8674">ARR21-(ARR14+ARR15)</f>
        <v>0</v>
      </c>
      <c r="ARS22" s="74" t="s">
        <v>102</v>
      </c>
      <c r="ART22" s="146">
        <f t="shared" ref="ART22" si="8675">ART21-(ART14+ART15)</f>
        <v>0</v>
      </c>
      <c r="ARU22" s="74" t="s">
        <v>102</v>
      </c>
      <c r="ARV22" s="146">
        <f t="shared" ref="ARV22" si="8676">ARV21-(ARV14+ARV15)</f>
        <v>0</v>
      </c>
      <c r="ARW22" s="74" t="s">
        <v>102</v>
      </c>
      <c r="ARX22" s="146">
        <f t="shared" ref="ARX22" si="8677">ARX21-(ARX14+ARX15)</f>
        <v>0</v>
      </c>
      <c r="ARY22" s="74" t="s">
        <v>102</v>
      </c>
      <c r="ARZ22" s="146">
        <f t="shared" ref="ARZ22" si="8678">ARZ21-(ARZ14+ARZ15)</f>
        <v>0</v>
      </c>
      <c r="ASA22" s="74" t="s">
        <v>102</v>
      </c>
      <c r="ASB22" s="146">
        <f t="shared" ref="ASB22" si="8679">ASB21-(ASB14+ASB15)</f>
        <v>0</v>
      </c>
      <c r="ASC22" s="74" t="s">
        <v>102</v>
      </c>
      <c r="ASD22" s="146">
        <f t="shared" ref="ASD22" si="8680">ASD21-(ASD14+ASD15)</f>
        <v>0</v>
      </c>
      <c r="ASE22" s="74" t="s">
        <v>102</v>
      </c>
      <c r="ASF22" s="146">
        <f t="shared" ref="ASF22" si="8681">ASF21-(ASF14+ASF15)</f>
        <v>0</v>
      </c>
      <c r="ASG22" s="74" t="s">
        <v>102</v>
      </c>
      <c r="ASH22" s="146">
        <f t="shared" ref="ASH22" si="8682">ASH21-(ASH14+ASH15)</f>
        <v>0</v>
      </c>
      <c r="ASI22" s="74" t="s">
        <v>102</v>
      </c>
      <c r="ASJ22" s="146">
        <f t="shared" ref="ASJ22" si="8683">ASJ21-(ASJ14+ASJ15)</f>
        <v>0</v>
      </c>
      <c r="ASK22" s="74" t="s">
        <v>102</v>
      </c>
      <c r="ASL22" s="146">
        <f t="shared" ref="ASL22" si="8684">ASL21-(ASL14+ASL15)</f>
        <v>0</v>
      </c>
      <c r="ASM22" s="74" t="s">
        <v>102</v>
      </c>
      <c r="ASN22" s="146">
        <f t="shared" ref="ASN22" si="8685">ASN21-(ASN14+ASN15)</f>
        <v>0</v>
      </c>
      <c r="ASO22" s="74" t="s">
        <v>102</v>
      </c>
      <c r="ASP22" s="146">
        <f t="shared" ref="ASP22" si="8686">ASP21-(ASP14+ASP15)</f>
        <v>0</v>
      </c>
      <c r="ASQ22" s="74" t="s">
        <v>102</v>
      </c>
      <c r="ASR22" s="146">
        <f t="shared" ref="ASR22" si="8687">ASR21-(ASR14+ASR15)</f>
        <v>0</v>
      </c>
      <c r="ASS22" s="74" t="s">
        <v>102</v>
      </c>
      <c r="AST22" s="146">
        <f t="shared" ref="AST22" si="8688">AST21-(AST14+AST15)</f>
        <v>0</v>
      </c>
      <c r="ASU22" s="74" t="s">
        <v>102</v>
      </c>
      <c r="ASV22" s="146">
        <f t="shared" ref="ASV22" si="8689">ASV21-(ASV14+ASV15)</f>
        <v>0</v>
      </c>
      <c r="ASW22" s="74" t="s">
        <v>102</v>
      </c>
      <c r="ASX22" s="146">
        <f t="shared" ref="ASX22" si="8690">ASX21-(ASX14+ASX15)</f>
        <v>0</v>
      </c>
      <c r="ASY22" s="74" t="s">
        <v>102</v>
      </c>
      <c r="ASZ22" s="146">
        <f t="shared" ref="ASZ22" si="8691">ASZ21-(ASZ14+ASZ15)</f>
        <v>0</v>
      </c>
      <c r="ATA22" s="74" t="s">
        <v>102</v>
      </c>
      <c r="ATB22" s="146">
        <f t="shared" ref="ATB22" si="8692">ATB21-(ATB14+ATB15)</f>
        <v>0</v>
      </c>
      <c r="ATC22" s="74" t="s">
        <v>102</v>
      </c>
      <c r="ATD22" s="146">
        <f t="shared" ref="ATD22" si="8693">ATD21-(ATD14+ATD15)</f>
        <v>0</v>
      </c>
      <c r="ATE22" s="74" t="s">
        <v>102</v>
      </c>
      <c r="ATF22" s="146">
        <f t="shared" ref="ATF22" si="8694">ATF21-(ATF14+ATF15)</f>
        <v>0</v>
      </c>
      <c r="ATG22" s="74" t="s">
        <v>102</v>
      </c>
      <c r="ATH22" s="146">
        <f t="shared" ref="ATH22" si="8695">ATH21-(ATH14+ATH15)</f>
        <v>0</v>
      </c>
      <c r="ATI22" s="74" t="s">
        <v>102</v>
      </c>
      <c r="ATJ22" s="146">
        <f t="shared" ref="ATJ22" si="8696">ATJ21-(ATJ14+ATJ15)</f>
        <v>0</v>
      </c>
      <c r="ATK22" s="74" t="s">
        <v>102</v>
      </c>
      <c r="ATL22" s="146">
        <f t="shared" ref="ATL22" si="8697">ATL21-(ATL14+ATL15)</f>
        <v>0</v>
      </c>
      <c r="ATM22" s="74" t="s">
        <v>102</v>
      </c>
      <c r="ATN22" s="146">
        <f t="shared" ref="ATN22" si="8698">ATN21-(ATN14+ATN15)</f>
        <v>0</v>
      </c>
      <c r="ATO22" s="74" t="s">
        <v>102</v>
      </c>
      <c r="ATP22" s="146">
        <f t="shared" ref="ATP22" si="8699">ATP21-(ATP14+ATP15)</f>
        <v>0</v>
      </c>
      <c r="ATQ22" s="74" t="s">
        <v>102</v>
      </c>
      <c r="ATR22" s="146">
        <f t="shared" ref="ATR22" si="8700">ATR21-(ATR14+ATR15)</f>
        <v>0</v>
      </c>
      <c r="ATS22" s="74" t="s">
        <v>102</v>
      </c>
      <c r="ATT22" s="146">
        <f t="shared" ref="ATT22" si="8701">ATT21-(ATT14+ATT15)</f>
        <v>0</v>
      </c>
      <c r="ATU22" s="74" t="s">
        <v>102</v>
      </c>
      <c r="ATV22" s="146">
        <f t="shared" ref="ATV22" si="8702">ATV21-(ATV14+ATV15)</f>
        <v>0</v>
      </c>
      <c r="ATW22" s="74" t="s">
        <v>102</v>
      </c>
      <c r="ATX22" s="146">
        <f t="shared" ref="ATX22" si="8703">ATX21-(ATX14+ATX15)</f>
        <v>0</v>
      </c>
      <c r="ATY22" s="74" t="s">
        <v>102</v>
      </c>
      <c r="ATZ22" s="146">
        <f t="shared" ref="ATZ22" si="8704">ATZ21-(ATZ14+ATZ15)</f>
        <v>0</v>
      </c>
      <c r="AUA22" s="74" t="s">
        <v>102</v>
      </c>
      <c r="AUB22" s="146">
        <f t="shared" ref="AUB22" si="8705">AUB21-(AUB14+AUB15)</f>
        <v>0</v>
      </c>
      <c r="AUC22" s="74" t="s">
        <v>102</v>
      </c>
      <c r="AUD22" s="146">
        <f t="shared" ref="AUD22" si="8706">AUD21-(AUD14+AUD15)</f>
        <v>0</v>
      </c>
      <c r="AUE22" s="74" t="s">
        <v>102</v>
      </c>
      <c r="AUF22" s="146">
        <f t="shared" ref="AUF22" si="8707">AUF21-(AUF14+AUF15)</f>
        <v>0</v>
      </c>
      <c r="AUG22" s="74" t="s">
        <v>102</v>
      </c>
      <c r="AUH22" s="146">
        <f t="shared" ref="AUH22" si="8708">AUH21-(AUH14+AUH15)</f>
        <v>0</v>
      </c>
      <c r="AUI22" s="74" t="s">
        <v>102</v>
      </c>
      <c r="AUJ22" s="146">
        <f t="shared" ref="AUJ22" si="8709">AUJ21-(AUJ14+AUJ15)</f>
        <v>0</v>
      </c>
      <c r="AUK22" s="74" t="s">
        <v>102</v>
      </c>
      <c r="AUL22" s="146">
        <f t="shared" ref="AUL22" si="8710">AUL21-(AUL14+AUL15)</f>
        <v>0</v>
      </c>
      <c r="AUM22" s="74" t="s">
        <v>102</v>
      </c>
      <c r="AUN22" s="146">
        <f t="shared" ref="AUN22" si="8711">AUN21-(AUN14+AUN15)</f>
        <v>0</v>
      </c>
      <c r="AUO22" s="74" t="s">
        <v>102</v>
      </c>
      <c r="AUP22" s="146">
        <f t="shared" ref="AUP22" si="8712">AUP21-(AUP14+AUP15)</f>
        <v>0</v>
      </c>
      <c r="AUQ22" s="74" t="s">
        <v>102</v>
      </c>
      <c r="AUR22" s="146">
        <f t="shared" ref="AUR22" si="8713">AUR21-(AUR14+AUR15)</f>
        <v>0</v>
      </c>
      <c r="AUS22" s="74" t="s">
        <v>102</v>
      </c>
      <c r="AUT22" s="146">
        <f t="shared" ref="AUT22" si="8714">AUT21-(AUT14+AUT15)</f>
        <v>0</v>
      </c>
      <c r="AUU22" s="74" t="s">
        <v>102</v>
      </c>
      <c r="AUV22" s="146">
        <f t="shared" ref="AUV22" si="8715">AUV21-(AUV14+AUV15)</f>
        <v>0</v>
      </c>
      <c r="AUW22" s="74" t="s">
        <v>102</v>
      </c>
      <c r="AUX22" s="146">
        <f t="shared" ref="AUX22" si="8716">AUX21-(AUX14+AUX15)</f>
        <v>0</v>
      </c>
      <c r="AUY22" s="74" t="s">
        <v>102</v>
      </c>
      <c r="AUZ22" s="146">
        <f t="shared" ref="AUZ22" si="8717">AUZ21-(AUZ14+AUZ15)</f>
        <v>0</v>
      </c>
      <c r="AVA22" s="74" t="s">
        <v>102</v>
      </c>
      <c r="AVB22" s="146">
        <f t="shared" ref="AVB22" si="8718">AVB21-(AVB14+AVB15)</f>
        <v>0</v>
      </c>
      <c r="AVC22" s="74" t="s">
        <v>102</v>
      </c>
      <c r="AVD22" s="146">
        <f t="shared" ref="AVD22" si="8719">AVD21-(AVD14+AVD15)</f>
        <v>0</v>
      </c>
      <c r="AVE22" s="74" t="s">
        <v>102</v>
      </c>
      <c r="AVF22" s="146">
        <f t="shared" ref="AVF22" si="8720">AVF21-(AVF14+AVF15)</f>
        <v>0</v>
      </c>
      <c r="AVG22" s="74" t="s">
        <v>102</v>
      </c>
      <c r="AVH22" s="146">
        <f t="shared" ref="AVH22" si="8721">AVH21-(AVH14+AVH15)</f>
        <v>0</v>
      </c>
      <c r="AVI22" s="74" t="s">
        <v>102</v>
      </c>
      <c r="AVJ22" s="146">
        <f t="shared" ref="AVJ22" si="8722">AVJ21-(AVJ14+AVJ15)</f>
        <v>0</v>
      </c>
      <c r="AVK22" s="74" t="s">
        <v>102</v>
      </c>
      <c r="AVL22" s="146">
        <f t="shared" ref="AVL22" si="8723">AVL21-(AVL14+AVL15)</f>
        <v>0</v>
      </c>
      <c r="AVM22" s="74" t="s">
        <v>102</v>
      </c>
      <c r="AVN22" s="146">
        <f t="shared" ref="AVN22" si="8724">AVN21-(AVN14+AVN15)</f>
        <v>0</v>
      </c>
      <c r="AVO22" s="74" t="s">
        <v>102</v>
      </c>
      <c r="AVP22" s="146">
        <f t="shared" ref="AVP22" si="8725">AVP21-(AVP14+AVP15)</f>
        <v>0</v>
      </c>
      <c r="AVQ22" s="74" t="s">
        <v>102</v>
      </c>
      <c r="AVR22" s="146">
        <f t="shared" ref="AVR22" si="8726">AVR21-(AVR14+AVR15)</f>
        <v>0</v>
      </c>
      <c r="AVS22" s="74" t="s">
        <v>102</v>
      </c>
      <c r="AVT22" s="146">
        <f t="shared" ref="AVT22" si="8727">AVT21-(AVT14+AVT15)</f>
        <v>0</v>
      </c>
      <c r="AVU22" s="74" t="s">
        <v>102</v>
      </c>
      <c r="AVV22" s="146">
        <f t="shared" ref="AVV22" si="8728">AVV21-(AVV14+AVV15)</f>
        <v>0</v>
      </c>
      <c r="AVW22" s="74" t="s">
        <v>102</v>
      </c>
      <c r="AVX22" s="146">
        <f t="shared" ref="AVX22" si="8729">AVX21-(AVX14+AVX15)</f>
        <v>0</v>
      </c>
      <c r="AVY22" s="74" t="s">
        <v>102</v>
      </c>
      <c r="AVZ22" s="146">
        <f t="shared" ref="AVZ22" si="8730">AVZ21-(AVZ14+AVZ15)</f>
        <v>0</v>
      </c>
      <c r="AWA22" s="74" t="s">
        <v>102</v>
      </c>
      <c r="AWB22" s="146">
        <f t="shared" ref="AWB22" si="8731">AWB21-(AWB14+AWB15)</f>
        <v>0</v>
      </c>
      <c r="AWC22" s="74" t="s">
        <v>102</v>
      </c>
      <c r="AWD22" s="146">
        <f t="shared" ref="AWD22" si="8732">AWD21-(AWD14+AWD15)</f>
        <v>0</v>
      </c>
      <c r="AWE22" s="74" t="s">
        <v>102</v>
      </c>
      <c r="AWF22" s="146">
        <f t="shared" ref="AWF22" si="8733">AWF21-(AWF14+AWF15)</f>
        <v>0</v>
      </c>
      <c r="AWG22" s="74" t="s">
        <v>102</v>
      </c>
      <c r="AWH22" s="146">
        <f t="shared" ref="AWH22" si="8734">AWH21-(AWH14+AWH15)</f>
        <v>0</v>
      </c>
      <c r="AWI22" s="74" t="s">
        <v>102</v>
      </c>
      <c r="AWJ22" s="146">
        <f t="shared" ref="AWJ22" si="8735">AWJ21-(AWJ14+AWJ15)</f>
        <v>0</v>
      </c>
      <c r="AWK22" s="74" t="s">
        <v>102</v>
      </c>
      <c r="AWL22" s="146">
        <f t="shared" ref="AWL22" si="8736">AWL21-(AWL14+AWL15)</f>
        <v>0</v>
      </c>
      <c r="AWM22" s="74" t="s">
        <v>102</v>
      </c>
      <c r="AWN22" s="146">
        <f t="shared" ref="AWN22" si="8737">AWN21-(AWN14+AWN15)</f>
        <v>0</v>
      </c>
      <c r="AWO22" s="74" t="s">
        <v>102</v>
      </c>
      <c r="AWP22" s="146">
        <f t="shared" ref="AWP22" si="8738">AWP21-(AWP14+AWP15)</f>
        <v>0</v>
      </c>
      <c r="AWQ22" s="74" t="s">
        <v>102</v>
      </c>
      <c r="AWR22" s="146">
        <f t="shared" ref="AWR22" si="8739">AWR21-(AWR14+AWR15)</f>
        <v>0</v>
      </c>
      <c r="AWS22" s="74" t="s">
        <v>102</v>
      </c>
      <c r="AWT22" s="146">
        <f t="shared" ref="AWT22" si="8740">AWT21-(AWT14+AWT15)</f>
        <v>0</v>
      </c>
      <c r="AWU22" s="74" t="s">
        <v>102</v>
      </c>
      <c r="AWV22" s="146">
        <f t="shared" ref="AWV22" si="8741">AWV21-(AWV14+AWV15)</f>
        <v>0</v>
      </c>
      <c r="AWW22" s="74" t="s">
        <v>102</v>
      </c>
      <c r="AWX22" s="146">
        <f t="shared" ref="AWX22" si="8742">AWX21-(AWX14+AWX15)</f>
        <v>0</v>
      </c>
      <c r="AWY22" s="74" t="s">
        <v>102</v>
      </c>
      <c r="AWZ22" s="146">
        <f t="shared" ref="AWZ22" si="8743">AWZ21-(AWZ14+AWZ15)</f>
        <v>0</v>
      </c>
      <c r="AXA22" s="74" t="s">
        <v>102</v>
      </c>
      <c r="AXB22" s="146">
        <f t="shared" ref="AXB22" si="8744">AXB21-(AXB14+AXB15)</f>
        <v>0</v>
      </c>
      <c r="AXC22" s="74" t="s">
        <v>102</v>
      </c>
      <c r="AXD22" s="146">
        <f t="shared" ref="AXD22" si="8745">AXD21-(AXD14+AXD15)</f>
        <v>0</v>
      </c>
      <c r="AXE22" s="74" t="s">
        <v>102</v>
      </c>
      <c r="AXF22" s="146">
        <f t="shared" ref="AXF22" si="8746">AXF21-(AXF14+AXF15)</f>
        <v>0</v>
      </c>
      <c r="AXG22" s="74" t="s">
        <v>102</v>
      </c>
      <c r="AXH22" s="146">
        <f t="shared" ref="AXH22" si="8747">AXH21-(AXH14+AXH15)</f>
        <v>0</v>
      </c>
      <c r="AXI22" s="74" t="s">
        <v>102</v>
      </c>
      <c r="AXJ22" s="146">
        <f t="shared" ref="AXJ22" si="8748">AXJ21-(AXJ14+AXJ15)</f>
        <v>0</v>
      </c>
      <c r="AXK22" s="74" t="s">
        <v>102</v>
      </c>
      <c r="AXL22" s="146">
        <f t="shared" ref="AXL22" si="8749">AXL21-(AXL14+AXL15)</f>
        <v>0</v>
      </c>
      <c r="AXM22" s="74" t="s">
        <v>102</v>
      </c>
      <c r="AXN22" s="146">
        <f t="shared" ref="AXN22" si="8750">AXN21-(AXN14+AXN15)</f>
        <v>0</v>
      </c>
      <c r="AXO22" s="74" t="s">
        <v>102</v>
      </c>
      <c r="AXP22" s="146">
        <f t="shared" ref="AXP22" si="8751">AXP21-(AXP14+AXP15)</f>
        <v>0</v>
      </c>
      <c r="AXQ22" s="74" t="s">
        <v>102</v>
      </c>
      <c r="AXR22" s="146">
        <f t="shared" ref="AXR22" si="8752">AXR21-(AXR14+AXR15)</f>
        <v>0</v>
      </c>
      <c r="AXS22" s="74" t="s">
        <v>102</v>
      </c>
      <c r="AXT22" s="146">
        <f t="shared" ref="AXT22" si="8753">AXT21-(AXT14+AXT15)</f>
        <v>0</v>
      </c>
      <c r="AXU22" s="74" t="s">
        <v>102</v>
      </c>
      <c r="AXV22" s="146">
        <f t="shared" ref="AXV22" si="8754">AXV21-(AXV14+AXV15)</f>
        <v>0</v>
      </c>
      <c r="AXW22" s="74" t="s">
        <v>102</v>
      </c>
      <c r="AXX22" s="146">
        <f t="shared" ref="AXX22" si="8755">AXX21-(AXX14+AXX15)</f>
        <v>0</v>
      </c>
      <c r="AXY22" s="74" t="s">
        <v>102</v>
      </c>
      <c r="AXZ22" s="146">
        <f t="shared" ref="AXZ22" si="8756">AXZ21-(AXZ14+AXZ15)</f>
        <v>0</v>
      </c>
      <c r="AYA22" s="74" t="s">
        <v>102</v>
      </c>
      <c r="AYB22" s="146">
        <f t="shared" ref="AYB22" si="8757">AYB21-(AYB14+AYB15)</f>
        <v>0</v>
      </c>
      <c r="AYC22" s="74" t="s">
        <v>102</v>
      </c>
      <c r="AYD22" s="146">
        <f t="shared" ref="AYD22" si="8758">AYD21-(AYD14+AYD15)</f>
        <v>0</v>
      </c>
      <c r="AYE22" s="74" t="s">
        <v>102</v>
      </c>
      <c r="AYF22" s="146">
        <f t="shared" ref="AYF22" si="8759">AYF21-(AYF14+AYF15)</f>
        <v>0</v>
      </c>
      <c r="AYG22" s="74" t="s">
        <v>102</v>
      </c>
      <c r="AYH22" s="146">
        <f t="shared" ref="AYH22" si="8760">AYH21-(AYH14+AYH15)</f>
        <v>0</v>
      </c>
      <c r="AYI22" s="74" t="s">
        <v>102</v>
      </c>
      <c r="AYJ22" s="146">
        <f t="shared" ref="AYJ22" si="8761">AYJ21-(AYJ14+AYJ15)</f>
        <v>0</v>
      </c>
      <c r="AYK22" s="74" t="s">
        <v>102</v>
      </c>
      <c r="AYL22" s="146">
        <f t="shared" ref="AYL22" si="8762">AYL21-(AYL14+AYL15)</f>
        <v>0</v>
      </c>
      <c r="AYM22" s="74" t="s">
        <v>102</v>
      </c>
      <c r="AYN22" s="146">
        <f t="shared" ref="AYN22" si="8763">AYN21-(AYN14+AYN15)</f>
        <v>0</v>
      </c>
      <c r="AYO22" s="74" t="s">
        <v>102</v>
      </c>
      <c r="AYP22" s="146">
        <f t="shared" ref="AYP22" si="8764">AYP21-(AYP14+AYP15)</f>
        <v>0</v>
      </c>
      <c r="AYQ22" s="74" t="s">
        <v>102</v>
      </c>
      <c r="AYR22" s="146">
        <f t="shared" ref="AYR22" si="8765">AYR21-(AYR14+AYR15)</f>
        <v>0</v>
      </c>
      <c r="AYS22" s="74" t="s">
        <v>102</v>
      </c>
      <c r="AYT22" s="146">
        <f t="shared" ref="AYT22" si="8766">AYT21-(AYT14+AYT15)</f>
        <v>0</v>
      </c>
      <c r="AYU22" s="74" t="s">
        <v>102</v>
      </c>
      <c r="AYV22" s="146">
        <f t="shared" ref="AYV22" si="8767">AYV21-(AYV14+AYV15)</f>
        <v>0</v>
      </c>
      <c r="AYW22" s="74" t="s">
        <v>102</v>
      </c>
      <c r="AYX22" s="146">
        <f t="shared" ref="AYX22" si="8768">AYX21-(AYX14+AYX15)</f>
        <v>0</v>
      </c>
      <c r="AYY22" s="74" t="s">
        <v>102</v>
      </c>
      <c r="AYZ22" s="146">
        <f t="shared" ref="AYZ22" si="8769">AYZ21-(AYZ14+AYZ15)</f>
        <v>0</v>
      </c>
      <c r="AZA22" s="74" t="s">
        <v>102</v>
      </c>
      <c r="AZB22" s="146">
        <f t="shared" ref="AZB22" si="8770">AZB21-(AZB14+AZB15)</f>
        <v>0</v>
      </c>
      <c r="AZC22" s="74" t="s">
        <v>102</v>
      </c>
      <c r="AZD22" s="146">
        <f t="shared" ref="AZD22" si="8771">AZD21-(AZD14+AZD15)</f>
        <v>0</v>
      </c>
      <c r="AZE22" s="74" t="s">
        <v>102</v>
      </c>
      <c r="AZF22" s="146">
        <f t="shared" ref="AZF22" si="8772">AZF21-(AZF14+AZF15)</f>
        <v>0</v>
      </c>
      <c r="AZG22" s="74" t="s">
        <v>102</v>
      </c>
      <c r="AZH22" s="146">
        <f t="shared" ref="AZH22" si="8773">AZH21-(AZH14+AZH15)</f>
        <v>0</v>
      </c>
      <c r="AZI22" s="74" t="s">
        <v>102</v>
      </c>
      <c r="AZJ22" s="146">
        <f t="shared" ref="AZJ22" si="8774">AZJ21-(AZJ14+AZJ15)</f>
        <v>0</v>
      </c>
      <c r="AZK22" s="74" t="s">
        <v>102</v>
      </c>
      <c r="AZL22" s="146">
        <f t="shared" ref="AZL22" si="8775">AZL21-(AZL14+AZL15)</f>
        <v>0</v>
      </c>
      <c r="AZM22" s="74" t="s">
        <v>102</v>
      </c>
      <c r="AZN22" s="146">
        <f t="shared" ref="AZN22" si="8776">AZN21-(AZN14+AZN15)</f>
        <v>0</v>
      </c>
      <c r="AZO22" s="74" t="s">
        <v>102</v>
      </c>
      <c r="AZP22" s="146">
        <f t="shared" ref="AZP22" si="8777">AZP21-(AZP14+AZP15)</f>
        <v>0</v>
      </c>
      <c r="AZQ22" s="74" t="s">
        <v>102</v>
      </c>
      <c r="AZR22" s="146">
        <f t="shared" ref="AZR22" si="8778">AZR21-(AZR14+AZR15)</f>
        <v>0</v>
      </c>
      <c r="AZS22" s="74" t="s">
        <v>102</v>
      </c>
      <c r="AZT22" s="146">
        <f t="shared" ref="AZT22" si="8779">AZT21-(AZT14+AZT15)</f>
        <v>0</v>
      </c>
      <c r="AZU22" s="74" t="s">
        <v>102</v>
      </c>
      <c r="AZV22" s="146">
        <f t="shared" ref="AZV22" si="8780">AZV21-(AZV14+AZV15)</f>
        <v>0</v>
      </c>
      <c r="AZW22" s="74" t="s">
        <v>102</v>
      </c>
      <c r="AZX22" s="146">
        <f t="shared" ref="AZX22" si="8781">AZX21-(AZX14+AZX15)</f>
        <v>0</v>
      </c>
      <c r="AZY22" s="74" t="s">
        <v>102</v>
      </c>
      <c r="AZZ22" s="146">
        <f t="shared" ref="AZZ22" si="8782">AZZ21-(AZZ14+AZZ15)</f>
        <v>0</v>
      </c>
      <c r="BAA22" s="74" t="s">
        <v>102</v>
      </c>
      <c r="BAB22" s="146">
        <f t="shared" ref="BAB22" si="8783">BAB21-(BAB14+BAB15)</f>
        <v>0</v>
      </c>
      <c r="BAC22" s="74" t="s">
        <v>102</v>
      </c>
      <c r="BAD22" s="146">
        <f t="shared" ref="BAD22" si="8784">BAD21-(BAD14+BAD15)</f>
        <v>0</v>
      </c>
      <c r="BAE22" s="74" t="s">
        <v>102</v>
      </c>
      <c r="BAF22" s="146">
        <f t="shared" ref="BAF22" si="8785">BAF21-(BAF14+BAF15)</f>
        <v>0</v>
      </c>
      <c r="BAG22" s="74" t="s">
        <v>102</v>
      </c>
      <c r="BAH22" s="146">
        <f t="shared" ref="BAH22" si="8786">BAH21-(BAH14+BAH15)</f>
        <v>0</v>
      </c>
      <c r="BAI22" s="74" t="s">
        <v>102</v>
      </c>
      <c r="BAJ22" s="146">
        <f t="shared" ref="BAJ22" si="8787">BAJ21-(BAJ14+BAJ15)</f>
        <v>0</v>
      </c>
      <c r="BAK22" s="74" t="s">
        <v>102</v>
      </c>
      <c r="BAL22" s="146">
        <f t="shared" ref="BAL22" si="8788">BAL21-(BAL14+BAL15)</f>
        <v>0</v>
      </c>
      <c r="BAM22" s="74" t="s">
        <v>102</v>
      </c>
      <c r="BAN22" s="146">
        <f t="shared" ref="BAN22" si="8789">BAN21-(BAN14+BAN15)</f>
        <v>0</v>
      </c>
      <c r="BAO22" s="74" t="s">
        <v>102</v>
      </c>
      <c r="BAP22" s="146">
        <f t="shared" ref="BAP22" si="8790">BAP21-(BAP14+BAP15)</f>
        <v>0</v>
      </c>
      <c r="BAQ22" s="74" t="s">
        <v>102</v>
      </c>
      <c r="BAR22" s="146">
        <f t="shared" ref="BAR22" si="8791">BAR21-(BAR14+BAR15)</f>
        <v>0</v>
      </c>
      <c r="BAS22" s="74" t="s">
        <v>102</v>
      </c>
      <c r="BAT22" s="146">
        <f t="shared" ref="BAT22" si="8792">BAT21-(BAT14+BAT15)</f>
        <v>0</v>
      </c>
      <c r="BAU22" s="74" t="s">
        <v>102</v>
      </c>
      <c r="BAV22" s="146">
        <f t="shared" ref="BAV22" si="8793">BAV21-(BAV14+BAV15)</f>
        <v>0</v>
      </c>
      <c r="BAW22" s="74" t="s">
        <v>102</v>
      </c>
      <c r="BAX22" s="146">
        <f t="shared" ref="BAX22" si="8794">BAX21-(BAX14+BAX15)</f>
        <v>0</v>
      </c>
      <c r="BAY22" s="74" t="s">
        <v>102</v>
      </c>
      <c r="BAZ22" s="146">
        <f t="shared" ref="BAZ22" si="8795">BAZ21-(BAZ14+BAZ15)</f>
        <v>0</v>
      </c>
      <c r="BBA22" s="74" t="s">
        <v>102</v>
      </c>
      <c r="BBB22" s="146">
        <f t="shared" ref="BBB22" si="8796">BBB21-(BBB14+BBB15)</f>
        <v>0</v>
      </c>
      <c r="BBC22" s="74" t="s">
        <v>102</v>
      </c>
      <c r="BBD22" s="146">
        <f t="shared" ref="BBD22" si="8797">BBD21-(BBD14+BBD15)</f>
        <v>0</v>
      </c>
      <c r="BBE22" s="74" t="s">
        <v>102</v>
      </c>
      <c r="BBF22" s="146">
        <f t="shared" ref="BBF22" si="8798">BBF21-(BBF14+BBF15)</f>
        <v>0</v>
      </c>
      <c r="BBG22" s="74" t="s">
        <v>102</v>
      </c>
      <c r="BBH22" s="146">
        <f t="shared" ref="BBH22" si="8799">BBH21-(BBH14+BBH15)</f>
        <v>0</v>
      </c>
      <c r="BBI22" s="74" t="s">
        <v>102</v>
      </c>
      <c r="BBJ22" s="146">
        <f t="shared" ref="BBJ22" si="8800">BBJ21-(BBJ14+BBJ15)</f>
        <v>0</v>
      </c>
      <c r="BBK22" s="74" t="s">
        <v>102</v>
      </c>
      <c r="BBL22" s="146">
        <f t="shared" ref="BBL22" si="8801">BBL21-(BBL14+BBL15)</f>
        <v>0</v>
      </c>
      <c r="BBM22" s="74" t="s">
        <v>102</v>
      </c>
      <c r="BBN22" s="146">
        <f t="shared" ref="BBN22" si="8802">BBN21-(BBN14+BBN15)</f>
        <v>0</v>
      </c>
      <c r="BBO22" s="74" t="s">
        <v>102</v>
      </c>
      <c r="BBP22" s="146">
        <f t="shared" ref="BBP22" si="8803">BBP21-(BBP14+BBP15)</f>
        <v>0</v>
      </c>
      <c r="BBQ22" s="74" t="s">
        <v>102</v>
      </c>
      <c r="BBR22" s="146">
        <f t="shared" ref="BBR22" si="8804">BBR21-(BBR14+BBR15)</f>
        <v>0</v>
      </c>
      <c r="BBS22" s="74" t="s">
        <v>102</v>
      </c>
      <c r="BBT22" s="146">
        <f t="shared" ref="BBT22" si="8805">BBT21-(BBT14+BBT15)</f>
        <v>0</v>
      </c>
      <c r="BBU22" s="74" t="s">
        <v>102</v>
      </c>
      <c r="BBV22" s="146">
        <f t="shared" ref="BBV22" si="8806">BBV21-(BBV14+BBV15)</f>
        <v>0</v>
      </c>
      <c r="BBW22" s="74" t="s">
        <v>102</v>
      </c>
      <c r="BBX22" s="146">
        <f t="shared" ref="BBX22" si="8807">BBX21-(BBX14+BBX15)</f>
        <v>0</v>
      </c>
      <c r="BBY22" s="74" t="s">
        <v>102</v>
      </c>
      <c r="BBZ22" s="146">
        <f t="shared" ref="BBZ22" si="8808">BBZ21-(BBZ14+BBZ15)</f>
        <v>0</v>
      </c>
      <c r="BCA22" s="74" t="s">
        <v>102</v>
      </c>
      <c r="BCB22" s="146">
        <f t="shared" ref="BCB22" si="8809">BCB21-(BCB14+BCB15)</f>
        <v>0</v>
      </c>
      <c r="BCC22" s="74" t="s">
        <v>102</v>
      </c>
      <c r="BCD22" s="146">
        <f t="shared" ref="BCD22" si="8810">BCD21-(BCD14+BCD15)</f>
        <v>0</v>
      </c>
      <c r="BCE22" s="74" t="s">
        <v>102</v>
      </c>
      <c r="BCF22" s="146">
        <f t="shared" ref="BCF22" si="8811">BCF21-(BCF14+BCF15)</f>
        <v>0</v>
      </c>
      <c r="BCG22" s="74" t="s">
        <v>102</v>
      </c>
      <c r="BCH22" s="146">
        <f t="shared" ref="BCH22" si="8812">BCH21-(BCH14+BCH15)</f>
        <v>0</v>
      </c>
      <c r="BCI22" s="74" t="s">
        <v>102</v>
      </c>
      <c r="BCJ22" s="146">
        <f t="shared" ref="BCJ22" si="8813">BCJ21-(BCJ14+BCJ15)</f>
        <v>0</v>
      </c>
      <c r="BCK22" s="74" t="s">
        <v>102</v>
      </c>
      <c r="BCL22" s="146">
        <f t="shared" ref="BCL22" si="8814">BCL21-(BCL14+BCL15)</f>
        <v>0</v>
      </c>
      <c r="BCM22" s="74" t="s">
        <v>102</v>
      </c>
      <c r="BCN22" s="146">
        <f t="shared" ref="BCN22" si="8815">BCN21-(BCN14+BCN15)</f>
        <v>0</v>
      </c>
      <c r="BCO22" s="74" t="s">
        <v>102</v>
      </c>
      <c r="BCP22" s="146">
        <f t="shared" ref="BCP22" si="8816">BCP21-(BCP14+BCP15)</f>
        <v>0</v>
      </c>
      <c r="BCQ22" s="74" t="s">
        <v>102</v>
      </c>
      <c r="BCR22" s="146">
        <f t="shared" ref="BCR22" si="8817">BCR21-(BCR14+BCR15)</f>
        <v>0</v>
      </c>
      <c r="BCS22" s="74" t="s">
        <v>102</v>
      </c>
      <c r="BCT22" s="146">
        <f t="shared" ref="BCT22" si="8818">BCT21-(BCT14+BCT15)</f>
        <v>0</v>
      </c>
      <c r="BCU22" s="74" t="s">
        <v>102</v>
      </c>
      <c r="BCV22" s="146">
        <f t="shared" ref="BCV22" si="8819">BCV21-(BCV14+BCV15)</f>
        <v>0</v>
      </c>
      <c r="BCW22" s="74" t="s">
        <v>102</v>
      </c>
      <c r="BCX22" s="146">
        <f t="shared" ref="BCX22" si="8820">BCX21-(BCX14+BCX15)</f>
        <v>0</v>
      </c>
      <c r="BCY22" s="74" t="s">
        <v>102</v>
      </c>
      <c r="BCZ22" s="146">
        <f t="shared" ref="BCZ22" si="8821">BCZ21-(BCZ14+BCZ15)</f>
        <v>0</v>
      </c>
      <c r="BDA22" s="74" t="s">
        <v>102</v>
      </c>
      <c r="BDB22" s="146">
        <f t="shared" ref="BDB22" si="8822">BDB21-(BDB14+BDB15)</f>
        <v>0</v>
      </c>
      <c r="BDC22" s="74" t="s">
        <v>102</v>
      </c>
      <c r="BDD22" s="146">
        <f t="shared" ref="BDD22" si="8823">BDD21-(BDD14+BDD15)</f>
        <v>0</v>
      </c>
      <c r="BDE22" s="74" t="s">
        <v>102</v>
      </c>
      <c r="BDF22" s="146">
        <f t="shared" ref="BDF22" si="8824">BDF21-(BDF14+BDF15)</f>
        <v>0</v>
      </c>
      <c r="BDG22" s="74" t="s">
        <v>102</v>
      </c>
      <c r="BDH22" s="146">
        <f t="shared" ref="BDH22" si="8825">BDH21-(BDH14+BDH15)</f>
        <v>0</v>
      </c>
      <c r="BDI22" s="74" t="s">
        <v>102</v>
      </c>
      <c r="BDJ22" s="146">
        <f t="shared" ref="BDJ22" si="8826">BDJ21-(BDJ14+BDJ15)</f>
        <v>0</v>
      </c>
      <c r="BDK22" s="74" t="s">
        <v>102</v>
      </c>
      <c r="BDL22" s="146">
        <f t="shared" ref="BDL22" si="8827">BDL21-(BDL14+BDL15)</f>
        <v>0</v>
      </c>
      <c r="BDM22" s="74" t="s">
        <v>102</v>
      </c>
      <c r="BDN22" s="146">
        <f t="shared" ref="BDN22" si="8828">BDN21-(BDN14+BDN15)</f>
        <v>0</v>
      </c>
      <c r="BDO22" s="74" t="s">
        <v>102</v>
      </c>
      <c r="BDP22" s="146">
        <f t="shared" ref="BDP22" si="8829">BDP21-(BDP14+BDP15)</f>
        <v>0</v>
      </c>
      <c r="BDQ22" s="74" t="s">
        <v>102</v>
      </c>
      <c r="BDR22" s="146">
        <f t="shared" ref="BDR22" si="8830">BDR21-(BDR14+BDR15)</f>
        <v>0</v>
      </c>
      <c r="BDS22" s="74" t="s">
        <v>102</v>
      </c>
      <c r="BDT22" s="146">
        <f t="shared" ref="BDT22" si="8831">BDT21-(BDT14+BDT15)</f>
        <v>0</v>
      </c>
      <c r="BDU22" s="74" t="s">
        <v>102</v>
      </c>
      <c r="BDV22" s="146">
        <f t="shared" ref="BDV22" si="8832">BDV21-(BDV14+BDV15)</f>
        <v>0</v>
      </c>
      <c r="BDW22" s="74" t="s">
        <v>102</v>
      </c>
      <c r="BDX22" s="146">
        <f t="shared" ref="BDX22" si="8833">BDX21-(BDX14+BDX15)</f>
        <v>0</v>
      </c>
      <c r="BDY22" s="74" t="s">
        <v>102</v>
      </c>
      <c r="BDZ22" s="146">
        <f t="shared" ref="BDZ22" si="8834">BDZ21-(BDZ14+BDZ15)</f>
        <v>0</v>
      </c>
      <c r="BEA22" s="74" t="s">
        <v>102</v>
      </c>
      <c r="BEB22" s="146">
        <f t="shared" ref="BEB22" si="8835">BEB21-(BEB14+BEB15)</f>
        <v>0</v>
      </c>
      <c r="BEC22" s="74" t="s">
        <v>102</v>
      </c>
      <c r="BED22" s="146">
        <f t="shared" ref="BED22" si="8836">BED21-(BED14+BED15)</f>
        <v>0</v>
      </c>
      <c r="BEE22" s="74" t="s">
        <v>102</v>
      </c>
      <c r="BEF22" s="146">
        <f t="shared" ref="BEF22" si="8837">BEF21-(BEF14+BEF15)</f>
        <v>0</v>
      </c>
      <c r="BEG22" s="74" t="s">
        <v>102</v>
      </c>
      <c r="BEH22" s="146">
        <f t="shared" ref="BEH22" si="8838">BEH21-(BEH14+BEH15)</f>
        <v>0</v>
      </c>
      <c r="BEI22" s="74" t="s">
        <v>102</v>
      </c>
      <c r="BEJ22" s="146">
        <f t="shared" ref="BEJ22" si="8839">BEJ21-(BEJ14+BEJ15)</f>
        <v>0</v>
      </c>
      <c r="BEK22" s="74" t="s">
        <v>102</v>
      </c>
      <c r="BEL22" s="146">
        <f t="shared" ref="BEL22" si="8840">BEL21-(BEL14+BEL15)</f>
        <v>0</v>
      </c>
      <c r="BEM22" s="74" t="s">
        <v>102</v>
      </c>
      <c r="BEN22" s="146">
        <f t="shared" ref="BEN22" si="8841">BEN21-(BEN14+BEN15)</f>
        <v>0</v>
      </c>
      <c r="BEO22" s="74" t="s">
        <v>102</v>
      </c>
      <c r="BEP22" s="146">
        <f t="shared" ref="BEP22" si="8842">BEP21-(BEP14+BEP15)</f>
        <v>0</v>
      </c>
      <c r="BEQ22" s="74" t="s">
        <v>102</v>
      </c>
      <c r="BER22" s="146">
        <f t="shared" ref="BER22" si="8843">BER21-(BER14+BER15)</f>
        <v>0</v>
      </c>
      <c r="BES22" s="74" t="s">
        <v>102</v>
      </c>
      <c r="BET22" s="146">
        <f t="shared" ref="BET22" si="8844">BET21-(BET14+BET15)</f>
        <v>0</v>
      </c>
      <c r="BEU22" s="74" t="s">
        <v>102</v>
      </c>
      <c r="BEV22" s="146">
        <f t="shared" ref="BEV22" si="8845">BEV21-(BEV14+BEV15)</f>
        <v>0</v>
      </c>
      <c r="BEW22" s="74" t="s">
        <v>102</v>
      </c>
      <c r="BEX22" s="146">
        <f t="shared" ref="BEX22" si="8846">BEX21-(BEX14+BEX15)</f>
        <v>0</v>
      </c>
      <c r="BEY22" s="74" t="s">
        <v>102</v>
      </c>
      <c r="BEZ22" s="146">
        <f t="shared" ref="BEZ22" si="8847">BEZ21-(BEZ14+BEZ15)</f>
        <v>0</v>
      </c>
      <c r="BFA22" s="74" t="s">
        <v>102</v>
      </c>
      <c r="BFB22" s="146">
        <f t="shared" ref="BFB22" si="8848">BFB21-(BFB14+BFB15)</f>
        <v>0</v>
      </c>
      <c r="BFC22" s="74" t="s">
        <v>102</v>
      </c>
      <c r="BFD22" s="146">
        <f t="shared" ref="BFD22" si="8849">BFD21-(BFD14+BFD15)</f>
        <v>0</v>
      </c>
      <c r="BFE22" s="74" t="s">
        <v>102</v>
      </c>
      <c r="BFF22" s="146">
        <f t="shared" ref="BFF22" si="8850">BFF21-(BFF14+BFF15)</f>
        <v>0</v>
      </c>
      <c r="BFG22" s="74" t="s">
        <v>102</v>
      </c>
      <c r="BFH22" s="146">
        <f t="shared" ref="BFH22" si="8851">BFH21-(BFH14+BFH15)</f>
        <v>0</v>
      </c>
      <c r="BFI22" s="74" t="s">
        <v>102</v>
      </c>
      <c r="BFJ22" s="146">
        <f t="shared" ref="BFJ22" si="8852">BFJ21-(BFJ14+BFJ15)</f>
        <v>0</v>
      </c>
      <c r="BFK22" s="74" t="s">
        <v>102</v>
      </c>
      <c r="BFL22" s="146">
        <f t="shared" ref="BFL22" si="8853">BFL21-(BFL14+BFL15)</f>
        <v>0</v>
      </c>
      <c r="BFM22" s="74" t="s">
        <v>102</v>
      </c>
      <c r="BFN22" s="146">
        <f t="shared" ref="BFN22" si="8854">BFN21-(BFN14+BFN15)</f>
        <v>0</v>
      </c>
      <c r="BFO22" s="74" t="s">
        <v>102</v>
      </c>
      <c r="BFP22" s="146">
        <f t="shared" ref="BFP22" si="8855">BFP21-(BFP14+BFP15)</f>
        <v>0</v>
      </c>
      <c r="BFQ22" s="74" t="s">
        <v>102</v>
      </c>
      <c r="BFR22" s="146">
        <f t="shared" ref="BFR22" si="8856">BFR21-(BFR14+BFR15)</f>
        <v>0</v>
      </c>
      <c r="BFS22" s="74" t="s">
        <v>102</v>
      </c>
      <c r="BFT22" s="146">
        <f t="shared" ref="BFT22" si="8857">BFT21-(BFT14+BFT15)</f>
        <v>0</v>
      </c>
      <c r="BFU22" s="74" t="s">
        <v>102</v>
      </c>
      <c r="BFV22" s="146">
        <f t="shared" ref="BFV22" si="8858">BFV21-(BFV14+BFV15)</f>
        <v>0</v>
      </c>
      <c r="BFW22" s="74" t="s">
        <v>102</v>
      </c>
      <c r="BFX22" s="146">
        <f t="shared" ref="BFX22" si="8859">BFX21-(BFX14+BFX15)</f>
        <v>0</v>
      </c>
      <c r="BFY22" s="74" t="s">
        <v>102</v>
      </c>
      <c r="BFZ22" s="146">
        <f t="shared" ref="BFZ22" si="8860">BFZ21-(BFZ14+BFZ15)</f>
        <v>0</v>
      </c>
      <c r="BGA22" s="74" t="s">
        <v>102</v>
      </c>
      <c r="BGB22" s="146">
        <f t="shared" ref="BGB22" si="8861">BGB21-(BGB14+BGB15)</f>
        <v>0</v>
      </c>
      <c r="BGC22" s="74" t="s">
        <v>102</v>
      </c>
      <c r="BGD22" s="146">
        <f t="shared" ref="BGD22" si="8862">BGD21-(BGD14+BGD15)</f>
        <v>0</v>
      </c>
      <c r="BGE22" s="74" t="s">
        <v>102</v>
      </c>
      <c r="BGF22" s="146">
        <f t="shared" ref="BGF22" si="8863">BGF21-(BGF14+BGF15)</f>
        <v>0</v>
      </c>
      <c r="BGG22" s="74" t="s">
        <v>102</v>
      </c>
      <c r="BGH22" s="146">
        <f t="shared" ref="BGH22" si="8864">BGH21-(BGH14+BGH15)</f>
        <v>0</v>
      </c>
      <c r="BGI22" s="74" t="s">
        <v>102</v>
      </c>
      <c r="BGJ22" s="146">
        <f t="shared" ref="BGJ22" si="8865">BGJ21-(BGJ14+BGJ15)</f>
        <v>0</v>
      </c>
      <c r="BGK22" s="74" t="s">
        <v>102</v>
      </c>
      <c r="BGL22" s="146">
        <f t="shared" ref="BGL22" si="8866">BGL21-(BGL14+BGL15)</f>
        <v>0</v>
      </c>
      <c r="BGM22" s="74" t="s">
        <v>102</v>
      </c>
      <c r="BGN22" s="146">
        <f t="shared" ref="BGN22" si="8867">BGN21-(BGN14+BGN15)</f>
        <v>0</v>
      </c>
      <c r="BGO22" s="74" t="s">
        <v>102</v>
      </c>
      <c r="BGP22" s="146">
        <f t="shared" ref="BGP22" si="8868">BGP21-(BGP14+BGP15)</f>
        <v>0</v>
      </c>
      <c r="BGQ22" s="74" t="s">
        <v>102</v>
      </c>
      <c r="BGR22" s="146">
        <f t="shared" ref="BGR22" si="8869">BGR21-(BGR14+BGR15)</f>
        <v>0</v>
      </c>
      <c r="BGS22" s="74" t="s">
        <v>102</v>
      </c>
      <c r="BGT22" s="146">
        <f t="shared" ref="BGT22" si="8870">BGT21-(BGT14+BGT15)</f>
        <v>0</v>
      </c>
      <c r="BGU22" s="74" t="s">
        <v>102</v>
      </c>
      <c r="BGV22" s="146">
        <f t="shared" ref="BGV22" si="8871">BGV21-(BGV14+BGV15)</f>
        <v>0</v>
      </c>
      <c r="BGW22" s="74" t="s">
        <v>102</v>
      </c>
      <c r="BGX22" s="146">
        <f t="shared" ref="BGX22" si="8872">BGX21-(BGX14+BGX15)</f>
        <v>0</v>
      </c>
      <c r="BGY22" s="74" t="s">
        <v>102</v>
      </c>
      <c r="BGZ22" s="146">
        <f t="shared" ref="BGZ22" si="8873">BGZ21-(BGZ14+BGZ15)</f>
        <v>0</v>
      </c>
      <c r="BHA22" s="74" t="s">
        <v>102</v>
      </c>
      <c r="BHB22" s="146">
        <f t="shared" ref="BHB22" si="8874">BHB21-(BHB14+BHB15)</f>
        <v>0</v>
      </c>
      <c r="BHC22" s="74" t="s">
        <v>102</v>
      </c>
      <c r="BHD22" s="146">
        <f t="shared" ref="BHD22" si="8875">BHD21-(BHD14+BHD15)</f>
        <v>0</v>
      </c>
      <c r="BHE22" s="74" t="s">
        <v>102</v>
      </c>
      <c r="BHF22" s="146">
        <f t="shared" ref="BHF22" si="8876">BHF21-(BHF14+BHF15)</f>
        <v>0</v>
      </c>
      <c r="BHG22" s="74" t="s">
        <v>102</v>
      </c>
      <c r="BHH22" s="146">
        <f t="shared" ref="BHH22" si="8877">BHH21-(BHH14+BHH15)</f>
        <v>0</v>
      </c>
      <c r="BHI22" s="74" t="s">
        <v>102</v>
      </c>
      <c r="BHJ22" s="146">
        <f t="shared" ref="BHJ22" si="8878">BHJ21-(BHJ14+BHJ15)</f>
        <v>0</v>
      </c>
      <c r="BHK22" s="74" t="s">
        <v>102</v>
      </c>
      <c r="BHL22" s="146">
        <f t="shared" ref="BHL22" si="8879">BHL21-(BHL14+BHL15)</f>
        <v>0</v>
      </c>
      <c r="BHM22" s="74" t="s">
        <v>102</v>
      </c>
      <c r="BHN22" s="146">
        <f t="shared" ref="BHN22" si="8880">BHN21-(BHN14+BHN15)</f>
        <v>0</v>
      </c>
      <c r="BHO22" s="74" t="s">
        <v>102</v>
      </c>
      <c r="BHP22" s="146">
        <f t="shared" ref="BHP22" si="8881">BHP21-(BHP14+BHP15)</f>
        <v>0</v>
      </c>
      <c r="BHQ22" s="74" t="s">
        <v>102</v>
      </c>
      <c r="BHR22" s="146">
        <f t="shared" ref="BHR22" si="8882">BHR21-(BHR14+BHR15)</f>
        <v>0</v>
      </c>
      <c r="BHS22" s="74" t="s">
        <v>102</v>
      </c>
      <c r="BHT22" s="146">
        <f t="shared" ref="BHT22" si="8883">BHT21-(BHT14+BHT15)</f>
        <v>0</v>
      </c>
      <c r="BHU22" s="74" t="s">
        <v>102</v>
      </c>
      <c r="BHV22" s="146">
        <f t="shared" ref="BHV22" si="8884">BHV21-(BHV14+BHV15)</f>
        <v>0</v>
      </c>
      <c r="BHW22" s="74" t="s">
        <v>102</v>
      </c>
      <c r="BHX22" s="146">
        <f t="shared" ref="BHX22" si="8885">BHX21-(BHX14+BHX15)</f>
        <v>0</v>
      </c>
      <c r="BHY22" s="74" t="s">
        <v>102</v>
      </c>
      <c r="BHZ22" s="146">
        <f t="shared" ref="BHZ22" si="8886">BHZ21-(BHZ14+BHZ15)</f>
        <v>0</v>
      </c>
      <c r="BIA22" s="74" t="s">
        <v>102</v>
      </c>
      <c r="BIB22" s="146">
        <f t="shared" ref="BIB22" si="8887">BIB21-(BIB14+BIB15)</f>
        <v>0</v>
      </c>
      <c r="BIC22" s="74" t="s">
        <v>102</v>
      </c>
      <c r="BID22" s="146">
        <f t="shared" ref="BID22" si="8888">BID21-(BID14+BID15)</f>
        <v>0</v>
      </c>
      <c r="BIE22" s="74" t="s">
        <v>102</v>
      </c>
      <c r="BIF22" s="146">
        <f t="shared" ref="BIF22" si="8889">BIF21-(BIF14+BIF15)</f>
        <v>0</v>
      </c>
      <c r="BIG22" s="74" t="s">
        <v>102</v>
      </c>
      <c r="BIH22" s="146">
        <f t="shared" ref="BIH22" si="8890">BIH21-(BIH14+BIH15)</f>
        <v>0</v>
      </c>
      <c r="BII22" s="74" t="s">
        <v>102</v>
      </c>
      <c r="BIJ22" s="146">
        <f t="shared" ref="BIJ22" si="8891">BIJ21-(BIJ14+BIJ15)</f>
        <v>0</v>
      </c>
      <c r="BIK22" s="74" t="s">
        <v>102</v>
      </c>
      <c r="BIL22" s="146">
        <f t="shared" ref="BIL22" si="8892">BIL21-(BIL14+BIL15)</f>
        <v>0</v>
      </c>
      <c r="BIM22" s="74" t="s">
        <v>102</v>
      </c>
      <c r="BIN22" s="146">
        <f t="shared" ref="BIN22" si="8893">BIN21-(BIN14+BIN15)</f>
        <v>0</v>
      </c>
      <c r="BIO22" s="74" t="s">
        <v>102</v>
      </c>
      <c r="BIP22" s="146">
        <f t="shared" ref="BIP22" si="8894">BIP21-(BIP14+BIP15)</f>
        <v>0</v>
      </c>
      <c r="BIQ22" s="74" t="s">
        <v>102</v>
      </c>
      <c r="BIR22" s="146">
        <f t="shared" ref="BIR22" si="8895">BIR21-(BIR14+BIR15)</f>
        <v>0</v>
      </c>
      <c r="BIS22" s="74" t="s">
        <v>102</v>
      </c>
      <c r="BIT22" s="146">
        <f t="shared" ref="BIT22" si="8896">BIT21-(BIT14+BIT15)</f>
        <v>0</v>
      </c>
      <c r="BIU22" s="74" t="s">
        <v>102</v>
      </c>
      <c r="BIV22" s="146">
        <f t="shared" ref="BIV22" si="8897">BIV21-(BIV14+BIV15)</f>
        <v>0</v>
      </c>
      <c r="BIW22" s="74" t="s">
        <v>102</v>
      </c>
      <c r="BIX22" s="146">
        <f t="shared" ref="BIX22" si="8898">BIX21-(BIX14+BIX15)</f>
        <v>0</v>
      </c>
      <c r="BIY22" s="74" t="s">
        <v>102</v>
      </c>
      <c r="BIZ22" s="146">
        <f t="shared" ref="BIZ22" si="8899">BIZ21-(BIZ14+BIZ15)</f>
        <v>0</v>
      </c>
      <c r="BJA22" s="74" t="s">
        <v>102</v>
      </c>
      <c r="BJB22" s="146">
        <f t="shared" ref="BJB22" si="8900">BJB21-(BJB14+BJB15)</f>
        <v>0</v>
      </c>
      <c r="BJC22" s="74" t="s">
        <v>102</v>
      </c>
      <c r="BJD22" s="146">
        <f t="shared" ref="BJD22" si="8901">BJD21-(BJD14+BJD15)</f>
        <v>0</v>
      </c>
      <c r="BJE22" s="74" t="s">
        <v>102</v>
      </c>
      <c r="BJF22" s="146">
        <f t="shared" ref="BJF22" si="8902">BJF21-(BJF14+BJF15)</f>
        <v>0</v>
      </c>
      <c r="BJG22" s="74" t="s">
        <v>102</v>
      </c>
      <c r="BJH22" s="146">
        <f t="shared" ref="BJH22" si="8903">BJH21-(BJH14+BJH15)</f>
        <v>0</v>
      </c>
      <c r="BJI22" s="74" t="s">
        <v>102</v>
      </c>
      <c r="BJJ22" s="146">
        <f t="shared" ref="BJJ22" si="8904">BJJ21-(BJJ14+BJJ15)</f>
        <v>0</v>
      </c>
      <c r="BJK22" s="74" t="s">
        <v>102</v>
      </c>
      <c r="BJL22" s="146">
        <f t="shared" ref="BJL22" si="8905">BJL21-(BJL14+BJL15)</f>
        <v>0</v>
      </c>
      <c r="BJM22" s="74" t="s">
        <v>102</v>
      </c>
      <c r="BJN22" s="146">
        <f t="shared" ref="BJN22" si="8906">BJN21-(BJN14+BJN15)</f>
        <v>0</v>
      </c>
      <c r="BJO22" s="74" t="s">
        <v>102</v>
      </c>
      <c r="BJP22" s="146">
        <f t="shared" ref="BJP22" si="8907">BJP21-(BJP14+BJP15)</f>
        <v>0</v>
      </c>
      <c r="BJQ22" s="74" t="s">
        <v>102</v>
      </c>
      <c r="BJR22" s="146">
        <f t="shared" ref="BJR22" si="8908">BJR21-(BJR14+BJR15)</f>
        <v>0</v>
      </c>
      <c r="BJS22" s="74" t="s">
        <v>102</v>
      </c>
      <c r="BJT22" s="146">
        <f t="shared" ref="BJT22" si="8909">BJT21-(BJT14+BJT15)</f>
        <v>0</v>
      </c>
      <c r="BJU22" s="74" t="s">
        <v>102</v>
      </c>
      <c r="BJV22" s="146">
        <f t="shared" ref="BJV22" si="8910">BJV21-(BJV14+BJV15)</f>
        <v>0</v>
      </c>
      <c r="BJW22" s="74" t="s">
        <v>102</v>
      </c>
      <c r="BJX22" s="146">
        <f t="shared" ref="BJX22" si="8911">BJX21-(BJX14+BJX15)</f>
        <v>0</v>
      </c>
      <c r="BJY22" s="74" t="s">
        <v>102</v>
      </c>
      <c r="BJZ22" s="146">
        <f t="shared" ref="BJZ22" si="8912">BJZ21-(BJZ14+BJZ15)</f>
        <v>0</v>
      </c>
      <c r="BKA22" s="74" t="s">
        <v>102</v>
      </c>
      <c r="BKB22" s="146">
        <f t="shared" ref="BKB22" si="8913">BKB21-(BKB14+BKB15)</f>
        <v>0</v>
      </c>
      <c r="BKC22" s="74" t="s">
        <v>102</v>
      </c>
      <c r="BKD22" s="146">
        <f t="shared" ref="BKD22" si="8914">BKD21-(BKD14+BKD15)</f>
        <v>0</v>
      </c>
      <c r="BKE22" s="74" t="s">
        <v>102</v>
      </c>
      <c r="BKF22" s="146">
        <f t="shared" ref="BKF22" si="8915">BKF21-(BKF14+BKF15)</f>
        <v>0</v>
      </c>
      <c r="BKG22" s="74" t="s">
        <v>102</v>
      </c>
      <c r="BKH22" s="146">
        <f t="shared" ref="BKH22" si="8916">BKH21-(BKH14+BKH15)</f>
        <v>0</v>
      </c>
      <c r="BKI22" s="74" t="s">
        <v>102</v>
      </c>
      <c r="BKJ22" s="146">
        <f t="shared" ref="BKJ22" si="8917">BKJ21-(BKJ14+BKJ15)</f>
        <v>0</v>
      </c>
      <c r="BKK22" s="74" t="s">
        <v>102</v>
      </c>
      <c r="BKL22" s="146">
        <f t="shared" ref="BKL22" si="8918">BKL21-(BKL14+BKL15)</f>
        <v>0</v>
      </c>
      <c r="BKM22" s="74" t="s">
        <v>102</v>
      </c>
      <c r="BKN22" s="146">
        <f t="shared" ref="BKN22" si="8919">BKN21-(BKN14+BKN15)</f>
        <v>0</v>
      </c>
      <c r="BKO22" s="74" t="s">
        <v>102</v>
      </c>
      <c r="BKP22" s="146">
        <f t="shared" ref="BKP22" si="8920">BKP21-(BKP14+BKP15)</f>
        <v>0</v>
      </c>
      <c r="BKQ22" s="74" t="s">
        <v>102</v>
      </c>
      <c r="BKR22" s="146">
        <f t="shared" ref="BKR22" si="8921">BKR21-(BKR14+BKR15)</f>
        <v>0</v>
      </c>
      <c r="BKS22" s="74" t="s">
        <v>102</v>
      </c>
      <c r="BKT22" s="146">
        <f t="shared" ref="BKT22" si="8922">BKT21-(BKT14+BKT15)</f>
        <v>0</v>
      </c>
      <c r="BKU22" s="74" t="s">
        <v>102</v>
      </c>
      <c r="BKV22" s="146">
        <f t="shared" ref="BKV22" si="8923">BKV21-(BKV14+BKV15)</f>
        <v>0</v>
      </c>
      <c r="BKW22" s="74" t="s">
        <v>102</v>
      </c>
      <c r="BKX22" s="146">
        <f t="shared" ref="BKX22" si="8924">BKX21-(BKX14+BKX15)</f>
        <v>0</v>
      </c>
      <c r="BKY22" s="74" t="s">
        <v>102</v>
      </c>
      <c r="BKZ22" s="146">
        <f t="shared" ref="BKZ22" si="8925">BKZ21-(BKZ14+BKZ15)</f>
        <v>0</v>
      </c>
      <c r="BLA22" s="74" t="s">
        <v>102</v>
      </c>
      <c r="BLB22" s="146">
        <f t="shared" ref="BLB22" si="8926">BLB21-(BLB14+BLB15)</f>
        <v>0</v>
      </c>
      <c r="BLC22" s="74" t="s">
        <v>102</v>
      </c>
      <c r="BLD22" s="146">
        <f t="shared" ref="BLD22" si="8927">BLD21-(BLD14+BLD15)</f>
        <v>0</v>
      </c>
      <c r="BLE22" s="74" t="s">
        <v>102</v>
      </c>
      <c r="BLF22" s="146">
        <f t="shared" ref="BLF22" si="8928">BLF21-(BLF14+BLF15)</f>
        <v>0</v>
      </c>
      <c r="BLG22" s="74" t="s">
        <v>102</v>
      </c>
      <c r="BLH22" s="146">
        <f t="shared" ref="BLH22" si="8929">BLH21-(BLH14+BLH15)</f>
        <v>0</v>
      </c>
      <c r="BLI22" s="74" t="s">
        <v>102</v>
      </c>
      <c r="BLJ22" s="146">
        <f t="shared" ref="BLJ22" si="8930">BLJ21-(BLJ14+BLJ15)</f>
        <v>0</v>
      </c>
      <c r="BLK22" s="74" t="s">
        <v>102</v>
      </c>
      <c r="BLL22" s="146">
        <f t="shared" ref="BLL22" si="8931">BLL21-(BLL14+BLL15)</f>
        <v>0</v>
      </c>
      <c r="BLM22" s="74" t="s">
        <v>102</v>
      </c>
      <c r="BLN22" s="146">
        <f t="shared" ref="BLN22" si="8932">BLN21-(BLN14+BLN15)</f>
        <v>0</v>
      </c>
      <c r="BLO22" s="74" t="s">
        <v>102</v>
      </c>
      <c r="BLP22" s="146">
        <f t="shared" ref="BLP22" si="8933">BLP21-(BLP14+BLP15)</f>
        <v>0</v>
      </c>
      <c r="BLQ22" s="74" t="s">
        <v>102</v>
      </c>
      <c r="BLR22" s="146">
        <f t="shared" ref="BLR22" si="8934">BLR21-(BLR14+BLR15)</f>
        <v>0</v>
      </c>
      <c r="BLS22" s="74" t="s">
        <v>102</v>
      </c>
      <c r="BLT22" s="146">
        <f t="shared" ref="BLT22" si="8935">BLT21-(BLT14+BLT15)</f>
        <v>0</v>
      </c>
      <c r="BLU22" s="74" t="s">
        <v>102</v>
      </c>
      <c r="BLV22" s="146">
        <f t="shared" ref="BLV22" si="8936">BLV21-(BLV14+BLV15)</f>
        <v>0</v>
      </c>
      <c r="BLW22" s="74" t="s">
        <v>102</v>
      </c>
      <c r="BLX22" s="146">
        <f t="shared" ref="BLX22" si="8937">BLX21-(BLX14+BLX15)</f>
        <v>0</v>
      </c>
      <c r="BLY22" s="74" t="s">
        <v>102</v>
      </c>
      <c r="BLZ22" s="146">
        <f t="shared" ref="BLZ22" si="8938">BLZ21-(BLZ14+BLZ15)</f>
        <v>0</v>
      </c>
      <c r="BMA22" s="74" t="s">
        <v>102</v>
      </c>
      <c r="BMB22" s="146">
        <f t="shared" ref="BMB22" si="8939">BMB21-(BMB14+BMB15)</f>
        <v>0</v>
      </c>
      <c r="BMC22" s="74" t="s">
        <v>102</v>
      </c>
      <c r="BMD22" s="146">
        <f t="shared" ref="BMD22" si="8940">BMD21-(BMD14+BMD15)</f>
        <v>0</v>
      </c>
      <c r="BME22" s="74" t="s">
        <v>102</v>
      </c>
      <c r="BMF22" s="146">
        <f t="shared" ref="BMF22" si="8941">BMF21-(BMF14+BMF15)</f>
        <v>0</v>
      </c>
      <c r="BMG22" s="74" t="s">
        <v>102</v>
      </c>
      <c r="BMH22" s="146">
        <f t="shared" ref="BMH22" si="8942">BMH21-(BMH14+BMH15)</f>
        <v>0</v>
      </c>
      <c r="BMI22" s="74" t="s">
        <v>102</v>
      </c>
      <c r="BMJ22" s="146">
        <f t="shared" ref="BMJ22" si="8943">BMJ21-(BMJ14+BMJ15)</f>
        <v>0</v>
      </c>
      <c r="BMK22" s="74" t="s">
        <v>102</v>
      </c>
      <c r="BML22" s="146">
        <f t="shared" ref="BML22" si="8944">BML21-(BML14+BML15)</f>
        <v>0</v>
      </c>
      <c r="BMM22" s="74" t="s">
        <v>102</v>
      </c>
      <c r="BMN22" s="146">
        <f t="shared" ref="BMN22" si="8945">BMN21-(BMN14+BMN15)</f>
        <v>0</v>
      </c>
      <c r="BMO22" s="74" t="s">
        <v>102</v>
      </c>
      <c r="BMP22" s="146">
        <f t="shared" ref="BMP22" si="8946">BMP21-(BMP14+BMP15)</f>
        <v>0</v>
      </c>
      <c r="BMQ22" s="74" t="s">
        <v>102</v>
      </c>
      <c r="BMR22" s="146">
        <f t="shared" ref="BMR22" si="8947">BMR21-(BMR14+BMR15)</f>
        <v>0</v>
      </c>
      <c r="BMS22" s="74" t="s">
        <v>102</v>
      </c>
      <c r="BMT22" s="146">
        <f t="shared" ref="BMT22" si="8948">BMT21-(BMT14+BMT15)</f>
        <v>0</v>
      </c>
      <c r="BMU22" s="74" t="s">
        <v>102</v>
      </c>
      <c r="BMV22" s="146">
        <f t="shared" ref="BMV22" si="8949">BMV21-(BMV14+BMV15)</f>
        <v>0</v>
      </c>
      <c r="BMW22" s="74" t="s">
        <v>102</v>
      </c>
      <c r="BMX22" s="146">
        <f t="shared" ref="BMX22" si="8950">BMX21-(BMX14+BMX15)</f>
        <v>0</v>
      </c>
      <c r="BMY22" s="74" t="s">
        <v>102</v>
      </c>
      <c r="BMZ22" s="146">
        <f t="shared" ref="BMZ22" si="8951">BMZ21-(BMZ14+BMZ15)</f>
        <v>0</v>
      </c>
      <c r="BNA22" s="74" t="s">
        <v>102</v>
      </c>
      <c r="BNB22" s="146">
        <f t="shared" ref="BNB22" si="8952">BNB21-(BNB14+BNB15)</f>
        <v>0</v>
      </c>
      <c r="BNC22" s="74" t="s">
        <v>102</v>
      </c>
      <c r="BND22" s="146">
        <f t="shared" ref="BND22" si="8953">BND21-(BND14+BND15)</f>
        <v>0</v>
      </c>
      <c r="BNE22" s="74" t="s">
        <v>102</v>
      </c>
      <c r="BNF22" s="146">
        <f t="shared" ref="BNF22" si="8954">BNF21-(BNF14+BNF15)</f>
        <v>0</v>
      </c>
      <c r="BNG22" s="74" t="s">
        <v>102</v>
      </c>
      <c r="BNH22" s="146">
        <f t="shared" ref="BNH22" si="8955">BNH21-(BNH14+BNH15)</f>
        <v>0</v>
      </c>
      <c r="BNI22" s="74" t="s">
        <v>102</v>
      </c>
      <c r="BNJ22" s="146">
        <f t="shared" ref="BNJ22" si="8956">BNJ21-(BNJ14+BNJ15)</f>
        <v>0</v>
      </c>
      <c r="BNK22" s="74" t="s">
        <v>102</v>
      </c>
      <c r="BNL22" s="146">
        <f t="shared" ref="BNL22" si="8957">BNL21-(BNL14+BNL15)</f>
        <v>0</v>
      </c>
      <c r="BNM22" s="74" t="s">
        <v>102</v>
      </c>
      <c r="BNN22" s="146">
        <f t="shared" ref="BNN22" si="8958">BNN21-(BNN14+BNN15)</f>
        <v>0</v>
      </c>
      <c r="BNO22" s="74" t="s">
        <v>102</v>
      </c>
      <c r="BNP22" s="146">
        <f t="shared" ref="BNP22" si="8959">BNP21-(BNP14+BNP15)</f>
        <v>0</v>
      </c>
      <c r="BNQ22" s="74" t="s">
        <v>102</v>
      </c>
      <c r="BNR22" s="146">
        <f t="shared" ref="BNR22" si="8960">BNR21-(BNR14+BNR15)</f>
        <v>0</v>
      </c>
      <c r="BNS22" s="74" t="s">
        <v>102</v>
      </c>
      <c r="BNT22" s="146">
        <f t="shared" ref="BNT22" si="8961">BNT21-(BNT14+BNT15)</f>
        <v>0</v>
      </c>
      <c r="BNU22" s="74" t="s">
        <v>102</v>
      </c>
      <c r="BNV22" s="146">
        <f t="shared" ref="BNV22" si="8962">BNV21-(BNV14+BNV15)</f>
        <v>0</v>
      </c>
      <c r="BNW22" s="74" t="s">
        <v>102</v>
      </c>
      <c r="BNX22" s="146">
        <f t="shared" ref="BNX22" si="8963">BNX21-(BNX14+BNX15)</f>
        <v>0</v>
      </c>
      <c r="BNY22" s="74" t="s">
        <v>102</v>
      </c>
      <c r="BNZ22" s="146">
        <f t="shared" ref="BNZ22" si="8964">BNZ21-(BNZ14+BNZ15)</f>
        <v>0</v>
      </c>
      <c r="BOA22" s="74" t="s">
        <v>102</v>
      </c>
      <c r="BOB22" s="146">
        <f t="shared" ref="BOB22" si="8965">BOB21-(BOB14+BOB15)</f>
        <v>0</v>
      </c>
      <c r="BOC22" s="74" t="s">
        <v>102</v>
      </c>
      <c r="BOD22" s="146">
        <f t="shared" ref="BOD22" si="8966">BOD21-(BOD14+BOD15)</f>
        <v>0</v>
      </c>
      <c r="BOE22" s="74" t="s">
        <v>102</v>
      </c>
      <c r="BOF22" s="146">
        <f t="shared" ref="BOF22" si="8967">BOF21-(BOF14+BOF15)</f>
        <v>0</v>
      </c>
      <c r="BOG22" s="74" t="s">
        <v>102</v>
      </c>
      <c r="BOH22" s="146">
        <f t="shared" ref="BOH22" si="8968">BOH21-(BOH14+BOH15)</f>
        <v>0</v>
      </c>
      <c r="BOI22" s="74" t="s">
        <v>102</v>
      </c>
      <c r="BOJ22" s="146">
        <f t="shared" ref="BOJ22" si="8969">BOJ21-(BOJ14+BOJ15)</f>
        <v>0</v>
      </c>
      <c r="BOK22" s="74" t="s">
        <v>102</v>
      </c>
      <c r="BOL22" s="146">
        <f t="shared" ref="BOL22" si="8970">BOL21-(BOL14+BOL15)</f>
        <v>0</v>
      </c>
      <c r="BOM22" s="74" t="s">
        <v>102</v>
      </c>
      <c r="BON22" s="146">
        <f t="shared" ref="BON22" si="8971">BON21-(BON14+BON15)</f>
        <v>0</v>
      </c>
      <c r="BOO22" s="74" t="s">
        <v>102</v>
      </c>
      <c r="BOP22" s="146">
        <f t="shared" ref="BOP22" si="8972">BOP21-(BOP14+BOP15)</f>
        <v>0</v>
      </c>
      <c r="BOQ22" s="74" t="s">
        <v>102</v>
      </c>
      <c r="BOR22" s="146">
        <f t="shared" ref="BOR22" si="8973">BOR21-(BOR14+BOR15)</f>
        <v>0</v>
      </c>
      <c r="BOS22" s="74" t="s">
        <v>102</v>
      </c>
      <c r="BOT22" s="146">
        <f t="shared" ref="BOT22" si="8974">BOT21-(BOT14+BOT15)</f>
        <v>0</v>
      </c>
      <c r="BOU22" s="74" t="s">
        <v>102</v>
      </c>
      <c r="BOV22" s="146">
        <f t="shared" ref="BOV22" si="8975">BOV21-(BOV14+BOV15)</f>
        <v>0</v>
      </c>
      <c r="BOW22" s="74" t="s">
        <v>102</v>
      </c>
      <c r="BOX22" s="146">
        <f t="shared" ref="BOX22" si="8976">BOX21-(BOX14+BOX15)</f>
        <v>0</v>
      </c>
      <c r="BOY22" s="74" t="s">
        <v>102</v>
      </c>
      <c r="BOZ22" s="146">
        <f t="shared" ref="BOZ22" si="8977">BOZ21-(BOZ14+BOZ15)</f>
        <v>0</v>
      </c>
      <c r="BPA22" s="74" t="s">
        <v>102</v>
      </c>
      <c r="BPB22" s="146">
        <f t="shared" ref="BPB22" si="8978">BPB21-(BPB14+BPB15)</f>
        <v>0</v>
      </c>
      <c r="BPC22" s="74" t="s">
        <v>102</v>
      </c>
      <c r="BPD22" s="146">
        <f t="shared" ref="BPD22" si="8979">BPD21-(BPD14+BPD15)</f>
        <v>0</v>
      </c>
      <c r="BPE22" s="74" t="s">
        <v>102</v>
      </c>
      <c r="BPF22" s="146">
        <f t="shared" ref="BPF22" si="8980">BPF21-(BPF14+BPF15)</f>
        <v>0</v>
      </c>
      <c r="BPG22" s="74" t="s">
        <v>102</v>
      </c>
      <c r="BPH22" s="146">
        <f t="shared" ref="BPH22" si="8981">BPH21-(BPH14+BPH15)</f>
        <v>0</v>
      </c>
      <c r="BPI22" s="74" t="s">
        <v>102</v>
      </c>
      <c r="BPJ22" s="146">
        <f t="shared" ref="BPJ22" si="8982">BPJ21-(BPJ14+BPJ15)</f>
        <v>0</v>
      </c>
      <c r="BPK22" s="74" t="s">
        <v>102</v>
      </c>
      <c r="BPL22" s="146">
        <f t="shared" ref="BPL22" si="8983">BPL21-(BPL14+BPL15)</f>
        <v>0</v>
      </c>
      <c r="BPM22" s="74" t="s">
        <v>102</v>
      </c>
      <c r="BPN22" s="146">
        <f t="shared" ref="BPN22" si="8984">BPN21-(BPN14+BPN15)</f>
        <v>0</v>
      </c>
      <c r="BPO22" s="74" t="s">
        <v>102</v>
      </c>
      <c r="BPP22" s="146">
        <f t="shared" ref="BPP22" si="8985">BPP21-(BPP14+BPP15)</f>
        <v>0</v>
      </c>
      <c r="BPQ22" s="74" t="s">
        <v>102</v>
      </c>
      <c r="BPR22" s="146">
        <f t="shared" ref="BPR22" si="8986">BPR21-(BPR14+BPR15)</f>
        <v>0</v>
      </c>
      <c r="BPS22" s="74" t="s">
        <v>102</v>
      </c>
      <c r="BPT22" s="146">
        <f t="shared" ref="BPT22" si="8987">BPT21-(BPT14+BPT15)</f>
        <v>0</v>
      </c>
      <c r="BPU22" s="74" t="s">
        <v>102</v>
      </c>
      <c r="BPV22" s="146">
        <f t="shared" ref="BPV22" si="8988">BPV21-(BPV14+BPV15)</f>
        <v>0</v>
      </c>
      <c r="BPW22" s="74" t="s">
        <v>102</v>
      </c>
      <c r="BPX22" s="146">
        <f t="shared" ref="BPX22" si="8989">BPX21-(BPX14+BPX15)</f>
        <v>0</v>
      </c>
      <c r="BPY22" s="74" t="s">
        <v>102</v>
      </c>
      <c r="BPZ22" s="146">
        <f t="shared" ref="BPZ22" si="8990">BPZ21-(BPZ14+BPZ15)</f>
        <v>0</v>
      </c>
      <c r="BQA22" s="74" t="s">
        <v>102</v>
      </c>
      <c r="BQB22" s="146">
        <f t="shared" ref="BQB22" si="8991">BQB21-(BQB14+BQB15)</f>
        <v>0</v>
      </c>
      <c r="BQC22" s="74" t="s">
        <v>102</v>
      </c>
      <c r="BQD22" s="146">
        <f t="shared" ref="BQD22" si="8992">BQD21-(BQD14+BQD15)</f>
        <v>0</v>
      </c>
      <c r="BQE22" s="74" t="s">
        <v>102</v>
      </c>
      <c r="BQF22" s="146">
        <f t="shared" ref="BQF22" si="8993">BQF21-(BQF14+BQF15)</f>
        <v>0</v>
      </c>
      <c r="BQG22" s="74" t="s">
        <v>102</v>
      </c>
      <c r="BQH22" s="146">
        <f t="shared" ref="BQH22" si="8994">BQH21-(BQH14+BQH15)</f>
        <v>0</v>
      </c>
      <c r="BQI22" s="74" t="s">
        <v>102</v>
      </c>
      <c r="BQJ22" s="146">
        <f t="shared" ref="BQJ22" si="8995">BQJ21-(BQJ14+BQJ15)</f>
        <v>0</v>
      </c>
      <c r="BQK22" s="74" t="s">
        <v>102</v>
      </c>
      <c r="BQL22" s="146">
        <f t="shared" ref="BQL22" si="8996">BQL21-(BQL14+BQL15)</f>
        <v>0</v>
      </c>
      <c r="BQM22" s="74" t="s">
        <v>102</v>
      </c>
      <c r="BQN22" s="146">
        <f t="shared" ref="BQN22" si="8997">BQN21-(BQN14+BQN15)</f>
        <v>0</v>
      </c>
      <c r="BQO22" s="74" t="s">
        <v>102</v>
      </c>
      <c r="BQP22" s="146">
        <f t="shared" ref="BQP22" si="8998">BQP21-(BQP14+BQP15)</f>
        <v>0</v>
      </c>
      <c r="BQQ22" s="74" t="s">
        <v>102</v>
      </c>
      <c r="BQR22" s="146">
        <f t="shared" ref="BQR22" si="8999">BQR21-(BQR14+BQR15)</f>
        <v>0</v>
      </c>
      <c r="BQS22" s="74" t="s">
        <v>102</v>
      </c>
      <c r="BQT22" s="146">
        <f t="shared" ref="BQT22" si="9000">BQT21-(BQT14+BQT15)</f>
        <v>0</v>
      </c>
      <c r="BQU22" s="74" t="s">
        <v>102</v>
      </c>
      <c r="BQV22" s="146">
        <f t="shared" ref="BQV22" si="9001">BQV21-(BQV14+BQV15)</f>
        <v>0</v>
      </c>
      <c r="BQW22" s="74" t="s">
        <v>102</v>
      </c>
      <c r="BQX22" s="146">
        <f t="shared" ref="BQX22" si="9002">BQX21-(BQX14+BQX15)</f>
        <v>0</v>
      </c>
      <c r="BQY22" s="74" t="s">
        <v>102</v>
      </c>
      <c r="BQZ22" s="146">
        <f t="shared" ref="BQZ22" si="9003">BQZ21-(BQZ14+BQZ15)</f>
        <v>0</v>
      </c>
      <c r="BRA22" s="74" t="s">
        <v>102</v>
      </c>
      <c r="BRB22" s="146">
        <f t="shared" ref="BRB22" si="9004">BRB21-(BRB14+BRB15)</f>
        <v>0</v>
      </c>
      <c r="BRC22" s="74" t="s">
        <v>102</v>
      </c>
      <c r="BRD22" s="146">
        <f t="shared" ref="BRD22" si="9005">BRD21-(BRD14+BRD15)</f>
        <v>0</v>
      </c>
      <c r="BRE22" s="74" t="s">
        <v>102</v>
      </c>
      <c r="BRF22" s="146">
        <f t="shared" ref="BRF22" si="9006">BRF21-(BRF14+BRF15)</f>
        <v>0</v>
      </c>
      <c r="BRG22" s="74" t="s">
        <v>102</v>
      </c>
      <c r="BRH22" s="146">
        <f t="shared" ref="BRH22" si="9007">BRH21-(BRH14+BRH15)</f>
        <v>0</v>
      </c>
      <c r="BRI22" s="74" t="s">
        <v>102</v>
      </c>
      <c r="BRJ22" s="146">
        <f t="shared" ref="BRJ22" si="9008">BRJ21-(BRJ14+BRJ15)</f>
        <v>0</v>
      </c>
      <c r="BRK22" s="74" t="s">
        <v>102</v>
      </c>
      <c r="BRL22" s="146">
        <f t="shared" ref="BRL22" si="9009">BRL21-(BRL14+BRL15)</f>
        <v>0</v>
      </c>
      <c r="BRM22" s="74" t="s">
        <v>102</v>
      </c>
      <c r="BRN22" s="146">
        <f t="shared" ref="BRN22" si="9010">BRN21-(BRN14+BRN15)</f>
        <v>0</v>
      </c>
      <c r="BRO22" s="74" t="s">
        <v>102</v>
      </c>
      <c r="BRP22" s="146">
        <f t="shared" ref="BRP22" si="9011">BRP21-(BRP14+BRP15)</f>
        <v>0</v>
      </c>
      <c r="BRQ22" s="74" t="s">
        <v>102</v>
      </c>
      <c r="BRR22" s="146">
        <f t="shared" ref="BRR22" si="9012">BRR21-(BRR14+BRR15)</f>
        <v>0</v>
      </c>
      <c r="BRS22" s="74" t="s">
        <v>102</v>
      </c>
      <c r="BRT22" s="146">
        <f t="shared" ref="BRT22" si="9013">BRT21-(BRT14+BRT15)</f>
        <v>0</v>
      </c>
      <c r="BRU22" s="74" t="s">
        <v>102</v>
      </c>
      <c r="BRV22" s="146">
        <f t="shared" ref="BRV22" si="9014">BRV21-(BRV14+BRV15)</f>
        <v>0</v>
      </c>
      <c r="BRW22" s="74" t="s">
        <v>102</v>
      </c>
      <c r="BRX22" s="146">
        <f t="shared" ref="BRX22" si="9015">BRX21-(BRX14+BRX15)</f>
        <v>0</v>
      </c>
      <c r="BRY22" s="74" t="s">
        <v>102</v>
      </c>
      <c r="BRZ22" s="146">
        <f t="shared" ref="BRZ22" si="9016">BRZ21-(BRZ14+BRZ15)</f>
        <v>0</v>
      </c>
      <c r="BSA22" s="74" t="s">
        <v>102</v>
      </c>
      <c r="BSB22" s="146">
        <f t="shared" ref="BSB22" si="9017">BSB21-(BSB14+BSB15)</f>
        <v>0</v>
      </c>
      <c r="BSC22" s="74" t="s">
        <v>102</v>
      </c>
      <c r="BSD22" s="146">
        <f t="shared" ref="BSD22" si="9018">BSD21-(BSD14+BSD15)</f>
        <v>0</v>
      </c>
      <c r="BSE22" s="74" t="s">
        <v>102</v>
      </c>
      <c r="BSF22" s="146">
        <f t="shared" ref="BSF22" si="9019">BSF21-(BSF14+BSF15)</f>
        <v>0</v>
      </c>
      <c r="BSG22" s="74" t="s">
        <v>102</v>
      </c>
      <c r="BSH22" s="146">
        <f t="shared" ref="BSH22" si="9020">BSH21-(BSH14+BSH15)</f>
        <v>0</v>
      </c>
      <c r="BSI22" s="74" t="s">
        <v>102</v>
      </c>
      <c r="BSJ22" s="146">
        <f t="shared" ref="BSJ22" si="9021">BSJ21-(BSJ14+BSJ15)</f>
        <v>0</v>
      </c>
      <c r="BSK22" s="74" t="s">
        <v>102</v>
      </c>
      <c r="BSL22" s="146">
        <f t="shared" ref="BSL22" si="9022">BSL21-(BSL14+BSL15)</f>
        <v>0</v>
      </c>
      <c r="BSM22" s="74" t="s">
        <v>102</v>
      </c>
      <c r="BSN22" s="146">
        <f t="shared" ref="BSN22" si="9023">BSN21-(BSN14+BSN15)</f>
        <v>0</v>
      </c>
      <c r="BSO22" s="74" t="s">
        <v>102</v>
      </c>
      <c r="BSP22" s="146">
        <f t="shared" ref="BSP22" si="9024">BSP21-(BSP14+BSP15)</f>
        <v>0</v>
      </c>
      <c r="BSQ22" s="74" t="s">
        <v>102</v>
      </c>
      <c r="BSR22" s="146">
        <f t="shared" ref="BSR22" si="9025">BSR21-(BSR14+BSR15)</f>
        <v>0</v>
      </c>
      <c r="BSS22" s="74" t="s">
        <v>102</v>
      </c>
      <c r="BST22" s="146">
        <f t="shared" ref="BST22" si="9026">BST21-(BST14+BST15)</f>
        <v>0</v>
      </c>
      <c r="BSU22" s="74" t="s">
        <v>102</v>
      </c>
      <c r="BSV22" s="146">
        <f t="shared" ref="BSV22" si="9027">BSV21-(BSV14+BSV15)</f>
        <v>0</v>
      </c>
      <c r="BSW22" s="74" t="s">
        <v>102</v>
      </c>
      <c r="BSX22" s="146">
        <f t="shared" ref="BSX22" si="9028">BSX21-(BSX14+BSX15)</f>
        <v>0</v>
      </c>
      <c r="BSY22" s="74" t="s">
        <v>102</v>
      </c>
      <c r="BSZ22" s="146">
        <f t="shared" ref="BSZ22" si="9029">BSZ21-(BSZ14+BSZ15)</f>
        <v>0</v>
      </c>
      <c r="BTA22" s="74" t="s">
        <v>102</v>
      </c>
      <c r="BTB22" s="146">
        <f t="shared" ref="BTB22" si="9030">BTB21-(BTB14+BTB15)</f>
        <v>0</v>
      </c>
      <c r="BTC22" s="74" t="s">
        <v>102</v>
      </c>
      <c r="BTD22" s="146">
        <f t="shared" ref="BTD22" si="9031">BTD21-(BTD14+BTD15)</f>
        <v>0</v>
      </c>
      <c r="BTE22" s="74" t="s">
        <v>102</v>
      </c>
      <c r="BTF22" s="146">
        <f t="shared" ref="BTF22" si="9032">BTF21-(BTF14+BTF15)</f>
        <v>0</v>
      </c>
      <c r="BTG22" s="74" t="s">
        <v>102</v>
      </c>
      <c r="BTH22" s="146">
        <f t="shared" ref="BTH22" si="9033">BTH21-(BTH14+BTH15)</f>
        <v>0</v>
      </c>
      <c r="BTI22" s="74" t="s">
        <v>102</v>
      </c>
      <c r="BTJ22" s="146">
        <f t="shared" ref="BTJ22" si="9034">BTJ21-(BTJ14+BTJ15)</f>
        <v>0</v>
      </c>
      <c r="BTK22" s="74" t="s">
        <v>102</v>
      </c>
      <c r="BTL22" s="146">
        <f t="shared" ref="BTL22" si="9035">BTL21-(BTL14+BTL15)</f>
        <v>0</v>
      </c>
      <c r="BTM22" s="74" t="s">
        <v>102</v>
      </c>
      <c r="BTN22" s="146">
        <f t="shared" ref="BTN22" si="9036">BTN21-(BTN14+BTN15)</f>
        <v>0</v>
      </c>
      <c r="BTO22" s="74" t="s">
        <v>102</v>
      </c>
      <c r="BTP22" s="146">
        <f t="shared" ref="BTP22" si="9037">BTP21-(BTP14+BTP15)</f>
        <v>0</v>
      </c>
      <c r="BTQ22" s="74" t="s">
        <v>102</v>
      </c>
      <c r="BTR22" s="146">
        <f t="shared" ref="BTR22" si="9038">BTR21-(BTR14+BTR15)</f>
        <v>0</v>
      </c>
      <c r="BTS22" s="74" t="s">
        <v>102</v>
      </c>
      <c r="BTT22" s="146">
        <f t="shared" ref="BTT22" si="9039">BTT21-(BTT14+BTT15)</f>
        <v>0</v>
      </c>
      <c r="BTU22" s="74" t="s">
        <v>102</v>
      </c>
      <c r="BTV22" s="146">
        <f t="shared" ref="BTV22" si="9040">BTV21-(BTV14+BTV15)</f>
        <v>0</v>
      </c>
      <c r="BTW22" s="74" t="s">
        <v>102</v>
      </c>
      <c r="BTX22" s="146">
        <f t="shared" ref="BTX22" si="9041">BTX21-(BTX14+BTX15)</f>
        <v>0</v>
      </c>
      <c r="BTY22" s="74" t="s">
        <v>102</v>
      </c>
      <c r="BTZ22" s="146">
        <f t="shared" ref="BTZ22" si="9042">BTZ21-(BTZ14+BTZ15)</f>
        <v>0</v>
      </c>
      <c r="BUA22" s="74" t="s">
        <v>102</v>
      </c>
      <c r="BUB22" s="146">
        <f t="shared" ref="BUB22" si="9043">BUB21-(BUB14+BUB15)</f>
        <v>0</v>
      </c>
      <c r="BUC22" s="74" t="s">
        <v>102</v>
      </c>
      <c r="BUD22" s="146">
        <f t="shared" ref="BUD22" si="9044">BUD21-(BUD14+BUD15)</f>
        <v>0</v>
      </c>
      <c r="BUE22" s="74" t="s">
        <v>102</v>
      </c>
      <c r="BUF22" s="146">
        <f t="shared" ref="BUF22" si="9045">BUF21-(BUF14+BUF15)</f>
        <v>0</v>
      </c>
      <c r="BUG22" s="74" t="s">
        <v>102</v>
      </c>
      <c r="BUH22" s="146">
        <f t="shared" ref="BUH22" si="9046">BUH21-(BUH14+BUH15)</f>
        <v>0</v>
      </c>
      <c r="BUI22" s="74" t="s">
        <v>102</v>
      </c>
      <c r="BUJ22" s="146">
        <f t="shared" ref="BUJ22" si="9047">BUJ21-(BUJ14+BUJ15)</f>
        <v>0</v>
      </c>
      <c r="BUK22" s="74" t="s">
        <v>102</v>
      </c>
      <c r="BUL22" s="146">
        <f t="shared" ref="BUL22" si="9048">BUL21-(BUL14+BUL15)</f>
        <v>0</v>
      </c>
      <c r="BUM22" s="74" t="s">
        <v>102</v>
      </c>
      <c r="BUN22" s="146">
        <f t="shared" ref="BUN22" si="9049">BUN21-(BUN14+BUN15)</f>
        <v>0</v>
      </c>
      <c r="BUO22" s="74" t="s">
        <v>102</v>
      </c>
      <c r="BUP22" s="146">
        <f t="shared" ref="BUP22" si="9050">BUP21-(BUP14+BUP15)</f>
        <v>0</v>
      </c>
      <c r="BUQ22" s="74" t="s">
        <v>102</v>
      </c>
      <c r="BUR22" s="146">
        <f t="shared" ref="BUR22" si="9051">BUR21-(BUR14+BUR15)</f>
        <v>0</v>
      </c>
      <c r="BUS22" s="74" t="s">
        <v>102</v>
      </c>
      <c r="BUT22" s="146">
        <f t="shared" ref="BUT22" si="9052">BUT21-(BUT14+BUT15)</f>
        <v>0</v>
      </c>
      <c r="BUU22" s="74" t="s">
        <v>102</v>
      </c>
      <c r="BUV22" s="146">
        <f t="shared" ref="BUV22" si="9053">BUV21-(BUV14+BUV15)</f>
        <v>0</v>
      </c>
      <c r="BUW22" s="74" t="s">
        <v>102</v>
      </c>
      <c r="BUX22" s="146">
        <f t="shared" ref="BUX22" si="9054">BUX21-(BUX14+BUX15)</f>
        <v>0</v>
      </c>
      <c r="BUY22" s="74" t="s">
        <v>102</v>
      </c>
      <c r="BUZ22" s="146">
        <f t="shared" ref="BUZ22" si="9055">BUZ21-(BUZ14+BUZ15)</f>
        <v>0</v>
      </c>
      <c r="BVA22" s="74" t="s">
        <v>102</v>
      </c>
      <c r="BVB22" s="146">
        <f t="shared" ref="BVB22" si="9056">BVB21-(BVB14+BVB15)</f>
        <v>0</v>
      </c>
      <c r="BVC22" s="74" t="s">
        <v>102</v>
      </c>
      <c r="BVD22" s="146">
        <f t="shared" ref="BVD22" si="9057">BVD21-(BVD14+BVD15)</f>
        <v>0</v>
      </c>
      <c r="BVE22" s="74" t="s">
        <v>102</v>
      </c>
      <c r="BVF22" s="146">
        <f t="shared" ref="BVF22" si="9058">BVF21-(BVF14+BVF15)</f>
        <v>0</v>
      </c>
      <c r="BVG22" s="74" t="s">
        <v>102</v>
      </c>
      <c r="BVH22" s="146">
        <f t="shared" ref="BVH22" si="9059">BVH21-(BVH14+BVH15)</f>
        <v>0</v>
      </c>
      <c r="BVI22" s="74" t="s">
        <v>102</v>
      </c>
      <c r="BVJ22" s="146">
        <f t="shared" ref="BVJ22" si="9060">BVJ21-(BVJ14+BVJ15)</f>
        <v>0</v>
      </c>
      <c r="BVK22" s="74" t="s">
        <v>102</v>
      </c>
      <c r="BVL22" s="146">
        <f t="shared" ref="BVL22" si="9061">BVL21-(BVL14+BVL15)</f>
        <v>0</v>
      </c>
      <c r="BVM22" s="74" t="s">
        <v>102</v>
      </c>
      <c r="BVN22" s="146">
        <f t="shared" ref="BVN22" si="9062">BVN21-(BVN14+BVN15)</f>
        <v>0</v>
      </c>
      <c r="BVO22" s="74" t="s">
        <v>102</v>
      </c>
      <c r="BVP22" s="146">
        <f t="shared" ref="BVP22" si="9063">BVP21-(BVP14+BVP15)</f>
        <v>0</v>
      </c>
      <c r="BVQ22" s="74" t="s">
        <v>102</v>
      </c>
      <c r="BVR22" s="146">
        <f t="shared" ref="BVR22" si="9064">BVR21-(BVR14+BVR15)</f>
        <v>0</v>
      </c>
      <c r="BVS22" s="74" t="s">
        <v>102</v>
      </c>
      <c r="BVT22" s="146">
        <f t="shared" ref="BVT22" si="9065">BVT21-(BVT14+BVT15)</f>
        <v>0</v>
      </c>
      <c r="BVU22" s="74" t="s">
        <v>102</v>
      </c>
      <c r="BVV22" s="146">
        <f t="shared" ref="BVV22" si="9066">BVV21-(BVV14+BVV15)</f>
        <v>0</v>
      </c>
      <c r="BVW22" s="74" t="s">
        <v>102</v>
      </c>
      <c r="BVX22" s="146">
        <f t="shared" ref="BVX22" si="9067">BVX21-(BVX14+BVX15)</f>
        <v>0</v>
      </c>
      <c r="BVY22" s="74" t="s">
        <v>102</v>
      </c>
      <c r="BVZ22" s="146">
        <f t="shared" ref="BVZ22" si="9068">BVZ21-(BVZ14+BVZ15)</f>
        <v>0</v>
      </c>
      <c r="BWA22" s="74" t="s">
        <v>102</v>
      </c>
      <c r="BWB22" s="146">
        <f t="shared" ref="BWB22" si="9069">BWB21-(BWB14+BWB15)</f>
        <v>0</v>
      </c>
      <c r="BWC22" s="74" t="s">
        <v>102</v>
      </c>
      <c r="BWD22" s="146">
        <f t="shared" ref="BWD22" si="9070">BWD21-(BWD14+BWD15)</f>
        <v>0</v>
      </c>
      <c r="BWE22" s="74" t="s">
        <v>102</v>
      </c>
      <c r="BWF22" s="146">
        <f t="shared" ref="BWF22" si="9071">BWF21-(BWF14+BWF15)</f>
        <v>0</v>
      </c>
      <c r="BWG22" s="74" t="s">
        <v>102</v>
      </c>
      <c r="BWH22" s="146">
        <f t="shared" ref="BWH22" si="9072">BWH21-(BWH14+BWH15)</f>
        <v>0</v>
      </c>
      <c r="BWI22" s="74" t="s">
        <v>102</v>
      </c>
      <c r="BWJ22" s="146">
        <f t="shared" ref="BWJ22" si="9073">BWJ21-(BWJ14+BWJ15)</f>
        <v>0</v>
      </c>
      <c r="BWK22" s="74" t="s">
        <v>102</v>
      </c>
      <c r="BWL22" s="146">
        <f t="shared" ref="BWL22" si="9074">BWL21-(BWL14+BWL15)</f>
        <v>0</v>
      </c>
      <c r="BWM22" s="74" t="s">
        <v>102</v>
      </c>
      <c r="BWN22" s="146">
        <f t="shared" ref="BWN22" si="9075">BWN21-(BWN14+BWN15)</f>
        <v>0</v>
      </c>
      <c r="BWO22" s="74" t="s">
        <v>102</v>
      </c>
      <c r="BWP22" s="146">
        <f t="shared" ref="BWP22" si="9076">BWP21-(BWP14+BWP15)</f>
        <v>0</v>
      </c>
      <c r="BWQ22" s="74" t="s">
        <v>102</v>
      </c>
      <c r="BWR22" s="146">
        <f t="shared" ref="BWR22" si="9077">BWR21-(BWR14+BWR15)</f>
        <v>0</v>
      </c>
      <c r="BWS22" s="74" t="s">
        <v>102</v>
      </c>
      <c r="BWT22" s="146">
        <f t="shared" ref="BWT22" si="9078">BWT21-(BWT14+BWT15)</f>
        <v>0</v>
      </c>
      <c r="BWU22" s="74" t="s">
        <v>102</v>
      </c>
      <c r="BWV22" s="146">
        <f t="shared" ref="BWV22" si="9079">BWV21-(BWV14+BWV15)</f>
        <v>0</v>
      </c>
      <c r="BWW22" s="74" t="s">
        <v>102</v>
      </c>
      <c r="BWX22" s="146">
        <f t="shared" ref="BWX22" si="9080">BWX21-(BWX14+BWX15)</f>
        <v>0</v>
      </c>
      <c r="BWY22" s="74" t="s">
        <v>102</v>
      </c>
      <c r="BWZ22" s="146">
        <f t="shared" ref="BWZ22" si="9081">BWZ21-(BWZ14+BWZ15)</f>
        <v>0</v>
      </c>
      <c r="BXA22" s="74" t="s">
        <v>102</v>
      </c>
      <c r="BXB22" s="146">
        <f t="shared" ref="BXB22" si="9082">BXB21-(BXB14+BXB15)</f>
        <v>0</v>
      </c>
      <c r="BXC22" s="74" t="s">
        <v>102</v>
      </c>
      <c r="BXD22" s="146">
        <f t="shared" ref="BXD22" si="9083">BXD21-(BXD14+BXD15)</f>
        <v>0</v>
      </c>
      <c r="BXE22" s="74" t="s">
        <v>102</v>
      </c>
      <c r="BXF22" s="146">
        <f t="shared" ref="BXF22" si="9084">BXF21-(BXF14+BXF15)</f>
        <v>0</v>
      </c>
      <c r="BXG22" s="74" t="s">
        <v>102</v>
      </c>
      <c r="BXH22" s="146">
        <f t="shared" ref="BXH22" si="9085">BXH21-(BXH14+BXH15)</f>
        <v>0</v>
      </c>
      <c r="BXI22" s="74" t="s">
        <v>102</v>
      </c>
      <c r="BXJ22" s="146">
        <f t="shared" ref="BXJ22" si="9086">BXJ21-(BXJ14+BXJ15)</f>
        <v>0</v>
      </c>
      <c r="BXK22" s="74" t="s">
        <v>102</v>
      </c>
      <c r="BXL22" s="146">
        <f t="shared" ref="BXL22" si="9087">BXL21-(BXL14+BXL15)</f>
        <v>0</v>
      </c>
      <c r="BXM22" s="74" t="s">
        <v>102</v>
      </c>
      <c r="BXN22" s="146">
        <f t="shared" ref="BXN22" si="9088">BXN21-(BXN14+BXN15)</f>
        <v>0</v>
      </c>
      <c r="BXO22" s="74" t="s">
        <v>102</v>
      </c>
      <c r="BXP22" s="146">
        <f t="shared" ref="BXP22" si="9089">BXP21-(BXP14+BXP15)</f>
        <v>0</v>
      </c>
      <c r="BXQ22" s="74" t="s">
        <v>102</v>
      </c>
      <c r="BXR22" s="146">
        <f t="shared" ref="BXR22" si="9090">BXR21-(BXR14+BXR15)</f>
        <v>0</v>
      </c>
      <c r="BXS22" s="74" t="s">
        <v>102</v>
      </c>
      <c r="BXT22" s="146">
        <f t="shared" ref="BXT22" si="9091">BXT21-(BXT14+BXT15)</f>
        <v>0</v>
      </c>
      <c r="BXU22" s="74" t="s">
        <v>102</v>
      </c>
      <c r="BXV22" s="146">
        <f t="shared" ref="BXV22" si="9092">BXV21-(BXV14+BXV15)</f>
        <v>0</v>
      </c>
      <c r="BXW22" s="74" t="s">
        <v>102</v>
      </c>
      <c r="BXX22" s="146">
        <f t="shared" ref="BXX22" si="9093">BXX21-(BXX14+BXX15)</f>
        <v>0</v>
      </c>
      <c r="BXY22" s="74" t="s">
        <v>102</v>
      </c>
      <c r="BXZ22" s="146">
        <f t="shared" ref="BXZ22" si="9094">BXZ21-(BXZ14+BXZ15)</f>
        <v>0</v>
      </c>
      <c r="BYA22" s="74" t="s">
        <v>102</v>
      </c>
      <c r="BYB22" s="146">
        <f t="shared" ref="BYB22" si="9095">BYB21-(BYB14+BYB15)</f>
        <v>0</v>
      </c>
      <c r="BYC22" s="74" t="s">
        <v>102</v>
      </c>
      <c r="BYD22" s="146">
        <f t="shared" ref="BYD22" si="9096">BYD21-(BYD14+BYD15)</f>
        <v>0</v>
      </c>
      <c r="BYE22" s="74" t="s">
        <v>102</v>
      </c>
      <c r="BYF22" s="146">
        <f t="shared" ref="BYF22" si="9097">BYF21-(BYF14+BYF15)</f>
        <v>0</v>
      </c>
      <c r="BYG22" s="74" t="s">
        <v>102</v>
      </c>
      <c r="BYH22" s="146">
        <f t="shared" ref="BYH22" si="9098">BYH21-(BYH14+BYH15)</f>
        <v>0</v>
      </c>
      <c r="BYI22" s="74" t="s">
        <v>102</v>
      </c>
      <c r="BYJ22" s="146">
        <f t="shared" ref="BYJ22" si="9099">BYJ21-(BYJ14+BYJ15)</f>
        <v>0</v>
      </c>
      <c r="BYK22" s="74" t="s">
        <v>102</v>
      </c>
      <c r="BYL22" s="146">
        <f t="shared" ref="BYL22" si="9100">BYL21-(BYL14+BYL15)</f>
        <v>0</v>
      </c>
      <c r="BYM22" s="74" t="s">
        <v>102</v>
      </c>
      <c r="BYN22" s="146">
        <f t="shared" ref="BYN22" si="9101">BYN21-(BYN14+BYN15)</f>
        <v>0</v>
      </c>
      <c r="BYO22" s="74" t="s">
        <v>102</v>
      </c>
      <c r="BYP22" s="146">
        <f t="shared" ref="BYP22" si="9102">BYP21-(BYP14+BYP15)</f>
        <v>0</v>
      </c>
      <c r="BYQ22" s="74" t="s">
        <v>102</v>
      </c>
      <c r="BYR22" s="146">
        <f t="shared" ref="BYR22" si="9103">BYR21-(BYR14+BYR15)</f>
        <v>0</v>
      </c>
      <c r="BYS22" s="74" t="s">
        <v>102</v>
      </c>
      <c r="BYT22" s="146">
        <f t="shared" ref="BYT22" si="9104">BYT21-(BYT14+BYT15)</f>
        <v>0</v>
      </c>
      <c r="BYU22" s="74" t="s">
        <v>102</v>
      </c>
      <c r="BYV22" s="146">
        <f t="shared" ref="BYV22" si="9105">BYV21-(BYV14+BYV15)</f>
        <v>0</v>
      </c>
      <c r="BYW22" s="74" t="s">
        <v>102</v>
      </c>
      <c r="BYX22" s="146">
        <f t="shared" ref="BYX22" si="9106">BYX21-(BYX14+BYX15)</f>
        <v>0</v>
      </c>
      <c r="BYY22" s="74" t="s">
        <v>102</v>
      </c>
      <c r="BYZ22" s="146">
        <f t="shared" ref="BYZ22" si="9107">BYZ21-(BYZ14+BYZ15)</f>
        <v>0</v>
      </c>
      <c r="BZA22" s="74" t="s">
        <v>102</v>
      </c>
      <c r="BZB22" s="146">
        <f t="shared" ref="BZB22" si="9108">BZB21-(BZB14+BZB15)</f>
        <v>0</v>
      </c>
      <c r="BZC22" s="74" t="s">
        <v>102</v>
      </c>
      <c r="BZD22" s="146">
        <f t="shared" ref="BZD22" si="9109">BZD21-(BZD14+BZD15)</f>
        <v>0</v>
      </c>
      <c r="BZE22" s="74" t="s">
        <v>102</v>
      </c>
      <c r="BZF22" s="146">
        <f t="shared" ref="BZF22" si="9110">BZF21-(BZF14+BZF15)</f>
        <v>0</v>
      </c>
      <c r="BZG22" s="74" t="s">
        <v>102</v>
      </c>
      <c r="BZH22" s="146">
        <f t="shared" ref="BZH22" si="9111">BZH21-(BZH14+BZH15)</f>
        <v>0</v>
      </c>
      <c r="BZI22" s="74" t="s">
        <v>102</v>
      </c>
      <c r="BZJ22" s="146">
        <f t="shared" ref="BZJ22" si="9112">BZJ21-(BZJ14+BZJ15)</f>
        <v>0</v>
      </c>
      <c r="BZK22" s="74" t="s">
        <v>102</v>
      </c>
      <c r="BZL22" s="146">
        <f t="shared" ref="BZL22" si="9113">BZL21-(BZL14+BZL15)</f>
        <v>0</v>
      </c>
      <c r="BZM22" s="74" t="s">
        <v>102</v>
      </c>
      <c r="BZN22" s="146">
        <f t="shared" ref="BZN22" si="9114">BZN21-(BZN14+BZN15)</f>
        <v>0</v>
      </c>
      <c r="BZO22" s="74" t="s">
        <v>102</v>
      </c>
      <c r="BZP22" s="146">
        <f t="shared" ref="BZP22" si="9115">BZP21-(BZP14+BZP15)</f>
        <v>0</v>
      </c>
      <c r="BZQ22" s="74" t="s">
        <v>102</v>
      </c>
      <c r="BZR22" s="146">
        <f t="shared" ref="BZR22" si="9116">BZR21-(BZR14+BZR15)</f>
        <v>0</v>
      </c>
      <c r="BZS22" s="74" t="s">
        <v>102</v>
      </c>
      <c r="BZT22" s="146">
        <f t="shared" ref="BZT22" si="9117">BZT21-(BZT14+BZT15)</f>
        <v>0</v>
      </c>
      <c r="BZU22" s="74" t="s">
        <v>102</v>
      </c>
      <c r="BZV22" s="146">
        <f t="shared" ref="BZV22" si="9118">BZV21-(BZV14+BZV15)</f>
        <v>0</v>
      </c>
      <c r="BZW22" s="74" t="s">
        <v>102</v>
      </c>
      <c r="BZX22" s="146">
        <f t="shared" ref="BZX22" si="9119">BZX21-(BZX14+BZX15)</f>
        <v>0</v>
      </c>
      <c r="BZY22" s="74" t="s">
        <v>102</v>
      </c>
      <c r="BZZ22" s="146">
        <f t="shared" ref="BZZ22" si="9120">BZZ21-(BZZ14+BZZ15)</f>
        <v>0</v>
      </c>
      <c r="CAA22" s="74" t="s">
        <v>102</v>
      </c>
      <c r="CAB22" s="146">
        <f t="shared" ref="CAB22" si="9121">CAB21-(CAB14+CAB15)</f>
        <v>0</v>
      </c>
      <c r="CAC22" s="74" t="s">
        <v>102</v>
      </c>
      <c r="CAD22" s="146">
        <f t="shared" ref="CAD22" si="9122">CAD21-(CAD14+CAD15)</f>
        <v>0</v>
      </c>
      <c r="CAE22" s="74" t="s">
        <v>102</v>
      </c>
      <c r="CAF22" s="146">
        <f t="shared" ref="CAF22" si="9123">CAF21-(CAF14+CAF15)</f>
        <v>0</v>
      </c>
      <c r="CAG22" s="74" t="s">
        <v>102</v>
      </c>
      <c r="CAH22" s="146">
        <f t="shared" ref="CAH22" si="9124">CAH21-(CAH14+CAH15)</f>
        <v>0</v>
      </c>
      <c r="CAI22" s="74" t="s">
        <v>102</v>
      </c>
      <c r="CAJ22" s="146">
        <f t="shared" ref="CAJ22" si="9125">CAJ21-(CAJ14+CAJ15)</f>
        <v>0</v>
      </c>
      <c r="CAK22" s="74" t="s">
        <v>102</v>
      </c>
      <c r="CAL22" s="146">
        <f t="shared" ref="CAL22" si="9126">CAL21-(CAL14+CAL15)</f>
        <v>0</v>
      </c>
      <c r="CAM22" s="74" t="s">
        <v>102</v>
      </c>
      <c r="CAN22" s="146">
        <f t="shared" ref="CAN22" si="9127">CAN21-(CAN14+CAN15)</f>
        <v>0</v>
      </c>
      <c r="CAO22" s="74" t="s">
        <v>102</v>
      </c>
      <c r="CAP22" s="146">
        <f t="shared" ref="CAP22" si="9128">CAP21-(CAP14+CAP15)</f>
        <v>0</v>
      </c>
      <c r="CAQ22" s="74" t="s">
        <v>102</v>
      </c>
      <c r="CAR22" s="146">
        <f t="shared" ref="CAR22" si="9129">CAR21-(CAR14+CAR15)</f>
        <v>0</v>
      </c>
      <c r="CAS22" s="74" t="s">
        <v>102</v>
      </c>
      <c r="CAT22" s="146">
        <f t="shared" ref="CAT22" si="9130">CAT21-(CAT14+CAT15)</f>
        <v>0</v>
      </c>
      <c r="CAU22" s="74" t="s">
        <v>102</v>
      </c>
      <c r="CAV22" s="146">
        <f t="shared" ref="CAV22" si="9131">CAV21-(CAV14+CAV15)</f>
        <v>0</v>
      </c>
      <c r="CAW22" s="74" t="s">
        <v>102</v>
      </c>
      <c r="CAX22" s="146">
        <f t="shared" ref="CAX22" si="9132">CAX21-(CAX14+CAX15)</f>
        <v>0</v>
      </c>
      <c r="CAY22" s="74" t="s">
        <v>102</v>
      </c>
      <c r="CAZ22" s="146">
        <f t="shared" ref="CAZ22" si="9133">CAZ21-(CAZ14+CAZ15)</f>
        <v>0</v>
      </c>
      <c r="CBA22" s="74" t="s">
        <v>102</v>
      </c>
      <c r="CBB22" s="146">
        <f t="shared" ref="CBB22" si="9134">CBB21-(CBB14+CBB15)</f>
        <v>0</v>
      </c>
      <c r="CBC22" s="74" t="s">
        <v>102</v>
      </c>
      <c r="CBD22" s="146">
        <f t="shared" ref="CBD22" si="9135">CBD21-(CBD14+CBD15)</f>
        <v>0</v>
      </c>
      <c r="CBE22" s="74" t="s">
        <v>102</v>
      </c>
      <c r="CBF22" s="146">
        <f t="shared" ref="CBF22" si="9136">CBF21-(CBF14+CBF15)</f>
        <v>0</v>
      </c>
      <c r="CBG22" s="74" t="s">
        <v>102</v>
      </c>
      <c r="CBH22" s="146">
        <f t="shared" ref="CBH22" si="9137">CBH21-(CBH14+CBH15)</f>
        <v>0</v>
      </c>
      <c r="CBI22" s="74" t="s">
        <v>102</v>
      </c>
      <c r="CBJ22" s="146">
        <f t="shared" ref="CBJ22" si="9138">CBJ21-(CBJ14+CBJ15)</f>
        <v>0</v>
      </c>
      <c r="CBK22" s="74" t="s">
        <v>102</v>
      </c>
      <c r="CBL22" s="146">
        <f t="shared" ref="CBL22" si="9139">CBL21-(CBL14+CBL15)</f>
        <v>0</v>
      </c>
      <c r="CBM22" s="74" t="s">
        <v>102</v>
      </c>
      <c r="CBN22" s="146">
        <f t="shared" ref="CBN22" si="9140">CBN21-(CBN14+CBN15)</f>
        <v>0</v>
      </c>
      <c r="CBO22" s="74" t="s">
        <v>102</v>
      </c>
      <c r="CBP22" s="146">
        <f t="shared" ref="CBP22" si="9141">CBP21-(CBP14+CBP15)</f>
        <v>0</v>
      </c>
      <c r="CBQ22" s="74" t="s">
        <v>102</v>
      </c>
      <c r="CBR22" s="146">
        <f t="shared" ref="CBR22" si="9142">CBR21-(CBR14+CBR15)</f>
        <v>0</v>
      </c>
      <c r="CBS22" s="74" t="s">
        <v>102</v>
      </c>
      <c r="CBT22" s="146">
        <f t="shared" ref="CBT22" si="9143">CBT21-(CBT14+CBT15)</f>
        <v>0</v>
      </c>
      <c r="CBU22" s="74" t="s">
        <v>102</v>
      </c>
      <c r="CBV22" s="146">
        <f t="shared" ref="CBV22" si="9144">CBV21-(CBV14+CBV15)</f>
        <v>0</v>
      </c>
      <c r="CBW22" s="74" t="s">
        <v>102</v>
      </c>
      <c r="CBX22" s="146">
        <f t="shared" ref="CBX22" si="9145">CBX21-(CBX14+CBX15)</f>
        <v>0</v>
      </c>
      <c r="CBY22" s="74" t="s">
        <v>102</v>
      </c>
      <c r="CBZ22" s="146">
        <f t="shared" ref="CBZ22" si="9146">CBZ21-(CBZ14+CBZ15)</f>
        <v>0</v>
      </c>
      <c r="CCA22" s="74" t="s">
        <v>102</v>
      </c>
      <c r="CCB22" s="146">
        <f t="shared" ref="CCB22" si="9147">CCB21-(CCB14+CCB15)</f>
        <v>0</v>
      </c>
      <c r="CCC22" s="74" t="s">
        <v>102</v>
      </c>
      <c r="CCD22" s="146">
        <f t="shared" ref="CCD22" si="9148">CCD21-(CCD14+CCD15)</f>
        <v>0</v>
      </c>
      <c r="CCE22" s="74" t="s">
        <v>102</v>
      </c>
      <c r="CCF22" s="146">
        <f t="shared" ref="CCF22" si="9149">CCF21-(CCF14+CCF15)</f>
        <v>0</v>
      </c>
      <c r="CCG22" s="74" t="s">
        <v>102</v>
      </c>
      <c r="CCH22" s="146">
        <f t="shared" ref="CCH22" si="9150">CCH21-(CCH14+CCH15)</f>
        <v>0</v>
      </c>
      <c r="CCI22" s="74" t="s">
        <v>102</v>
      </c>
      <c r="CCJ22" s="146">
        <f t="shared" ref="CCJ22" si="9151">CCJ21-(CCJ14+CCJ15)</f>
        <v>0</v>
      </c>
      <c r="CCK22" s="74" t="s">
        <v>102</v>
      </c>
      <c r="CCL22" s="146">
        <f t="shared" ref="CCL22" si="9152">CCL21-(CCL14+CCL15)</f>
        <v>0</v>
      </c>
      <c r="CCM22" s="74" t="s">
        <v>102</v>
      </c>
      <c r="CCN22" s="146">
        <f t="shared" ref="CCN22" si="9153">CCN21-(CCN14+CCN15)</f>
        <v>0</v>
      </c>
      <c r="CCO22" s="74" t="s">
        <v>102</v>
      </c>
      <c r="CCP22" s="146">
        <f t="shared" ref="CCP22" si="9154">CCP21-(CCP14+CCP15)</f>
        <v>0</v>
      </c>
      <c r="CCQ22" s="74" t="s">
        <v>102</v>
      </c>
      <c r="CCR22" s="146">
        <f t="shared" ref="CCR22" si="9155">CCR21-(CCR14+CCR15)</f>
        <v>0</v>
      </c>
      <c r="CCS22" s="74" t="s">
        <v>102</v>
      </c>
      <c r="CCT22" s="146">
        <f t="shared" ref="CCT22" si="9156">CCT21-(CCT14+CCT15)</f>
        <v>0</v>
      </c>
      <c r="CCU22" s="74" t="s">
        <v>102</v>
      </c>
      <c r="CCV22" s="146">
        <f t="shared" ref="CCV22" si="9157">CCV21-(CCV14+CCV15)</f>
        <v>0</v>
      </c>
      <c r="CCW22" s="74" t="s">
        <v>102</v>
      </c>
      <c r="CCX22" s="146">
        <f t="shared" ref="CCX22" si="9158">CCX21-(CCX14+CCX15)</f>
        <v>0</v>
      </c>
      <c r="CCY22" s="74" t="s">
        <v>102</v>
      </c>
      <c r="CCZ22" s="146">
        <f t="shared" ref="CCZ22" si="9159">CCZ21-(CCZ14+CCZ15)</f>
        <v>0</v>
      </c>
      <c r="CDA22" s="74" t="s">
        <v>102</v>
      </c>
      <c r="CDB22" s="146">
        <f t="shared" ref="CDB22" si="9160">CDB21-(CDB14+CDB15)</f>
        <v>0</v>
      </c>
      <c r="CDC22" s="74" t="s">
        <v>102</v>
      </c>
      <c r="CDD22" s="146">
        <f t="shared" ref="CDD22" si="9161">CDD21-(CDD14+CDD15)</f>
        <v>0</v>
      </c>
      <c r="CDE22" s="74" t="s">
        <v>102</v>
      </c>
      <c r="CDF22" s="146">
        <f t="shared" ref="CDF22" si="9162">CDF21-(CDF14+CDF15)</f>
        <v>0</v>
      </c>
      <c r="CDG22" s="74" t="s">
        <v>102</v>
      </c>
      <c r="CDH22" s="146">
        <f t="shared" ref="CDH22" si="9163">CDH21-(CDH14+CDH15)</f>
        <v>0</v>
      </c>
      <c r="CDI22" s="74" t="s">
        <v>102</v>
      </c>
      <c r="CDJ22" s="146">
        <f t="shared" ref="CDJ22" si="9164">CDJ21-(CDJ14+CDJ15)</f>
        <v>0</v>
      </c>
      <c r="CDK22" s="74" t="s">
        <v>102</v>
      </c>
      <c r="CDL22" s="146">
        <f t="shared" ref="CDL22" si="9165">CDL21-(CDL14+CDL15)</f>
        <v>0</v>
      </c>
      <c r="CDM22" s="74" t="s">
        <v>102</v>
      </c>
      <c r="CDN22" s="146">
        <f t="shared" ref="CDN22" si="9166">CDN21-(CDN14+CDN15)</f>
        <v>0</v>
      </c>
      <c r="CDO22" s="74" t="s">
        <v>102</v>
      </c>
      <c r="CDP22" s="146">
        <f t="shared" ref="CDP22" si="9167">CDP21-(CDP14+CDP15)</f>
        <v>0</v>
      </c>
      <c r="CDQ22" s="74" t="s">
        <v>102</v>
      </c>
      <c r="CDR22" s="146">
        <f t="shared" ref="CDR22" si="9168">CDR21-(CDR14+CDR15)</f>
        <v>0</v>
      </c>
      <c r="CDS22" s="74" t="s">
        <v>102</v>
      </c>
      <c r="CDT22" s="146">
        <f t="shared" ref="CDT22" si="9169">CDT21-(CDT14+CDT15)</f>
        <v>0</v>
      </c>
      <c r="CDU22" s="74" t="s">
        <v>102</v>
      </c>
      <c r="CDV22" s="146">
        <f t="shared" ref="CDV22" si="9170">CDV21-(CDV14+CDV15)</f>
        <v>0</v>
      </c>
      <c r="CDW22" s="74" t="s">
        <v>102</v>
      </c>
      <c r="CDX22" s="146">
        <f t="shared" ref="CDX22" si="9171">CDX21-(CDX14+CDX15)</f>
        <v>0</v>
      </c>
      <c r="CDY22" s="74" t="s">
        <v>102</v>
      </c>
      <c r="CDZ22" s="146">
        <f t="shared" ref="CDZ22" si="9172">CDZ21-(CDZ14+CDZ15)</f>
        <v>0</v>
      </c>
      <c r="CEA22" s="74" t="s">
        <v>102</v>
      </c>
      <c r="CEB22" s="146">
        <f t="shared" ref="CEB22" si="9173">CEB21-(CEB14+CEB15)</f>
        <v>0</v>
      </c>
      <c r="CEC22" s="74" t="s">
        <v>102</v>
      </c>
      <c r="CED22" s="146">
        <f t="shared" ref="CED22" si="9174">CED21-(CED14+CED15)</f>
        <v>0</v>
      </c>
      <c r="CEE22" s="74" t="s">
        <v>102</v>
      </c>
      <c r="CEF22" s="146">
        <f t="shared" ref="CEF22" si="9175">CEF21-(CEF14+CEF15)</f>
        <v>0</v>
      </c>
      <c r="CEG22" s="74" t="s">
        <v>102</v>
      </c>
      <c r="CEH22" s="146">
        <f t="shared" ref="CEH22" si="9176">CEH21-(CEH14+CEH15)</f>
        <v>0</v>
      </c>
      <c r="CEI22" s="74" t="s">
        <v>102</v>
      </c>
      <c r="CEJ22" s="146">
        <f t="shared" ref="CEJ22" si="9177">CEJ21-(CEJ14+CEJ15)</f>
        <v>0</v>
      </c>
      <c r="CEK22" s="74" t="s">
        <v>102</v>
      </c>
      <c r="CEL22" s="146">
        <f t="shared" ref="CEL22" si="9178">CEL21-(CEL14+CEL15)</f>
        <v>0</v>
      </c>
      <c r="CEM22" s="74" t="s">
        <v>102</v>
      </c>
      <c r="CEN22" s="146">
        <f t="shared" ref="CEN22" si="9179">CEN21-(CEN14+CEN15)</f>
        <v>0</v>
      </c>
      <c r="CEO22" s="74" t="s">
        <v>102</v>
      </c>
      <c r="CEP22" s="146">
        <f t="shared" ref="CEP22" si="9180">CEP21-(CEP14+CEP15)</f>
        <v>0</v>
      </c>
      <c r="CEQ22" s="74" t="s">
        <v>102</v>
      </c>
      <c r="CER22" s="146">
        <f t="shared" ref="CER22" si="9181">CER21-(CER14+CER15)</f>
        <v>0</v>
      </c>
      <c r="CES22" s="74" t="s">
        <v>102</v>
      </c>
      <c r="CET22" s="146">
        <f t="shared" ref="CET22" si="9182">CET21-(CET14+CET15)</f>
        <v>0</v>
      </c>
      <c r="CEU22" s="74" t="s">
        <v>102</v>
      </c>
      <c r="CEV22" s="146">
        <f t="shared" ref="CEV22" si="9183">CEV21-(CEV14+CEV15)</f>
        <v>0</v>
      </c>
      <c r="CEW22" s="74" t="s">
        <v>102</v>
      </c>
      <c r="CEX22" s="146">
        <f t="shared" ref="CEX22" si="9184">CEX21-(CEX14+CEX15)</f>
        <v>0</v>
      </c>
      <c r="CEY22" s="74" t="s">
        <v>102</v>
      </c>
      <c r="CEZ22" s="146">
        <f t="shared" ref="CEZ22" si="9185">CEZ21-(CEZ14+CEZ15)</f>
        <v>0</v>
      </c>
      <c r="CFA22" s="74" t="s">
        <v>102</v>
      </c>
      <c r="CFB22" s="146">
        <f t="shared" ref="CFB22" si="9186">CFB21-(CFB14+CFB15)</f>
        <v>0</v>
      </c>
      <c r="CFC22" s="74" t="s">
        <v>102</v>
      </c>
      <c r="CFD22" s="146">
        <f t="shared" ref="CFD22" si="9187">CFD21-(CFD14+CFD15)</f>
        <v>0</v>
      </c>
      <c r="CFE22" s="74" t="s">
        <v>102</v>
      </c>
      <c r="CFF22" s="146">
        <f t="shared" ref="CFF22" si="9188">CFF21-(CFF14+CFF15)</f>
        <v>0</v>
      </c>
      <c r="CFG22" s="74" t="s">
        <v>102</v>
      </c>
      <c r="CFH22" s="146">
        <f t="shared" ref="CFH22" si="9189">CFH21-(CFH14+CFH15)</f>
        <v>0</v>
      </c>
      <c r="CFI22" s="74" t="s">
        <v>102</v>
      </c>
      <c r="CFJ22" s="146">
        <f t="shared" ref="CFJ22" si="9190">CFJ21-(CFJ14+CFJ15)</f>
        <v>0</v>
      </c>
      <c r="CFK22" s="74" t="s">
        <v>102</v>
      </c>
      <c r="CFL22" s="146">
        <f t="shared" ref="CFL22" si="9191">CFL21-(CFL14+CFL15)</f>
        <v>0</v>
      </c>
      <c r="CFM22" s="74" t="s">
        <v>102</v>
      </c>
      <c r="CFN22" s="146">
        <f t="shared" ref="CFN22" si="9192">CFN21-(CFN14+CFN15)</f>
        <v>0</v>
      </c>
      <c r="CFO22" s="74" t="s">
        <v>102</v>
      </c>
      <c r="CFP22" s="146">
        <f t="shared" ref="CFP22" si="9193">CFP21-(CFP14+CFP15)</f>
        <v>0</v>
      </c>
      <c r="CFQ22" s="74" t="s">
        <v>102</v>
      </c>
      <c r="CFR22" s="146">
        <f t="shared" ref="CFR22" si="9194">CFR21-(CFR14+CFR15)</f>
        <v>0</v>
      </c>
      <c r="CFS22" s="74" t="s">
        <v>102</v>
      </c>
      <c r="CFT22" s="146">
        <f t="shared" ref="CFT22" si="9195">CFT21-(CFT14+CFT15)</f>
        <v>0</v>
      </c>
      <c r="CFU22" s="74" t="s">
        <v>102</v>
      </c>
      <c r="CFV22" s="146">
        <f t="shared" ref="CFV22" si="9196">CFV21-(CFV14+CFV15)</f>
        <v>0</v>
      </c>
      <c r="CFW22" s="74" t="s">
        <v>102</v>
      </c>
      <c r="CFX22" s="146">
        <f t="shared" ref="CFX22" si="9197">CFX21-(CFX14+CFX15)</f>
        <v>0</v>
      </c>
      <c r="CFY22" s="74" t="s">
        <v>102</v>
      </c>
      <c r="CFZ22" s="146">
        <f t="shared" ref="CFZ22" si="9198">CFZ21-(CFZ14+CFZ15)</f>
        <v>0</v>
      </c>
      <c r="CGA22" s="74" t="s">
        <v>102</v>
      </c>
      <c r="CGB22" s="146">
        <f t="shared" ref="CGB22" si="9199">CGB21-(CGB14+CGB15)</f>
        <v>0</v>
      </c>
      <c r="CGC22" s="74" t="s">
        <v>102</v>
      </c>
      <c r="CGD22" s="146">
        <f t="shared" ref="CGD22" si="9200">CGD21-(CGD14+CGD15)</f>
        <v>0</v>
      </c>
      <c r="CGE22" s="74" t="s">
        <v>102</v>
      </c>
      <c r="CGF22" s="146">
        <f t="shared" ref="CGF22" si="9201">CGF21-(CGF14+CGF15)</f>
        <v>0</v>
      </c>
      <c r="CGG22" s="74" t="s">
        <v>102</v>
      </c>
      <c r="CGH22" s="146">
        <f t="shared" ref="CGH22" si="9202">CGH21-(CGH14+CGH15)</f>
        <v>0</v>
      </c>
      <c r="CGI22" s="74" t="s">
        <v>102</v>
      </c>
      <c r="CGJ22" s="146">
        <f t="shared" ref="CGJ22" si="9203">CGJ21-(CGJ14+CGJ15)</f>
        <v>0</v>
      </c>
      <c r="CGK22" s="74" t="s">
        <v>102</v>
      </c>
      <c r="CGL22" s="146">
        <f t="shared" ref="CGL22" si="9204">CGL21-(CGL14+CGL15)</f>
        <v>0</v>
      </c>
      <c r="CGM22" s="74" t="s">
        <v>102</v>
      </c>
      <c r="CGN22" s="146">
        <f t="shared" ref="CGN22" si="9205">CGN21-(CGN14+CGN15)</f>
        <v>0</v>
      </c>
      <c r="CGO22" s="74" t="s">
        <v>102</v>
      </c>
      <c r="CGP22" s="146">
        <f t="shared" ref="CGP22" si="9206">CGP21-(CGP14+CGP15)</f>
        <v>0</v>
      </c>
      <c r="CGQ22" s="74" t="s">
        <v>102</v>
      </c>
      <c r="CGR22" s="146">
        <f t="shared" ref="CGR22" si="9207">CGR21-(CGR14+CGR15)</f>
        <v>0</v>
      </c>
      <c r="CGS22" s="74" t="s">
        <v>102</v>
      </c>
      <c r="CGT22" s="146">
        <f t="shared" ref="CGT22" si="9208">CGT21-(CGT14+CGT15)</f>
        <v>0</v>
      </c>
      <c r="CGU22" s="74" t="s">
        <v>102</v>
      </c>
      <c r="CGV22" s="146">
        <f t="shared" ref="CGV22" si="9209">CGV21-(CGV14+CGV15)</f>
        <v>0</v>
      </c>
      <c r="CGW22" s="74" t="s">
        <v>102</v>
      </c>
      <c r="CGX22" s="146">
        <f t="shared" ref="CGX22" si="9210">CGX21-(CGX14+CGX15)</f>
        <v>0</v>
      </c>
      <c r="CGY22" s="74" t="s">
        <v>102</v>
      </c>
      <c r="CGZ22" s="146">
        <f t="shared" ref="CGZ22" si="9211">CGZ21-(CGZ14+CGZ15)</f>
        <v>0</v>
      </c>
      <c r="CHA22" s="74" t="s">
        <v>102</v>
      </c>
      <c r="CHB22" s="146">
        <f t="shared" ref="CHB22" si="9212">CHB21-(CHB14+CHB15)</f>
        <v>0</v>
      </c>
      <c r="CHC22" s="74" t="s">
        <v>102</v>
      </c>
      <c r="CHD22" s="146">
        <f t="shared" ref="CHD22" si="9213">CHD21-(CHD14+CHD15)</f>
        <v>0</v>
      </c>
      <c r="CHE22" s="74" t="s">
        <v>102</v>
      </c>
      <c r="CHF22" s="146">
        <f t="shared" ref="CHF22" si="9214">CHF21-(CHF14+CHF15)</f>
        <v>0</v>
      </c>
      <c r="CHG22" s="74" t="s">
        <v>102</v>
      </c>
      <c r="CHH22" s="146">
        <f t="shared" ref="CHH22" si="9215">CHH21-(CHH14+CHH15)</f>
        <v>0</v>
      </c>
      <c r="CHI22" s="74" t="s">
        <v>102</v>
      </c>
      <c r="CHJ22" s="146">
        <f t="shared" ref="CHJ22" si="9216">CHJ21-(CHJ14+CHJ15)</f>
        <v>0</v>
      </c>
      <c r="CHK22" s="74" t="s">
        <v>102</v>
      </c>
      <c r="CHL22" s="146">
        <f t="shared" ref="CHL22" si="9217">CHL21-(CHL14+CHL15)</f>
        <v>0</v>
      </c>
      <c r="CHM22" s="74" t="s">
        <v>102</v>
      </c>
      <c r="CHN22" s="146">
        <f t="shared" ref="CHN22" si="9218">CHN21-(CHN14+CHN15)</f>
        <v>0</v>
      </c>
      <c r="CHO22" s="74" t="s">
        <v>102</v>
      </c>
      <c r="CHP22" s="146">
        <f t="shared" ref="CHP22" si="9219">CHP21-(CHP14+CHP15)</f>
        <v>0</v>
      </c>
      <c r="CHQ22" s="74" t="s">
        <v>102</v>
      </c>
      <c r="CHR22" s="146">
        <f t="shared" ref="CHR22" si="9220">CHR21-(CHR14+CHR15)</f>
        <v>0</v>
      </c>
      <c r="CHS22" s="74" t="s">
        <v>102</v>
      </c>
      <c r="CHT22" s="146">
        <f t="shared" ref="CHT22" si="9221">CHT21-(CHT14+CHT15)</f>
        <v>0</v>
      </c>
      <c r="CHU22" s="74" t="s">
        <v>102</v>
      </c>
      <c r="CHV22" s="146">
        <f t="shared" ref="CHV22" si="9222">CHV21-(CHV14+CHV15)</f>
        <v>0</v>
      </c>
      <c r="CHW22" s="74" t="s">
        <v>102</v>
      </c>
      <c r="CHX22" s="146">
        <f t="shared" ref="CHX22" si="9223">CHX21-(CHX14+CHX15)</f>
        <v>0</v>
      </c>
      <c r="CHY22" s="74" t="s">
        <v>102</v>
      </c>
      <c r="CHZ22" s="146">
        <f t="shared" ref="CHZ22" si="9224">CHZ21-(CHZ14+CHZ15)</f>
        <v>0</v>
      </c>
      <c r="CIA22" s="74" t="s">
        <v>102</v>
      </c>
      <c r="CIB22" s="146">
        <f t="shared" ref="CIB22" si="9225">CIB21-(CIB14+CIB15)</f>
        <v>0</v>
      </c>
      <c r="CIC22" s="74" t="s">
        <v>102</v>
      </c>
      <c r="CID22" s="146">
        <f t="shared" ref="CID22" si="9226">CID21-(CID14+CID15)</f>
        <v>0</v>
      </c>
      <c r="CIE22" s="74" t="s">
        <v>102</v>
      </c>
      <c r="CIF22" s="146">
        <f t="shared" ref="CIF22" si="9227">CIF21-(CIF14+CIF15)</f>
        <v>0</v>
      </c>
      <c r="CIG22" s="74" t="s">
        <v>102</v>
      </c>
      <c r="CIH22" s="146">
        <f t="shared" ref="CIH22" si="9228">CIH21-(CIH14+CIH15)</f>
        <v>0</v>
      </c>
      <c r="CII22" s="74" t="s">
        <v>102</v>
      </c>
      <c r="CIJ22" s="146">
        <f t="shared" ref="CIJ22" si="9229">CIJ21-(CIJ14+CIJ15)</f>
        <v>0</v>
      </c>
      <c r="CIK22" s="74" t="s">
        <v>102</v>
      </c>
      <c r="CIL22" s="146">
        <f t="shared" ref="CIL22" si="9230">CIL21-(CIL14+CIL15)</f>
        <v>0</v>
      </c>
      <c r="CIM22" s="74" t="s">
        <v>102</v>
      </c>
      <c r="CIN22" s="146">
        <f t="shared" ref="CIN22" si="9231">CIN21-(CIN14+CIN15)</f>
        <v>0</v>
      </c>
      <c r="CIO22" s="74" t="s">
        <v>102</v>
      </c>
      <c r="CIP22" s="146">
        <f t="shared" ref="CIP22" si="9232">CIP21-(CIP14+CIP15)</f>
        <v>0</v>
      </c>
      <c r="CIQ22" s="74" t="s">
        <v>102</v>
      </c>
      <c r="CIR22" s="146">
        <f t="shared" ref="CIR22" si="9233">CIR21-(CIR14+CIR15)</f>
        <v>0</v>
      </c>
      <c r="CIS22" s="74" t="s">
        <v>102</v>
      </c>
      <c r="CIT22" s="146">
        <f t="shared" ref="CIT22" si="9234">CIT21-(CIT14+CIT15)</f>
        <v>0</v>
      </c>
      <c r="CIU22" s="74" t="s">
        <v>102</v>
      </c>
      <c r="CIV22" s="146">
        <f t="shared" ref="CIV22" si="9235">CIV21-(CIV14+CIV15)</f>
        <v>0</v>
      </c>
      <c r="CIW22" s="74" t="s">
        <v>102</v>
      </c>
      <c r="CIX22" s="146">
        <f t="shared" ref="CIX22" si="9236">CIX21-(CIX14+CIX15)</f>
        <v>0</v>
      </c>
      <c r="CIY22" s="74" t="s">
        <v>102</v>
      </c>
      <c r="CIZ22" s="146">
        <f t="shared" ref="CIZ22" si="9237">CIZ21-(CIZ14+CIZ15)</f>
        <v>0</v>
      </c>
      <c r="CJA22" s="74" t="s">
        <v>102</v>
      </c>
      <c r="CJB22" s="146">
        <f t="shared" ref="CJB22" si="9238">CJB21-(CJB14+CJB15)</f>
        <v>0</v>
      </c>
      <c r="CJC22" s="74" t="s">
        <v>102</v>
      </c>
      <c r="CJD22" s="146">
        <f t="shared" ref="CJD22" si="9239">CJD21-(CJD14+CJD15)</f>
        <v>0</v>
      </c>
      <c r="CJE22" s="74" t="s">
        <v>102</v>
      </c>
      <c r="CJF22" s="146">
        <f t="shared" ref="CJF22" si="9240">CJF21-(CJF14+CJF15)</f>
        <v>0</v>
      </c>
      <c r="CJG22" s="74" t="s">
        <v>102</v>
      </c>
      <c r="CJH22" s="146">
        <f t="shared" ref="CJH22" si="9241">CJH21-(CJH14+CJH15)</f>
        <v>0</v>
      </c>
      <c r="CJI22" s="74" t="s">
        <v>102</v>
      </c>
      <c r="CJJ22" s="146">
        <f t="shared" ref="CJJ22" si="9242">CJJ21-(CJJ14+CJJ15)</f>
        <v>0</v>
      </c>
      <c r="CJK22" s="74" t="s">
        <v>102</v>
      </c>
      <c r="CJL22" s="146">
        <f t="shared" ref="CJL22" si="9243">CJL21-(CJL14+CJL15)</f>
        <v>0</v>
      </c>
      <c r="CJM22" s="74" t="s">
        <v>102</v>
      </c>
      <c r="CJN22" s="146">
        <f t="shared" ref="CJN22" si="9244">CJN21-(CJN14+CJN15)</f>
        <v>0</v>
      </c>
      <c r="CJO22" s="74" t="s">
        <v>102</v>
      </c>
      <c r="CJP22" s="146">
        <f t="shared" ref="CJP22" si="9245">CJP21-(CJP14+CJP15)</f>
        <v>0</v>
      </c>
      <c r="CJQ22" s="74" t="s">
        <v>102</v>
      </c>
      <c r="CJR22" s="146">
        <f t="shared" ref="CJR22" si="9246">CJR21-(CJR14+CJR15)</f>
        <v>0</v>
      </c>
      <c r="CJS22" s="74" t="s">
        <v>102</v>
      </c>
      <c r="CJT22" s="146">
        <f t="shared" ref="CJT22" si="9247">CJT21-(CJT14+CJT15)</f>
        <v>0</v>
      </c>
      <c r="CJU22" s="74" t="s">
        <v>102</v>
      </c>
      <c r="CJV22" s="146">
        <f t="shared" ref="CJV22" si="9248">CJV21-(CJV14+CJV15)</f>
        <v>0</v>
      </c>
      <c r="CJW22" s="74" t="s">
        <v>102</v>
      </c>
      <c r="CJX22" s="146">
        <f t="shared" ref="CJX22" si="9249">CJX21-(CJX14+CJX15)</f>
        <v>0</v>
      </c>
      <c r="CJY22" s="74" t="s">
        <v>102</v>
      </c>
      <c r="CJZ22" s="146">
        <f t="shared" ref="CJZ22" si="9250">CJZ21-(CJZ14+CJZ15)</f>
        <v>0</v>
      </c>
      <c r="CKA22" s="74" t="s">
        <v>102</v>
      </c>
      <c r="CKB22" s="146">
        <f t="shared" ref="CKB22" si="9251">CKB21-(CKB14+CKB15)</f>
        <v>0</v>
      </c>
      <c r="CKC22" s="74" t="s">
        <v>102</v>
      </c>
      <c r="CKD22" s="146">
        <f t="shared" ref="CKD22" si="9252">CKD21-(CKD14+CKD15)</f>
        <v>0</v>
      </c>
      <c r="CKE22" s="74" t="s">
        <v>102</v>
      </c>
      <c r="CKF22" s="146">
        <f t="shared" ref="CKF22" si="9253">CKF21-(CKF14+CKF15)</f>
        <v>0</v>
      </c>
      <c r="CKG22" s="74" t="s">
        <v>102</v>
      </c>
      <c r="CKH22" s="146">
        <f t="shared" ref="CKH22" si="9254">CKH21-(CKH14+CKH15)</f>
        <v>0</v>
      </c>
      <c r="CKI22" s="74" t="s">
        <v>102</v>
      </c>
      <c r="CKJ22" s="146">
        <f t="shared" ref="CKJ22" si="9255">CKJ21-(CKJ14+CKJ15)</f>
        <v>0</v>
      </c>
      <c r="CKK22" s="74" t="s">
        <v>102</v>
      </c>
      <c r="CKL22" s="146">
        <f t="shared" ref="CKL22" si="9256">CKL21-(CKL14+CKL15)</f>
        <v>0</v>
      </c>
      <c r="CKM22" s="74" t="s">
        <v>102</v>
      </c>
      <c r="CKN22" s="146">
        <f t="shared" ref="CKN22" si="9257">CKN21-(CKN14+CKN15)</f>
        <v>0</v>
      </c>
      <c r="CKO22" s="74" t="s">
        <v>102</v>
      </c>
      <c r="CKP22" s="146">
        <f t="shared" ref="CKP22" si="9258">CKP21-(CKP14+CKP15)</f>
        <v>0</v>
      </c>
      <c r="CKQ22" s="74" t="s">
        <v>102</v>
      </c>
      <c r="CKR22" s="146">
        <f t="shared" ref="CKR22" si="9259">CKR21-(CKR14+CKR15)</f>
        <v>0</v>
      </c>
      <c r="CKS22" s="74" t="s">
        <v>102</v>
      </c>
      <c r="CKT22" s="146">
        <f t="shared" ref="CKT22" si="9260">CKT21-(CKT14+CKT15)</f>
        <v>0</v>
      </c>
      <c r="CKU22" s="74" t="s">
        <v>102</v>
      </c>
      <c r="CKV22" s="146">
        <f t="shared" ref="CKV22" si="9261">CKV21-(CKV14+CKV15)</f>
        <v>0</v>
      </c>
      <c r="CKW22" s="74" t="s">
        <v>102</v>
      </c>
      <c r="CKX22" s="146">
        <f t="shared" ref="CKX22" si="9262">CKX21-(CKX14+CKX15)</f>
        <v>0</v>
      </c>
      <c r="CKY22" s="74" t="s">
        <v>102</v>
      </c>
      <c r="CKZ22" s="146">
        <f t="shared" ref="CKZ22" si="9263">CKZ21-(CKZ14+CKZ15)</f>
        <v>0</v>
      </c>
      <c r="CLA22" s="74" t="s">
        <v>102</v>
      </c>
      <c r="CLB22" s="146">
        <f t="shared" ref="CLB22" si="9264">CLB21-(CLB14+CLB15)</f>
        <v>0</v>
      </c>
      <c r="CLC22" s="74" t="s">
        <v>102</v>
      </c>
      <c r="CLD22" s="146">
        <f t="shared" ref="CLD22" si="9265">CLD21-(CLD14+CLD15)</f>
        <v>0</v>
      </c>
      <c r="CLE22" s="74" t="s">
        <v>102</v>
      </c>
      <c r="CLF22" s="146">
        <f t="shared" ref="CLF22" si="9266">CLF21-(CLF14+CLF15)</f>
        <v>0</v>
      </c>
      <c r="CLG22" s="74" t="s">
        <v>102</v>
      </c>
      <c r="CLH22" s="146">
        <f t="shared" ref="CLH22" si="9267">CLH21-(CLH14+CLH15)</f>
        <v>0</v>
      </c>
      <c r="CLI22" s="74" t="s">
        <v>102</v>
      </c>
      <c r="CLJ22" s="146">
        <f t="shared" ref="CLJ22" si="9268">CLJ21-(CLJ14+CLJ15)</f>
        <v>0</v>
      </c>
      <c r="CLK22" s="74" t="s">
        <v>102</v>
      </c>
      <c r="CLL22" s="146">
        <f t="shared" ref="CLL22" si="9269">CLL21-(CLL14+CLL15)</f>
        <v>0</v>
      </c>
      <c r="CLM22" s="74" t="s">
        <v>102</v>
      </c>
      <c r="CLN22" s="146">
        <f t="shared" ref="CLN22" si="9270">CLN21-(CLN14+CLN15)</f>
        <v>0</v>
      </c>
      <c r="CLO22" s="74" t="s">
        <v>102</v>
      </c>
      <c r="CLP22" s="146">
        <f t="shared" ref="CLP22" si="9271">CLP21-(CLP14+CLP15)</f>
        <v>0</v>
      </c>
      <c r="CLQ22" s="74" t="s">
        <v>102</v>
      </c>
      <c r="CLR22" s="146">
        <f t="shared" ref="CLR22" si="9272">CLR21-(CLR14+CLR15)</f>
        <v>0</v>
      </c>
      <c r="CLS22" s="74" t="s">
        <v>102</v>
      </c>
      <c r="CLT22" s="146">
        <f t="shared" ref="CLT22" si="9273">CLT21-(CLT14+CLT15)</f>
        <v>0</v>
      </c>
      <c r="CLU22" s="74" t="s">
        <v>102</v>
      </c>
      <c r="CLV22" s="146">
        <f t="shared" ref="CLV22" si="9274">CLV21-(CLV14+CLV15)</f>
        <v>0</v>
      </c>
      <c r="CLW22" s="74" t="s">
        <v>102</v>
      </c>
      <c r="CLX22" s="146">
        <f t="shared" ref="CLX22" si="9275">CLX21-(CLX14+CLX15)</f>
        <v>0</v>
      </c>
      <c r="CLY22" s="74" t="s">
        <v>102</v>
      </c>
      <c r="CLZ22" s="146">
        <f t="shared" ref="CLZ22" si="9276">CLZ21-(CLZ14+CLZ15)</f>
        <v>0</v>
      </c>
      <c r="CMA22" s="74" t="s">
        <v>102</v>
      </c>
      <c r="CMB22" s="146">
        <f t="shared" ref="CMB22" si="9277">CMB21-(CMB14+CMB15)</f>
        <v>0</v>
      </c>
      <c r="CMC22" s="74" t="s">
        <v>102</v>
      </c>
      <c r="CMD22" s="146">
        <f t="shared" ref="CMD22" si="9278">CMD21-(CMD14+CMD15)</f>
        <v>0</v>
      </c>
      <c r="CME22" s="74" t="s">
        <v>102</v>
      </c>
      <c r="CMF22" s="146">
        <f t="shared" ref="CMF22" si="9279">CMF21-(CMF14+CMF15)</f>
        <v>0</v>
      </c>
      <c r="CMG22" s="74" t="s">
        <v>102</v>
      </c>
      <c r="CMH22" s="146">
        <f t="shared" ref="CMH22" si="9280">CMH21-(CMH14+CMH15)</f>
        <v>0</v>
      </c>
      <c r="CMI22" s="74" t="s">
        <v>102</v>
      </c>
      <c r="CMJ22" s="146">
        <f t="shared" ref="CMJ22" si="9281">CMJ21-(CMJ14+CMJ15)</f>
        <v>0</v>
      </c>
      <c r="CMK22" s="74" t="s">
        <v>102</v>
      </c>
      <c r="CML22" s="146">
        <f t="shared" ref="CML22" si="9282">CML21-(CML14+CML15)</f>
        <v>0</v>
      </c>
      <c r="CMM22" s="74" t="s">
        <v>102</v>
      </c>
      <c r="CMN22" s="146">
        <f t="shared" ref="CMN22" si="9283">CMN21-(CMN14+CMN15)</f>
        <v>0</v>
      </c>
      <c r="CMO22" s="74" t="s">
        <v>102</v>
      </c>
      <c r="CMP22" s="146">
        <f t="shared" ref="CMP22" si="9284">CMP21-(CMP14+CMP15)</f>
        <v>0</v>
      </c>
      <c r="CMQ22" s="74" t="s">
        <v>102</v>
      </c>
      <c r="CMR22" s="146">
        <f t="shared" ref="CMR22" si="9285">CMR21-(CMR14+CMR15)</f>
        <v>0</v>
      </c>
      <c r="CMS22" s="74" t="s">
        <v>102</v>
      </c>
      <c r="CMT22" s="146">
        <f t="shared" ref="CMT22" si="9286">CMT21-(CMT14+CMT15)</f>
        <v>0</v>
      </c>
      <c r="CMU22" s="74" t="s">
        <v>102</v>
      </c>
      <c r="CMV22" s="146">
        <f t="shared" ref="CMV22" si="9287">CMV21-(CMV14+CMV15)</f>
        <v>0</v>
      </c>
      <c r="CMW22" s="74" t="s">
        <v>102</v>
      </c>
      <c r="CMX22" s="146">
        <f t="shared" ref="CMX22" si="9288">CMX21-(CMX14+CMX15)</f>
        <v>0</v>
      </c>
      <c r="CMY22" s="74" t="s">
        <v>102</v>
      </c>
      <c r="CMZ22" s="146">
        <f t="shared" ref="CMZ22" si="9289">CMZ21-(CMZ14+CMZ15)</f>
        <v>0</v>
      </c>
      <c r="CNA22" s="74" t="s">
        <v>102</v>
      </c>
      <c r="CNB22" s="146">
        <f t="shared" ref="CNB22" si="9290">CNB21-(CNB14+CNB15)</f>
        <v>0</v>
      </c>
      <c r="CNC22" s="74" t="s">
        <v>102</v>
      </c>
      <c r="CND22" s="146">
        <f t="shared" ref="CND22" si="9291">CND21-(CND14+CND15)</f>
        <v>0</v>
      </c>
      <c r="CNE22" s="74" t="s">
        <v>102</v>
      </c>
      <c r="CNF22" s="146">
        <f t="shared" ref="CNF22" si="9292">CNF21-(CNF14+CNF15)</f>
        <v>0</v>
      </c>
      <c r="CNG22" s="74" t="s">
        <v>102</v>
      </c>
      <c r="CNH22" s="146">
        <f t="shared" ref="CNH22" si="9293">CNH21-(CNH14+CNH15)</f>
        <v>0</v>
      </c>
      <c r="CNI22" s="74" t="s">
        <v>102</v>
      </c>
      <c r="CNJ22" s="146">
        <f t="shared" ref="CNJ22" si="9294">CNJ21-(CNJ14+CNJ15)</f>
        <v>0</v>
      </c>
      <c r="CNK22" s="74" t="s">
        <v>102</v>
      </c>
      <c r="CNL22" s="146">
        <f t="shared" ref="CNL22" si="9295">CNL21-(CNL14+CNL15)</f>
        <v>0</v>
      </c>
      <c r="CNM22" s="74" t="s">
        <v>102</v>
      </c>
      <c r="CNN22" s="146">
        <f t="shared" ref="CNN22" si="9296">CNN21-(CNN14+CNN15)</f>
        <v>0</v>
      </c>
      <c r="CNO22" s="74" t="s">
        <v>102</v>
      </c>
      <c r="CNP22" s="146">
        <f t="shared" ref="CNP22" si="9297">CNP21-(CNP14+CNP15)</f>
        <v>0</v>
      </c>
      <c r="CNQ22" s="74" t="s">
        <v>102</v>
      </c>
      <c r="CNR22" s="146">
        <f t="shared" ref="CNR22" si="9298">CNR21-(CNR14+CNR15)</f>
        <v>0</v>
      </c>
      <c r="CNS22" s="74" t="s">
        <v>102</v>
      </c>
      <c r="CNT22" s="146">
        <f t="shared" ref="CNT22" si="9299">CNT21-(CNT14+CNT15)</f>
        <v>0</v>
      </c>
      <c r="CNU22" s="74" t="s">
        <v>102</v>
      </c>
      <c r="CNV22" s="146">
        <f t="shared" ref="CNV22" si="9300">CNV21-(CNV14+CNV15)</f>
        <v>0</v>
      </c>
      <c r="CNW22" s="74" t="s">
        <v>102</v>
      </c>
      <c r="CNX22" s="146">
        <f t="shared" ref="CNX22" si="9301">CNX21-(CNX14+CNX15)</f>
        <v>0</v>
      </c>
      <c r="CNY22" s="74" t="s">
        <v>102</v>
      </c>
      <c r="CNZ22" s="146">
        <f t="shared" ref="CNZ22" si="9302">CNZ21-(CNZ14+CNZ15)</f>
        <v>0</v>
      </c>
      <c r="COA22" s="74" t="s">
        <v>102</v>
      </c>
      <c r="COB22" s="146">
        <f t="shared" ref="COB22" si="9303">COB21-(COB14+COB15)</f>
        <v>0</v>
      </c>
      <c r="COC22" s="74" t="s">
        <v>102</v>
      </c>
      <c r="COD22" s="146">
        <f t="shared" ref="COD22" si="9304">COD21-(COD14+COD15)</f>
        <v>0</v>
      </c>
      <c r="COE22" s="74" t="s">
        <v>102</v>
      </c>
      <c r="COF22" s="146">
        <f t="shared" ref="COF22" si="9305">COF21-(COF14+COF15)</f>
        <v>0</v>
      </c>
      <c r="COG22" s="74" t="s">
        <v>102</v>
      </c>
      <c r="COH22" s="146">
        <f t="shared" ref="COH22" si="9306">COH21-(COH14+COH15)</f>
        <v>0</v>
      </c>
      <c r="COI22" s="74" t="s">
        <v>102</v>
      </c>
      <c r="COJ22" s="146">
        <f t="shared" ref="COJ22" si="9307">COJ21-(COJ14+COJ15)</f>
        <v>0</v>
      </c>
      <c r="COK22" s="74" t="s">
        <v>102</v>
      </c>
      <c r="COL22" s="146">
        <f t="shared" ref="COL22" si="9308">COL21-(COL14+COL15)</f>
        <v>0</v>
      </c>
      <c r="COM22" s="74" t="s">
        <v>102</v>
      </c>
      <c r="CON22" s="146">
        <f t="shared" ref="CON22" si="9309">CON21-(CON14+CON15)</f>
        <v>0</v>
      </c>
      <c r="COO22" s="74" t="s">
        <v>102</v>
      </c>
      <c r="COP22" s="146">
        <f t="shared" ref="COP22" si="9310">COP21-(COP14+COP15)</f>
        <v>0</v>
      </c>
      <c r="COQ22" s="74" t="s">
        <v>102</v>
      </c>
      <c r="COR22" s="146">
        <f t="shared" ref="COR22" si="9311">COR21-(COR14+COR15)</f>
        <v>0</v>
      </c>
      <c r="COS22" s="74" t="s">
        <v>102</v>
      </c>
      <c r="COT22" s="146">
        <f t="shared" ref="COT22" si="9312">COT21-(COT14+COT15)</f>
        <v>0</v>
      </c>
      <c r="COU22" s="74" t="s">
        <v>102</v>
      </c>
      <c r="COV22" s="146">
        <f t="shared" ref="COV22" si="9313">COV21-(COV14+COV15)</f>
        <v>0</v>
      </c>
      <c r="COW22" s="74" t="s">
        <v>102</v>
      </c>
      <c r="COX22" s="146">
        <f t="shared" ref="COX22" si="9314">COX21-(COX14+COX15)</f>
        <v>0</v>
      </c>
      <c r="COY22" s="74" t="s">
        <v>102</v>
      </c>
      <c r="COZ22" s="146">
        <f t="shared" ref="COZ22" si="9315">COZ21-(COZ14+COZ15)</f>
        <v>0</v>
      </c>
      <c r="CPA22" s="74" t="s">
        <v>102</v>
      </c>
      <c r="CPB22" s="146">
        <f t="shared" ref="CPB22" si="9316">CPB21-(CPB14+CPB15)</f>
        <v>0</v>
      </c>
      <c r="CPC22" s="74" t="s">
        <v>102</v>
      </c>
      <c r="CPD22" s="146">
        <f t="shared" ref="CPD22" si="9317">CPD21-(CPD14+CPD15)</f>
        <v>0</v>
      </c>
      <c r="CPE22" s="74" t="s">
        <v>102</v>
      </c>
      <c r="CPF22" s="146">
        <f t="shared" ref="CPF22" si="9318">CPF21-(CPF14+CPF15)</f>
        <v>0</v>
      </c>
      <c r="CPG22" s="74" t="s">
        <v>102</v>
      </c>
      <c r="CPH22" s="146">
        <f t="shared" ref="CPH22" si="9319">CPH21-(CPH14+CPH15)</f>
        <v>0</v>
      </c>
      <c r="CPI22" s="74" t="s">
        <v>102</v>
      </c>
      <c r="CPJ22" s="146">
        <f t="shared" ref="CPJ22" si="9320">CPJ21-(CPJ14+CPJ15)</f>
        <v>0</v>
      </c>
      <c r="CPK22" s="74" t="s">
        <v>102</v>
      </c>
      <c r="CPL22" s="146">
        <f t="shared" ref="CPL22" si="9321">CPL21-(CPL14+CPL15)</f>
        <v>0</v>
      </c>
      <c r="CPM22" s="74" t="s">
        <v>102</v>
      </c>
      <c r="CPN22" s="146">
        <f t="shared" ref="CPN22" si="9322">CPN21-(CPN14+CPN15)</f>
        <v>0</v>
      </c>
      <c r="CPO22" s="74" t="s">
        <v>102</v>
      </c>
      <c r="CPP22" s="146">
        <f t="shared" ref="CPP22" si="9323">CPP21-(CPP14+CPP15)</f>
        <v>0</v>
      </c>
      <c r="CPQ22" s="74" t="s">
        <v>102</v>
      </c>
      <c r="CPR22" s="146">
        <f t="shared" ref="CPR22" si="9324">CPR21-(CPR14+CPR15)</f>
        <v>0</v>
      </c>
      <c r="CPS22" s="74" t="s">
        <v>102</v>
      </c>
      <c r="CPT22" s="146">
        <f t="shared" ref="CPT22" si="9325">CPT21-(CPT14+CPT15)</f>
        <v>0</v>
      </c>
      <c r="CPU22" s="74" t="s">
        <v>102</v>
      </c>
      <c r="CPV22" s="146">
        <f t="shared" ref="CPV22" si="9326">CPV21-(CPV14+CPV15)</f>
        <v>0</v>
      </c>
      <c r="CPW22" s="74" t="s">
        <v>102</v>
      </c>
      <c r="CPX22" s="146">
        <f t="shared" ref="CPX22" si="9327">CPX21-(CPX14+CPX15)</f>
        <v>0</v>
      </c>
      <c r="CPY22" s="74" t="s">
        <v>102</v>
      </c>
      <c r="CPZ22" s="146">
        <f t="shared" ref="CPZ22" si="9328">CPZ21-(CPZ14+CPZ15)</f>
        <v>0</v>
      </c>
      <c r="CQA22" s="74" t="s">
        <v>102</v>
      </c>
      <c r="CQB22" s="146">
        <f t="shared" ref="CQB22" si="9329">CQB21-(CQB14+CQB15)</f>
        <v>0</v>
      </c>
      <c r="CQC22" s="74" t="s">
        <v>102</v>
      </c>
      <c r="CQD22" s="146">
        <f t="shared" ref="CQD22" si="9330">CQD21-(CQD14+CQD15)</f>
        <v>0</v>
      </c>
      <c r="CQE22" s="74" t="s">
        <v>102</v>
      </c>
      <c r="CQF22" s="146">
        <f t="shared" ref="CQF22" si="9331">CQF21-(CQF14+CQF15)</f>
        <v>0</v>
      </c>
      <c r="CQG22" s="74" t="s">
        <v>102</v>
      </c>
      <c r="CQH22" s="146">
        <f t="shared" ref="CQH22" si="9332">CQH21-(CQH14+CQH15)</f>
        <v>0</v>
      </c>
      <c r="CQI22" s="74" t="s">
        <v>102</v>
      </c>
      <c r="CQJ22" s="146">
        <f t="shared" ref="CQJ22" si="9333">CQJ21-(CQJ14+CQJ15)</f>
        <v>0</v>
      </c>
      <c r="CQK22" s="74" t="s">
        <v>102</v>
      </c>
      <c r="CQL22" s="146">
        <f t="shared" ref="CQL22" si="9334">CQL21-(CQL14+CQL15)</f>
        <v>0</v>
      </c>
      <c r="CQM22" s="74" t="s">
        <v>102</v>
      </c>
      <c r="CQN22" s="146">
        <f t="shared" ref="CQN22" si="9335">CQN21-(CQN14+CQN15)</f>
        <v>0</v>
      </c>
      <c r="CQO22" s="74" t="s">
        <v>102</v>
      </c>
      <c r="CQP22" s="146">
        <f t="shared" ref="CQP22" si="9336">CQP21-(CQP14+CQP15)</f>
        <v>0</v>
      </c>
      <c r="CQQ22" s="74" t="s">
        <v>102</v>
      </c>
      <c r="CQR22" s="146">
        <f t="shared" ref="CQR22" si="9337">CQR21-(CQR14+CQR15)</f>
        <v>0</v>
      </c>
      <c r="CQS22" s="74" t="s">
        <v>102</v>
      </c>
      <c r="CQT22" s="146">
        <f t="shared" ref="CQT22" si="9338">CQT21-(CQT14+CQT15)</f>
        <v>0</v>
      </c>
      <c r="CQU22" s="74" t="s">
        <v>102</v>
      </c>
      <c r="CQV22" s="146">
        <f t="shared" ref="CQV22" si="9339">CQV21-(CQV14+CQV15)</f>
        <v>0</v>
      </c>
      <c r="CQW22" s="74" t="s">
        <v>102</v>
      </c>
      <c r="CQX22" s="146">
        <f t="shared" ref="CQX22" si="9340">CQX21-(CQX14+CQX15)</f>
        <v>0</v>
      </c>
      <c r="CQY22" s="74" t="s">
        <v>102</v>
      </c>
      <c r="CQZ22" s="146">
        <f t="shared" ref="CQZ22" si="9341">CQZ21-(CQZ14+CQZ15)</f>
        <v>0</v>
      </c>
      <c r="CRA22" s="74" t="s">
        <v>102</v>
      </c>
      <c r="CRB22" s="146">
        <f t="shared" ref="CRB22" si="9342">CRB21-(CRB14+CRB15)</f>
        <v>0</v>
      </c>
      <c r="CRC22" s="74" t="s">
        <v>102</v>
      </c>
      <c r="CRD22" s="146">
        <f t="shared" ref="CRD22" si="9343">CRD21-(CRD14+CRD15)</f>
        <v>0</v>
      </c>
      <c r="CRE22" s="74" t="s">
        <v>102</v>
      </c>
      <c r="CRF22" s="146">
        <f t="shared" ref="CRF22" si="9344">CRF21-(CRF14+CRF15)</f>
        <v>0</v>
      </c>
      <c r="CRG22" s="74" t="s">
        <v>102</v>
      </c>
      <c r="CRH22" s="146">
        <f t="shared" ref="CRH22" si="9345">CRH21-(CRH14+CRH15)</f>
        <v>0</v>
      </c>
      <c r="CRI22" s="74" t="s">
        <v>102</v>
      </c>
      <c r="CRJ22" s="146">
        <f t="shared" ref="CRJ22" si="9346">CRJ21-(CRJ14+CRJ15)</f>
        <v>0</v>
      </c>
      <c r="CRK22" s="74" t="s">
        <v>102</v>
      </c>
      <c r="CRL22" s="146">
        <f t="shared" ref="CRL22" si="9347">CRL21-(CRL14+CRL15)</f>
        <v>0</v>
      </c>
      <c r="CRM22" s="74" t="s">
        <v>102</v>
      </c>
      <c r="CRN22" s="146">
        <f t="shared" ref="CRN22" si="9348">CRN21-(CRN14+CRN15)</f>
        <v>0</v>
      </c>
      <c r="CRO22" s="74" t="s">
        <v>102</v>
      </c>
      <c r="CRP22" s="146">
        <f t="shared" ref="CRP22" si="9349">CRP21-(CRP14+CRP15)</f>
        <v>0</v>
      </c>
      <c r="CRQ22" s="74" t="s">
        <v>102</v>
      </c>
      <c r="CRR22" s="146">
        <f t="shared" ref="CRR22" si="9350">CRR21-(CRR14+CRR15)</f>
        <v>0</v>
      </c>
      <c r="CRS22" s="74" t="s">
        <v>102</v>
      </c>
      <c r="CRT22" s="146">
        <f t="shared" ref="CRT22" si="9351">CRT21-(CRT14+CRT15)</f>
        <v>0</v>
      </c>
      <c r="CRU22" s="74" t="s">
        <v>102</v>
      </c>
      <c r="CRV22" s="146">
        <f t="shared" ref="CRV22" si="9352">CRV21-(CRV14+CRV15)</f>
        <v>0</v>
      </c>
      <c r="CRW22" s="74" t="s">
        <v>102</v>
      </c>
      <c r="CRX22" s="146">
        <f t="shared" ref="CRX22" si="9353">CRX21-(CRX14+CRX15)</f>
        <v>0</v>
      </c>
      <c r="CRY22" s="74" t="s">
        <v>102</v>
      </c>
      <c r="CRZ22" s="146">
        <f t="shared" ref="CRZ22" si="9354">CRZ21-(CRZ14+CRZ15)</f>
        <v>0</v>
      </c>
      <c r="CSA22" s="74" t="s">
        <v>102</v>
      </c>
      <c r="CSB22" s="146">
        <f t="shared" ref="CSB22" si="9355">CSB21-(CSB14+CSB15)</f>
        <v>0</v>
      </c>
      <c r="CSC22" s="74" t="s">
        <v>102</v>
      </c>
      <c r="CSD22" s="146">
        <f t="shared" ref="CSD22" si="9356">CSD21-(CSD14+CSD15)</f>
        <v>0</v>
      </c>
      <c r="CSE22" s="74" t="s">
        <v>102</v>
      </c>
      <c r="CSF22" s="146">
        <f t="shared" ref="CSF22" si="9357">CSF21-(CSF14+CSF15)</f>
        <v>0</v>
      </c>
      <c r="CSG22" s="74" t="s">
        <v>102</v>
      </c>
      <c r="CSH22" s="146">
        <f t="shared" ref="CSH22" si="9358">CSH21-(CSH14+CSH15)</f>
        <v>0</v>
      </c>
      <c r="CSI22" s="74" t="s">
        <v>102</v>
      </c>
      <c r="CSJ22" s="146">
        <f t="shared" ref="CSJ22" si="9359">CSJ21-(CSJ14+CSJ15)</f>
        <v>0</v>
      </c>
      <c r="CSK22" s="74" t="s">
        <v>102</v>
      </c>
      <c r="CSL22" s="146">
        <f t="shared" ref="CSL22" si="9360">CSL21-(CSL14+CSL15)</f>
        <v>0</v>
      </c>
      <c r="CSM22" s="74" t="s">
        <v>102</v>
      </c>
      <c r="CSN22" s="146">
        <f t="shared" ref="CSN22" si="9361">CSN21-(CSN14+CSN15)</f>
        <v>0</v>
      </c>
      <c r="CSO22" s="74" t="s">
        <v>102</v>
      </c>
      <c r="CSP22" s="146">
        <f t="shared" ref="CSP22" si="9362">CSP21-(CSP14+CSP15)</f>
        <v>0</v>
      </c>
      <c r="CSQ22" s="74" t="s">
        <v>102</v>
      </c>
      <c r="CSR22" s="146">
        <f t="shared" ref="CSR22" si="9363">CSR21-(CSR14+CSR15)</f>
        <v>0</v>
      </c>
      <c r="CSS22" s="74" t="s">
        <v>102</v>
      </c>
      <c r="CST22" s="146">
        <f t="shared" ref="CST22" si="9364">CST21-(CST14+CST15)</f>
        <v>0</v>
      </c>
      <c r="CSU22" s="74" t="s">
        <v>102</v>
      </c>
      <c r="CSV22" s="146">
        <f t="shared" ref="CSV22" si="9365">CSV21-(CSV14+CSV15)</f>
        <v>0</v>
      </c>
      <c r="CSW22" s="74" t="s">
        <v>102</v>
      </c>
      <c r="CSX22" s="146">
        <f t="shared" ref="CSX22" si="9366">CSX21-(CSX14+CSX15)</f>
        <v>0</v>
      </c>
      <c r="CSY22" s="74" t="s">
        <v>102</v>
      </c>
      <c r="CSZ22" s="146">
        <f t="shared" ref="CSZ22" si="9367">CSZ21-(CSZ14+CSZ15)</f>
        <v>0</v>
      </c>
      <c r="CTA22" s="74" t="s">
        <v>102</v>
      </c>
      <c r="CTB22" s="146">
        <f t="shared" ref="CTB22" si="9368">CTB21-(CTB14+CTB15)</f>
        <v>0</v>
      </c>
      <c r="CTC22" s="74" t="s">
        <v>102</v>
      </c>
      <c r="CTD22" s="146">
        <f t="shared" ref="CTD22" si="9369">CTD21-(CTD14+CTD15)</f>
        <v>0</v>
      </c>
      <c r="CTE22" s="74" t="s">
        <v>102</v>
      </c>
      <c r="CTF22" s="146">
        <f t="shared" ref="CTF22" si="9370">CTF21-(CTF14+CTF15)</f>
        <v>0</v>
      </c>
      <c r="CTG22" s="74" t="s">
        <v>102</v>
      </c>
      <c r="CTH22" s="146">
        <f t="shared" ref="CTH22" si="9371">CTH21-(CTH14+CTH15)</f>
        <v>0</v>
      </c>
      <c r="CTI22" s="74" t="s">
        <v>102</v>
      </c>
      <c r="CTJ22" s="146">
        <f t="shared" ref="CTJ22" si="9372">CTJ21-(CTJ14+CTJ15)</f>
        <v>0</v>
      </c>
      <c r="CTK22" s="74" t="s">
        <v>102</v>
      </c>
      <c r="CTL22" s="146">
        <f t="shared" ref="CTL22" si="9373">CTL21-(CTL14+CTL15)</f>
        <v>0</v>
      </c>
      <c r="CTM22" s="74" t="s">
        <v>102</v>
      </c>
      <c r="CTN22" s="146">
        <f t="shared" ref="CTN22" si="9374">CTN21-(CTN14+CTN15)</f>
        <v>0</v>
      </c>
      <c r="CTO22" s="74" t="s">
        <v>102</v>
      </c>
      <c r="CTP22" s="146">
        <f t="shared" ref="CTP22" si="9375">CTP21-(CTP14+CTP15)</f>
        <v>0</v>
      </c>
      <c r="CTQ22" s="74" t="s">
        <v>102</v>
      </c>
      <c r="CTR22" s="146">
        <f t="shared" ref="CTR22" si="9376">CTR21-(CTR14+CTR15)</f>
        <v>0</v>
      </c>
      <c r="CTS22" s="74" t="s">
        <v>102</v>
      </c>
      <c r="CTT22" s="146">
        <f t="shared" ref="CTT22" si="9377">CTT21-(CTT14+CTT15)</f>
        <v>0</v>
      </c>
      <c r="CTU22" s="74" t="s">
        <v>102</v>
      </c>
      <c r="CTV22" s="146">
        <f t="shared" ref="CTV22" si="9378">CTV21-(CTV14+CTV15)</f>
        <v>0</v>
      </c>
      <c r="CTW22" s="74" t="s">
        <v>102</v>
      </c>
      <c r="CTX22" s="146">
        <f t="shared" ref="CTX22" si="9379">CTX21-(CTX14+CTX15)</f>
        <v>0</v>
      </c>
      <c r="CTY22" s="74" t="s">
        <v>102</v>
      </c>
      <c r="CTZ22" s="146">
        <f t="shared" ref="CTZ22" si="9380">CTZ21-(CTZ14+CTZ15)</f>
        <v>0</v>
      </c>
      <c r="CUA22" s="74" t="s">
        <v>102</v>
      </c>
      <c r="CUB22" s="146">
        <f t="shared" ref="CUB22" si="9381">CUB21-(CUB14+CUB15)</f>
        <v>0</v>
      </c>
      <c r="CUC22" s="74" t="s">
        <v>102</v>
      </c>
      <c r="CUD22" s="146">
        <f t="shared" ref="CUD22" si="9382">CUD21-(CUD14+CUD15)</f>
        <v>0</v>
      </c>
      <c r="CUE22" s="74" t="s">
        <v>102</v>
      </c>
      <c r="CUF22" s="146">
        <f t="shared" ref="CUF22" si="9383">CUF21-(CUF14+CUF15)</f>
        <v>0</v>
      </c>
      <c r="CUG22" s="74" t="s">
        <v>102</v>
      </c>
      <c r="CUH22" s="146">
        <f t="shared" ref="CUH22" si="9384">CUH21-(CUH14+CUH15)</f>
        <v>0</v>
      </c>
      <c r="CUI22" s="74" t="s">
        <v>102</v>
      </c>
      <c r="CUJ22" s="146">
        <f t="shared" ref="CUJ22" si="9385">CUJ21-(CUJ14+CUJ15)</f>
        <v>0</v>
      </c>
      <c r="CUK22" s="74" t="s">
        <v>102</v>
      </c>
      <c r="CUL22" s="146">
        <f t="shared" ref="CUL22" si="9386">CUL21-(CUL14+CUL15)</f>
        <v>0</v>
      </c>
      <c r="CUM22" s="74" t="s">
        <v>102</v>
      </c>
      <c r="CUN22" s="146">
        <f t="shared" ref="CUN22" si="9387">CUN21-(CUN14+CUN15)</f>
        <v>0</v>
      </c>
      <c r="CUO22" s="74" t="s">
        <v>102</v>
      </c>
      <c r="CUP22" s="146">
        <f t="shared" ref="CUP22" si="9388">CUP21-(CUP14+CUP15)</f>
        <v>0</v>
      </c>
      <c r="CUQ22" s="74" t="s">
        <v>102</v>
      </c>
      <c r="CUR22" s="146">
        <f t="shared" ref="CUR22" si="9389">CUR21-(CUR14+CUR15)</f>
        <v>0</v>
      </c>
      <c r="CUS22" s="74" t="s">
        <v>102</v>
      </c>
      <c r="CUT22" s="146">
        <f t="shared" ref="CUT22" si="9390">CUT21-(CUT14+CUT15)</f>
        <v>0</v>
      </c>
      <c r="CUU22" s="74" t="s">
        <v>102</v>
      </c>
      <c r="CUV22" s="146">
        <f t="shared" ref="CUV22" si="9391">CUV21-(CUV14+CUV15)</f>
        <v>0</v>
      </c>
      <c r="CUW22" s="74" t="s">
        <v>102</v>
      </c>
      <c r="CUX22" s="146">
        <f t="shared" ref="CUX22" si="9392">CUX21-(CUX14+CUX15)</f>
        <v>0</v>
      </c>
      <c r="CUY22" s="74" t="s">
        <v>102</v>
      </c>
      <c r="CUZ22" s="146">
        <f t="shared" ref="CUZ22" si="9393">CUZ21-(CUZ14+CUZ15)</f>
        <v>0</v>
      </c>
      <c r="CVA22" s="74" t="s">
        <v>102</v>
      </c>
      <c r="CVB22" s="146">
        <f t="shared" ref="CVB22" si="9394">CVB21-(CVB14+CVB15)</f>
        <v>0</v>
      </c>
      <c r="CVC22" s="74" t="s">
        <v>102</v>
      </c>
      <c r="CVD22" s="146">
        <f t="shared" ref="CVD22" si="9395">CVD21-(CVD14+CVD15)</f>
        <v>0</v>
      </c>
      <c r="CVE22" s="74" t="s">
        <v>102</v>
      </c>
      <c r="CVF22" s="146">
        <f t="shared" ref="CVF22" si="9396">CVF21-(CVF14+CVF15)</f>
        <v>0</v>
      </c>
      <c r="CVG22" s="74" t="s">
        <v>102</v>
      </c>
      <c r="CVH22" s="146">
        <f t="shared" ref="CVH22" si="9397">CVH21-(CVH14+CVH15)</f>
        <v>0</v>
      </c>
      <c r="CVI22" s="74" t="s">
        <v>102</v>
      </c>
      <c r="CVJ22" s="146">
        <f t="shared" ref="CVJ22" si="9398">CVJ21-(CVJ14+CVJ15)</f>
        <v>0</v>
      </c>
      <c r="CVK22" s="74" t="s">
        <v>102</v>
      </c>
      <c r="CVL22" s="146">
        <f t="shared" ref="CVL22" si="9399">CVL21-(CVL14+CVL15)</f>
        <v>0</v>
      </c>
      <c r="CVM22" s="74" t="s">
        <v>102</v>
      </c>
      <c r="CVN22" s="146">
        <f t="shared" ref="CVN22" si="9400">CVN21-(CVN14+CVN15)</f>
        <v>0</v>
      </c>
      <c r="CVO22" s="74" t="s">
        <v>102</v>
      </c>
      <c r="CVP22" s="146">
        <f t="shared" ref="CVP22" si="9401">CVP21-(CVP14+CVP15)</f>
        <v>0</v>
      </c>
      <c r="CVQ22" s="74" t="s">
        <v>102</v>
      </c>
      <c r="CVR22" s="146">
        <f t="shared" ref="CVR22" si="9402">CVR21-(CVR14+CVR15)</f>
        <v>0</v>
      </c>
      <c r="CVS22" s="74" t="s">
        <v>102</v>
      </c>
      <c r="CVT22" s="146">
        <f t="shared" ref="CVT22" si="9403">CVT21-(CVT14+CVT15)</f>
        <v>0</v>
      </c>
      <c r="CVU22" s="74" t="s">
        <v>102</v>
      </c>
      <c r="CVV22" s="146">
        <f t="shared" ref="CVV22" si="9404">CVV21-(CVV14+CVV15)</f>
        <v>0</v>
      </c>
      <c r="CVW22" s="74" t="s">
        <v>102</v>
      </c>
      <c r="CVX22" s="146">
        <f t="shared" ref="CVX22" si="9405">CVX21-(CVX14+CVX15)</f>
        <v>0</v>
      </c>
      <c r="CVY22" s="74" t="s">
        <v>102</v>
      </c>
      <c r="CVZ22" s="146">
        <f t="shared" ref="CVZ22" si="9406">CVZ21-(CVZ14+CVZ15)</f>
        <v>0</v>
      </c>
      <c r="CWA22" s="74" t="s">
        <v>102</v>
      </c>
      <c r="CWB22" s="146">
        <f t="shared" ref="CWB22" si="9407">CWB21-(CWB14+CWB15)</f>
        <v>0</v>
      </c>
      <c r="CWC22" s="74" t="s">
        <v>102</v>
      </c>
      <c r="CWD22" s="146">
        <f t="shared" ref="CWD22" si="9408">CWD21-(CWD14+CWD15)</f>
        <v>0</v>
      </c>
      <c r="CWE22" s="74" t="s">
        <v>102</v>
      </c>
      <c r="CWF22" s="146">
        <f t="shared" ref="CWF22" si="9409">CWF21-(CWF14+CWF15)</f>
        <v>0</v>
      </c>
      <c r="CWG22" s="74" t="s">
        <v>102</v>
      </c>
      <c r="CWH22" s="146">
        <f t="shared" ref="CWH22" si="9410">CWH21-(CWH14+CWH15)</f>
        <v>0</v>
      </c>
      <c r="CWI22" s="74" t="s">
        <v>102</v>
      </c>
      <c r="CWJ22" s="146">
        <f t="shared" ref="CWJ22" si="9411">CWJ21-(CWJ14+CWJ15)</f>
        <v>0</v>
      </c>
      <c r="CWK22" s="74" t="s">
        <v>102</v>
      </c>
      <c r="CWL22" s="146">
        <f t="shared" ref="CWL22" si="9412">CWL21-(CWL14+CWL15)</f>
        <v>0</v>
      </c>
      <c r="CWM22" s="74" t="s">
        <v>102</v>
      </c>
      <c r="CWN22" s="146">
        <f t="shared" ref="CWN22" si="9413">CWN21-(CWN14+CWN15)</f>
        <v>0</v>
      </c>
      <c r="CWO22" s="74" t="s">
        <v>102</v>
      </c>
      <c r="CWP22" s="146">
        <f t="shared" ref="CWP22" si="9414">CWP21-(CWP14+CWP15)</f>
        <v>0</v>
      </c>
      <c r="CWQ22" s="74" t="s">
        <v>102</v>
      </c>
      <c r="CWR22" s="146">
        <f t="shared" ref="CWR22" si="9415">CWR21-(CWR14+CWR15)</f>
        <v>0</v>
      </c>
      <c r="CWS22" s="74" t="s">
        <v>102</v>
      </c>
      <c r="CWT22" s="146">
        <f t="shared" ref="CWT22" si="9416">CWT21-(CWT14+CWT15)</f>
        <v>0</v>
      </c>
      <c r="CWU22" s="74" t="s">
        <v>102</v>
      </c>
      <c r="CWV22" s="146">
        <f t="shared" ref="CWV22" si="9417">CWV21-(CWV14+CWV15)</f>
        <v>0</v>
      </c>
      <c r="CWW22" s="74" t="s">
        <v>102</v>
      </c>
      <c r="CWX22" s="146">
        <f t="shared" ref="CWX22" si="9418">CWX21-(CWX14+CWX15)</f>
        <v>0</v>
      </c>
      <c r="CWY22" s="74" t="s">
        <v>102</v>
      </c>
      <c r="CWZ22" s="146">
        <f t="shared" ref="CWZ22" si="9419">CWZ21-(CWZ14+CWZ15)</f>
        <v>0</v>
      </c>
      <c r="CXA22" s="74" t="s">
        <v>102</v>
      </c>
      <c r="CXB22" s="146">
        <f t="shared" ref="CXB22" si="9420">CXB21-(CXB14+CXB15)</f>
        <v>0</v>
      </c>
      <c r="CXC22" s="74" t="s">
        <v>102</v>
      </c>
      <c r="CXD22" s="146">
        <f t="shared" ref="CXD22" si="9421">CXD21-(CXD14+CXD15)</f>
        <v>0</v>
      </c>
      <c r="CXE22" s="74" t="s">
        <v>102</v>
      </c>
      <c r="CXF22" s="146">
        <f t="shared" ref="CXF22" si="9422">CXF21-(CXF14+CXF15)</f>
        <v>0</v>
      </c>
      <c r="CXG22" s="74" t="s">
        <v>102</v>
      </c>
      <c r="CXH22" s="146">
        <f t="shared" ref="CXH22" si="9423">CXH21-(CXH14+CXH15)</f>
        <v>0</v>
      </c>
      <c r="CXI22" s="74" t="s">
        <v>102</v>
      </c>
      <c r="CXJ22" s="146">
        <f t="shared" ref="CXJ22" si="9424">CXJ21-(CXJ14+CXJ15)</f>
        <v>0</v>
      </c>
      <c r="CXK22" s="74" t="s">
        <v>102</v>
      </c>
      <c r="CXL22" s="146">
        <f t="shared" ref="CXL22" si="9425">CXL21-(CXL14+CXL15)</f>
        <v>0</v>
      </c>
      <c r="CXM22" s="74" t="s">
        <v>102</v>
      </c>
      <c r="CXN22" s="146">
        <f t="shared" ref="CXN22" si="9426">CXN21-(CXN14+CXN15)</f>
        <v>0</v>
      </c>
      <c r="CXO22" s="74" t="s">
        <v>102</v>
      </c>
      <c r="CXP22" s="146">
        <f t="shared" ref="CXP22" si="9427">CXP21-(CXP14+CXP15)</f>
        <v>0</v>
      </c>
      <c r="CXQ22" s="74" t="s">
        <v>102</v>
      </c>
      <c r="CXR22" s="146">
        <f t="shared" ref="CXR22" si="9428">CXR21-(CXR14+CXR15)</f>
        <v>0</v>
      </c>
      <c r="CXS22" s="74" t="s">
        <v>102</v>
      </c>
      <c r="CXT22" s="146">
        <f t="shared" ref="CXT22" si="9429">CXT21-(CXT14+CXT15)</f>
        <v>0</v>
      </c>
      <c r="CXU22" s="74" t="s">
        <v>102</v>
      </c>
      <c r="CXV22" s="146">
        <f t="shared" ref="CXV22" si="9430">CXV21-(CXV14+CXV15)</f>
        <v>0</v>
      </c>
      <c r="CXW22" s="74" t="s">
        <v>102</v>
      </c>
      <c r="CXX22" s="146">
        <f t="shared" ref="CXX22" si="9431">CXX21-(CXX14+CXX15)</f>
        <v>0</v>
      </c>
      <c r="CXY22" s="74" t="s">
        <v>102</v>
      </c>
      <c r="CXZ22" s="146">
        <f t="shared" ref="CXZ22" si="9432">CXZ21-(CXZ14+CXZ15)</f>
        <v>0</v>
      </c>
      <c r="CYA22" s="74" t="s">
        <v>102</v>
      </c>
      <c r="CYB22" s="146">
        <f t="shared" ref="CYB22" si="9433">CYB21-(CYB14+CYB15)</f>
        <v>0</v>
      </c>
      <c r="CYC22" s="74" t="s">
        <v>102</v>
      </c>
      <c r="CYD22" s="146">
        <f t="shared" ref="CYD22" si="9434">CYD21-(CYD14+CYD15)</f>
        <v>0</v>
      </c>
      <c r="CYE22" s="74" t="s">
        <v>102</v>
      </c>
      <c r="CYF22" s="146">
        <f t="shared" ref="CYF22" si="9435">CYF21-(CYF14+CYF15)</f>
        <v>0</v>
      </c>
      <c r="CYG22" s="74" t="s">
        <v>102</v>
      </c>
      <c r="CYH22" s="146">
        <f t="shared" ref="CYH22" si="9436">CYH21-(CYH14+CYH15)</f>
        <v>0</v>
      </c>
      <c r="CYI22" s="74" t="s">
        <v>102</v>
      </c>
      <c r="CYJ22" s="146">
        <f t="shared" ref="CYJ22" si="9437">CYJ21-(CYJ14+CYJ15)</f>
        <v>0</v>
      </c>
      <c r="CYK22" s="74" t="s">
        <v>102</v>
      </c>
      <c r="CYL22" s="146">
        <f t="shared" ref="CYL22" si="9438">CYL21-(CYL14+CYL15)</f>
        <v>0</v>
      </c>
      <c r="CYM22" s="74" t="s">
        <v>102</v>
      </c>
      <c r="CYN22" s="146">
        <f t="shared" ref="CYN22" si="9439">CYN21-(CYN14+CYN15)</f>
        <v>0</v>
      </c>
      <c r="CYO22" s="74" t="s">
        <v>102</v>
      </c>
      <c r="CYP22" s="146">
        <f t="shared" ref="CYP22" si="9440">CYP21-(CYP14+CYP15)</f>
        <v>0</v>
      </c>
      <c r="CYQ22" s="74" t="s">
        <v>102</v>
      </c>
      <c r="CYR22" s="146">
        <f t="shared" ref="CYR22" si="9441">CYR21-(CYR14+CYR15)</f>
        <v>0</v>
      </c>
      <c r="CYS22" s="74" t="s">
        <v>102</v>
      </c>
      <c r="CYT22" s="146">
        <f t="shared" ref="CYT22" si="9442">CYT21-(CYT14+CYT15)</f>
        <v>0</v>
      </c>
      <c r="CYU22" s="74" t="s">
        <v>102</v>
      </c>
      <c r="CYV22" s="146">
        <f t="shared" ref="CYV22" si="9443">CYV21-(CYV14+CYV15)</f>
        <v>0</v>
      </c>
      <c r="CYW22" s="74" t="s">
        <v>102</v>
      </c>
      <c r="CYX22" s="146">
        <f t="shared" ref="CYX22" si="9444">CYX21-(CYX14+CYX15)</f>
        <v>0</v>
      </c>
      <c r="CYY22" s="74" t="s">
        <v>102</v>
      </c>
      <c r="CYZ22" s="146">
        <f t="shared" ref="CYZ22" si="9445">CYZ21-(CYZ14+CYZ15)</f>
        <v>0</v>
      </c>
      <c r="CZA22" s="74" t="s">
        <v>102</v>
      </c>
      <c r="CZB22" s="146">
        <f t="shared" ref="CZB22" si="9446">CZB21-(CZB14+CZB15)</f>
        <v>0</v>
      </c>
      <c r="CZC22" s="74" t="s">
        <v>102</v>
      </c>
      <c r="CZD22" s="146">
        <f t="shared" ref="CZD22" si="9447">CZD21-(CZD14+CZD15)</f>
        <v>0</v>
      </c>
      <c r="CZE22" s="74" t="s">
        <v>102</v>
      </c>
      <c r="CZF22" s="146">
        <f t="shared" ref="CZF22" si="9448">CZF21-(CZF14+CZF15)</f>
        <v>0</v>
      </c>
      <c r="CZG22" s="74" t="s">
        <v>102</v>
      </c>
      <c r="CZH22" s="146">
        <f t="shared" ref="CZH22" si="9449">CZH21-(CZH14+CZH15)</f>
        <v>0</v>
      </c>
      <c r="CZI22" s="74" t="s">
        <v>102</v>
      </c>
      <c r="CZJ22" s="146">
        <f t="shared" ref="CZJ22" si="9450">CZJ21-(CZJ14+CZJ15)</f>
        <v>0</v>
      </c>
      <c r="CZK22" s="74" t="s">
        <v>102</v>
      </c>
      <c r="CZL22" s="146">
        <f t="shared" ref="CZL22" si="9451">CZL21-(CZL14+CZL15)</f>
        <v>0</v>
      </c>
      <c r="CZM22" s="74" t="s">
        <v>102</v>
      </c>
      <c r="CZN22" s="146">
        <f t="shared" ref="CZN22" si="9452">CZN21-(CZN14+CZN15)</f>
        <v>0</v>
      </c>
      <c r="CZO22" s="74" t="s">
        <v>102</v>
      </c>
      <c r="CZP22" s="146">
        <f t="shared" ref="CZP22" si="9453">CZP21-(CZP14+CZP15)</f>
        <v>0</v>
      </c>
      <c r="CZQ22" s="74" t="s">
        <v>102</v>
      </c>
      <c r="CZR22" s="146">
        <f t="shared" ref="CZR22" si="9454">CZR21-(CZR14+CZR15)</f>
        <v>0</v>
      </c>
      <c r="CZS22" s="74" t="s">
        <v>102</v>
      </c>
      <c r="CZT22" s="146">
        <f t="shared" ref="CZT22" si="9455">CZT21-(CZT14+CZT15)</f>
        <v>0</v>
      </c>
      <c r="CZU22" s="74" t="s">
        <v>102</v>
      </c>
      <c r="CZV22" s="146">
        <f t="shared" ref="CZV22" si="9456">CZV21-(CZV14+CZV15)</f>
        <v>0</v>
      </c>
      <c r="CZW22" s="74" t="s">
        <v>102</v>
      </c>
      <c r="CZX22" s="146">
        <f t="shared" ref="CZX22" si="9457">CZX21-(CZX14+CZX15)</f>
        <v>0</v>
      </c>
      <c r="CZY22" s="74" t="s">
        <v>102</v>
      </c>
      <c r="CZZ22" s="146">
        <f t="shared" ref="CZZ22" si="9458">CZZ21-(CZZ14+CZZ15)</f>
        <v>0</v>
      </c>
      <c r="DAA22" s="74" t="s">
        <v>102</v>
      </c>
      <c r="DAB22" s="146">
        <f t="shared" ref="DAB22" si="9459">DAB21-(DAB14+DAB15)</f>
        <v>0</v>
      </c>
      <c r="DAC22" s="74" t="s">
        <v>102</v>
      </c>
      <c r="DAD22" s="146">
        <f t="shared" ref="DAD22" si="9460">DAD21-(DAD14+DAD15)</f>
        <v>0</v>
      </c>
      <c r="DAE22" s="74" t="s">
        <v>102</v>
      </c>
      <c r="DAF22" s="146">
        <f t="shared" ref="DAF22" si="9461">DAF21-(DAF14+DAF15)</f>
        <v>0</v>
      </c>
      <c r="DAG22" s="74" t="s">
        <v>102</v>
      </c>
      <c r="DAH22" s="146">
        <f t="shared" ref="DAH22" si="9462">DAH21-(DAH14+DAH15)</f>
        <v>0</v>
      </c>
      <c r="DAI22" s="74" t="s">
        <v>102</v>
      </c>
      <c r="DAJ22" s="146">
        <f t="shared" ref="DAJ22" si="9463">DAJ21-(DAJ14+DAJ15)</f>
        <v>0</v>
      </c>
      <c r="DAK22" s="74" t="s">
        <v>102</v>
      </c>
      <c r="DAL22" s="146">
        <f t="shared" ref="DAL22" si="9464">DAL21-(DAL14+DAL15)</f>
        <v>0</v>
      </c>
      <c r="DAM22" s="74" t="s">
        <v>102</v>
      </c>
      <c r="DAN22" s="146">
        <f t="shared" ref="DAN22" si="9465">DAN21-(DAN14+DAN15)</f>
        <v>0</v>
      </c>
      <c r="DAO22" s="74" t="s">
        <v>102</v>
      </c>
      <c r="DAP22" s="146">
        <f t="shared" ref="DAP22" si="9466">DAP21-(DAP14+DAP15)</f>
        <v>0</v>
      </c>
      <c r="DAQ22" s="74" t="s">
        <v>102</v>
      </c>
      <c r="DAR22" s="146">
        <f t="shared" ref="DAR22" si="9467">DAR21-(DAR14+DAR15)</f>
        <v>0</v>
      </c>
      <c r="DAS22" s="74" t="s">
        <v>102</v>
      </c>
      <c r="DAT22" s="146">
        <f t="shared" ref="DAT22" si="9468">DAT21-(DAT14+DAT15)</f>
        <v>0</v>
      </c>
      <c r="DAU22" s="74" t="s">
        <v>102</v>
      </c>
      <c r="DAV22" s="146">
        <f t="shared" ref="DAV22" si="9469">DAV21-(DAV14+DAV15)</f>
        <v>0</v>
      </c>
      <c r="DAW22" s="74" t="s">
        <v>102</v>
      </c>
      <c r="DAX22" s="146">
        <f t="shared" ref="DAX22" si="9470">DAX21-(DAX14+DAX15)</f>
        <v>0</v>
      </c>
      <c r="DAY22" s="74" t="s">
        <v>102</v>
      </c>
      <c r="DAZ22" s="146">
        <f t="shared" ref="DAZ22" si="9471">DAZ21-(DAZ14+DAZ15)</f>
        <v>0</v>
      </c>
      <c r="DBA22" s="74" t="s">
        <v>102</v>
      </c>
      <c r="DBB22" s="146">
        <f t="shared" ref="DBB22" si="9472">DBB21-(DBB14+DBB15)</f>
        <v>0</v>
      </c>
      <c r="DBC22" s="74" t="s">
        <v>102</v>
      </c>
      <c r="DBD22" s="146">
        <f t="shared" ref="DBD22" si="9473">DBD21-(DBD14+DBD15)</f>
        <v>0</v>
      </c>
      <c r="DBE22" s="74" t="s">
        <v>102</v>
      </c>
      <c r="DBF22" s="146">
        <f t="shared" ref="DBF22" si="9474">DBF21-(DBF14+DBF15)</f>
        <v>0</v>
      </c>
      <c r="DBG22" s="74" t="s">
        <v>102</v>
      </c>
      <c r="DBH22" s="146">
        <f t="shared" ref="DBH22" si="9475">DBH21-(DBH14+DBH15)</f>
        <v>0</v>
      </c>
      <c r="DBI22" s="74" t="s">
        <v>102</v>
      </c>
      <c r="DBJ22" s="146">
        <f t="shared" ref="DBJ22" si="9476">DBJ21-(DBJ14+DBJ15)</f>
        <v>0</v>
      </c>
      <c r="DBK22" s="74" t="s">
        <v>102</v>
      </c>
      <c r="DBL22" s="146">
        <f t="shared" ref="DBL22" si="9477">DBL21-(DBL14+DBL15)</f>
        <v>0</v>
      </c>
      <c r="DBM22" s="74" t="s">
        <v>102</v>
      </c>
      <c r="DBN22" s="146">
        <f t="shared" ref="DBN22" si="9478">DBN21-(DBN14+DBN15)</f>
        <v>0</v>
      </c>
      <c r="DBO22" s="74" t="s">
        <v>102</v>
      </c>
      <c r="DBP22" s="146">
        <f t="shared" ref="DBP22" si="9479">DBP21-(DBP14+DBP15)</f>
        <v>0</v>
      </c>
      <c r="DBQ22" s="74" t="s">
        <v>102</v>
      </c>
      <c r="DBR22" s="146">
        <f t="shared" ref="DBR22" si="9480">DBR21-(DBR14+DBR15)</f>
        <v>0</v>
      </c>
      <c r="DBS22" s="74" t="s">
        <v>102</v>
      </c>
      <c r="DBT22" s="146">
        <f t="shared" ref="DBT22" si="9481">DBT21-(DBT14+DBT15)</f>
        <v>0</v>
      </c>
      <c r="DBU22" s="74" t="s">
        <v>102</v>
      </c>
      <c r="DBV22" s="146">
        <f t="shared" ref="DBV22" si="9482">DBV21-(DBV14+DBV15)</f>
        <v>0</v>
      </c>
      <c r="DBW22" s="74" t="s">
        <v>102</v>
      </c>
      <c r="DBX22" s="146">
        <f t="shared" ref="DBX22" si="9483">DBX21-(DBX14+DBX15)</f>
        <v>0</v>
      </c>
      <c r="DBY22" s="74" t="s">
        <v>102</v>
      </c>
      <c r="DBZ22" s="146">
        <f t="shared" ref="DBZ22" si="9484">DBZ21-(DBZ14+DBZ15)</f>
        <v>0</v>
      </c>
      <c r="DCA22" s="74" t="s">
        <v>102</v>
      </c>
      <c r="DCB22" s="146">
        <f t="shared" ref="DCB22" si="9485">DCB21-(DCB14+DCB15)</f>
        <v>0</v>
      </c>
      <c r="DCC22" s="74" t="s">
        <v>102</v>
      </c>
      <c r="DCD22" s="146">
        <f t="shared" ref="DCD22" si="9486">DCD21-(DCD14+DCD15)</f>
        <v>0</v>
      </c>
      <c r="DCE22" s="74" t="s">
        <v>102</v>
      </c>
      <c r="DCF22" s="146">
        <f t="shared" ref="DCF22" si="9487">DCF21-(DCF14+DCF15)</f>
        <v>0</v>
      </c>
      <c r="DCG22" s="74" t="s">
        <v>102</v>
      </c>
      <c r="DCH22" s="146">
        <f t="shared" ref="DCH22" si="9488">DCH21-(DCH14+DCH15)</f>
        <v>0</v>
      </c>
      <c r="DCI22" s="74" t="s">
        <v>102</v>
      </c>
      <c r="DCJ22" s="146">
        <f t="shared" ref="DCJ22" si="9489">DCJ21-(DCJ14+DCJ15)</f>
        <v>0</v>
      </c>
      <c r="DCK22" s="74" t="s">
        <v>102</v>
      </c>
      <c r="DCL22" s="146">
        <f t="shared" ref="DCL22" si="9490">DCL21-(DCL14+DCL15)</f>
        <v>0</v>
      </c>
      <c r="DCM22" s="74" t="s">
        <v>102</v>
      </c>
      <c r="DCN22" s="146">
        <f t="shared" ref="DCN22" si="9491">DCN21-(DCN14+DCN15)</f>
        <v>0</v>
      </c>
      <c r="DCO22" s="74" t="s">
        <v>102</v>
      </c>
      <c r="DCP22" s="146">
        <f t="shared" ref="DCP22" si="9492">DCP21-(DCP14+DCP15)</f>
        <v>0</v>
      </c>
      <c r="DCQ22" s="74" t="s">
        <v>102</v>
      </c>
      <c r="DCR22" s="146">
        <f t="shared" ref="DCR22" si="9493">DCR21-(DCR14+DCR15)</f>
        <v>0</v>
      </c>
      <c r="DCS22" s="74" t="s">
        <v>102</v>
      </c>
      <c r="DCT22" s="146">
        <f t="shared" ref="DCT22" si="9494">DCT21-(DCT14+DCT15)</f>
        <v>0</v>
      </c>
      <c r="DCU22" s="74" t="s">
        <v>102</v>
      </c>
      <c r="DCV22" s="146">
        <f t="shared" ref="DCV22" si="9495">DCV21-(DCV14+DCV15)</f>
        <v>0</v>
      </c>
      <c r="DCW22" s="74" t="s">
        <v>102</v>
      </c>
      <c r="DCX22" s="146">
        <f t="shared" ref="DCX22" si="9496">DCX21-(DCX14+DCX15)</f>
        <v>0</v>
      </c>
      <c r="DCY22" s="74" t="s">
        <v>102</v>
      </c>
      <c r="DCZ22" s="146">
        <f t="shared" ref="DCZ22" si="9497">DCZ21-(DCZ14+DCZ15)</f>
        <v>0</v>
      </c>
      <c r="DDA22" s="74" t="s">
        <v>102</v>
      </c>
      <c r="DDB22" s="146">
        <f t="shared" ref="DDB22" si="9498">DDB21-(DDB14+DDB15)</f>
        <v>0</v>
      </c>
      <c r="DDC22" s="74" t="s">
        <v>102</v>
      </c>
      <c r="DDD22" s="146">
        <f t="shared" ref="DDD22" si="9499">DDD21-(DDD14+DDD15)</f>
        <v>0</v>
      </c>
      <c r="DDE22" s="74" t="s">
        <v>102</v>
      </c>
      <c r="DDF22" s="146">
        <f t="shared" ref="DDF22" si="9500">DDF21-(DDF14+DDF15)</f>
        <v>0</v>
      </c>
      <c r="DDG22" s="74" t="s">
        <v>102</v>
      </c>
      <c r="DDH22" s="146">
        <f t="shared" ref="DDH22" si="9501">DDH21-(DDH14+DDH15)</f>
        <v>0</v>
      </c>
      <c r="DDI22" s="74" t="s">
        <v>102</v>
      </c>
      <c r="DDJ22" s="146">
        <f t="shared" ref="DDJ22" si="9502">DDJ21-(DDJ14+DDJ15)</f>
        <v>0</v>
      </c>
      <c r="DDK22" s="74" t="s">
        <v>102</v>
      </c>
      <c r="DDL22" s="146">
        <f t="shared" ref="DDL22" si="9503">DDL21-(DDL14+DDL15)</f>
        <v>0</v>
      </c>
      <c r="DDM22" s="74" t="s">
        <v>102</v>
      </c>
      <c r="DDN22" s="146">
        <f t="shared" ref="DDN22" si="9504">DDN21-(DDN14+DDN15)</f>
        <v>0</v>
      </c>
      <c r="DDO22" s="74" t="s">
        <v>102</v>
      </c>
      <c r="DDP22" s="146">
        <f t="shared" ref="DDP22" si="9505">DDP21-(DDP14+DDP15)</f>
        <v>0</v>
      </c>
      <c r="DDQ22" s="74" t="s">
        <v>102</v>
      </c>
      <c r="DDR22" s="146">
        <f t="shared" ref="DDR22" si="9506">DDR21-(DDR14+DDR15)</f>
        <v>0</v>
      </c>
      <c r="DDS22" s="74" t="s">
        <v>102</v>
      </c>
      <c r="DDT22" s="146">
        <f t="shared" ref="DDT22" si="9507">DDT21-(DDT14+DDT15)</f>
        <v>0</v>
      </c>
      <c r="DDU22" s="74" t="s">
        <v>102</v>
      </c>
      <c r="DDV22" s="146">
        <f t="shared" ref="DDV22" si="9508">DDV21-(DDV14+DDV15)</f>
        <v>0</v>
      </c>
      <c r="DDW22" s="74" t="s">
        <v>102</v>
      </c>
      <c r="DDX22" s="146">
        <f t="shared" ref="DDX22" si="9509">DDX21-(DDX14+DDX15)</f>
        <v>0</v>
      </c>
      <c r="DDY22" s="74" t="s">
        <v>102</v>
      </c>
      <c r="DDZ22" s="146">
        <f t="shared" ref="DDZ22" si="9510">DDZ21-(DDZ14+DDZ15)</f>
        <v>0</v>
      </c>
      <c r="DEA22" s="74" t="s">
        <v>102</v>
      </c>
      <c r="DEB22" s="146">
        <f t="shared" ref="DEB22" si="9511">DEB21-(DEB14+DEB15)</f>
        <v>0</v>
      </c>
      <c r="DEC22" s="74" t="s">
        <v>102</v>
      </c>
      <c r="DED22" s="146">
        <f t="shared" ref="DED22" si="9512">DED21-(DED14+DED15)</f>
        <v>0</v>
      </c>
      <c r="DEE22" s="74" t="s">
        <v>102</v>
      </c>
      <c r="DEF22" s="146">
        <f t="shared" ref="DEF22" si="9513">DEF21-(DEF14+DEF15)</f>
        <v>0</v>
      </c>
      <c r="DEG22" s="74" t="s">
        <v>102</v>
      </c>
      <c r="DEH22" s="146">
        <f t="shared" ref="DEH22" si="9514">DEH21-(DEH14+DEH15)</f>
        <v>0</v>
      </c>
      <c r="DEI22" s="74" t="s">
        <v>102</v>
      </c>
      <c r="DEJ22" s="146">
        <f t="shared" ref="DEJ22" si="9515">DEJ21-(DEJ14+DEJ15)</f>
        <v>0</v>
      </c>
      <c r="DEK22" s="74" t="s">
        <v>102</v>
      </c>
      <c r="DEL22" s="146">
        <f t="shared" ref="DEL22" si="9516">DEL21-(DEL14+DEL15)</f>
        <v>0</v>
      </c>
      <c r="DEM22" s="74" t="s">
        <v>102</v>
      </c>
      <c r="DEN22" s="146">
        <f t="shared" ref="DEN22" si="9517">DEN21-(DEN14+DEN15)</f>
        <v>0</v>
      </c>
      <c r="DEO22" s="74" t="s">
        <v>102</v>
      </c>
      <c r="DEP22" s="146">
        <f t="shared" ref="DEP22" si="9518">DEP21-(DEP14+DEP15)</f>
        <v>0</v>
      </c>
      <c r="DEQ22" s="74" t="s">
        <v>102</v>
      </c>
      <c r="DER22" s="146">
        <f t="shared" ref="DER22" si="9519">DER21-(DER14+DER15)</f>
        <v>0</v>
      </c>
      <c r="DES22" s="74" t="s">
        <v>102</v>
      </c>
      <c r="DET22" s="146">
        <f t="shared" ref="DET22" si="9520">DET21-(DET14+DET15)</f>
        <v>0</v>
      </c>
      <c r="DEU22" s="74" t="s">
        <v>102</v>
      </c>
      <c r="DEV22" s="146">
        <f t="shared" ref="DEV22" si="9521">DEV21-(DEV14+DEV15)</f>
        <v>0</v>
      </c>
      <c r="DEW22" s="74" t="s">
        <v>102</v>
      </c>
      <c r="DEX22" s="146">
        <f t="shared" ref="DEX22" si="9522">DEX21-(DEX14+DEX15)</f>
        <v>0</v>
      </c>
      <c r="DEY22" s="74" t="s">
        <v>102</v>
      </c>
      <c r="DEZ22" s="146">
        <f t="shared" ref="DEZ22" si="9523">DEZ21-(DEZ14+DEZ15)</f>
        <v>0</v>
      </c>
      <c r="DFA22" s="74" t="s">
        <v>102</v>
      </c>
      <c r="DFB22" s="146">
        <f t="shared" ref="DFB22" si="9524">DFB21-(DFB14+DFB15)</f>
        <v>0</v>
      </c>
      <c r="DFC22" s="74" t="s">
        <v>102</v>
      </c>
      <c r="DFD22" s="146">
        <f t="shared" ref="DFD22" si="9525">DFD21-(DFD14+DFD15)</f>
        <v>0</v>
      </c>
      <c r="DFE22" s="74" t="s">
        <v>102</v>
      </c>
      <c r="DFF22" s="146">
        <f t="shared" ref="DFF22" si="9526">DFF21-(DFF14+DFF15)</f>
        <v>0</v>
      </c>
      <c r="DFG22" s="74" t="s">
        <v>102</v>
      </c>
      <c r="DFH22" s="146">
        <f t="shared" ref="DFH22" si="9527">DFH21-(DFH14+DFH15)</f>
        <v>0</v>
      </c>
      <c r="DFI22" s="74" t="s">
        <v>102</v>
      </c>
      <c r="DFJ22" s="146">
        <f t="shared" ref="DFJ22" si="9528">DFJ21-(DFJ14+DFJ15)</f>
        <v>0</v>
      </c>
      <c r="DFK22" s="74" t="s">
        <v>102</v>
      </c>
      <c r="DFL22" s="146">
        <f t="shared" ref="DFL22" si="9529">DFL21-(DFL14+DFL15)</f>
        <v>0</v>
      </c>
      <c r="DFM22" s="74" t="s">
        <v>102</v>
      </c>
      <c r="DFN22" s="146">
        <f t="shared" ref="DFN22" si="9530">DFN21-(DFN14+DFN15)</f>
        <v>0</v>
      </c>
      <c r="DFO22" s="74" t="s">
        <v>102</v>
      </c>
      <c r="DFP22" s="146">
        <f t="shared" ref="DFP22" si="9531">DFP21-(DFP14+DFP15)</f>
        <v>0</v>
      </c>
      <c r="DFQ22" s="74" t="s">
        <v>102</v>
      </c>
      <c r="DFR22" s="146">
        <f t="shared" ref="DFR22" si="9532">DFR21-(DFR14+DFR15)</f>
        <v>0</v>
      </c>
      <c r="DFS22" s="74" t="s">
        <v>102</v>
      </c>
      <c r="DFT22" s="146">
        <f t="shared" ref="DFT22" si="9533">DFT21-(DFT14+DFT15)</f>
        <v>0</v>
      </c>
      <c r="DFU22" s="74" t="s">
        <v>102</v>
      </c>
      <c r="DFV22" s="146">
        <f t="shared" ref="DFV22" si="9534">DFV21-(DFV14+DFV15)</f>
        <v>0</v>
      </c>
      <c r="DFW22" s="74" t="s">
        <v>102</v>
      </c>
      <c r="DFX22" s="146">
        <f t="shared" ref="DFX22" si="9535">DFX21-(DFX14+DFX15)</f>
        <v>0</v>
      </c>
      <c r="DFY22" s="74" t="s">
        <v>102</v>
      </c>
      <c r="DFZ22" s="146">
        <f t="shared" ref="DFZ22" si="9536">DFZ21-(DFZ14+DFZ15)</f>
        <v>0</v>
      </c>
      <c r="DGA22" s="74" t="s">
        <v>102</v>
      </c>
      <c r="DGB22" s="146">
        <f t="shared" ref="DGB22" si="9537">DGB21-(DGB14+DGB15)</f>
        <v>0</v>
      </c>
      <c r="DGC22" s="74" t="s">
        <v>102</v>
      </c>
      <c r="DGD22" s="146">
        <f t="shared" ref="DGD22" si="9538">DGD21-(DGD14+DGD15)</f>
        <v>0</v>
      </c>
      <c r="DGE22" s="74" t="s">
        <v>102</v>
      </c>
      <c r="DGF22" s="146">
        <f t="shared" ref="DGF22" si="9539">DGF21-(DGF14+DGF15)</f>
        <v>0</v>
      </c>
      <c r="DGG22" s="74" t="s">
        <v>102</v>
      </c>
      <c r="DGH22" s="146">
        <f t="shared" ref="DGH22" si="9540">DGH21-(DGH14+DGH15)</f>
        <v>0</v>
      </c>
      <c r="DGI22" s="74" t="s">
        <v>102</v>
      </c>
      <c r="DGJ22" s="146">
        <f t="shared" ref="DGJ22" si="9541">DGJ21-(DGJ14+DGJ15)</f>
        <v>0</v>
      </c>
      <c r="DGK22" s="74" t="s">
        <v>102</v>
      </c>
      <c r="DGL22" s="146">
        <f t="shared" ref="DGL22" si="9542">DGL21-(DGL14+DGL15)</f>
        <v>0</v>
      </c>
      <c r="DGM22" s="74" t="s">
        <v>102</v>
      </c>
      <c r="DGN22" s="146">
        <f t="shared" ref="DGN22" si="9543">DGN21-(DGN14+DGN15)</f>
        <v>0</v>
      </c>
      <c r="DGO22" s="74" t="s">
        <v>102</v>
      </c>
      <c r="DGP22" s="146">
        <f t="shared" ref="DGP22" si="9544">DGP21-(DGP14+DGP15)</f>
        <v>0</v>
      </c>
      <c r="DGQ22" s="74" t="s">
        <v>102</v>
      </c>
      <c r="DGR22" s="146">
        <f t="shared" ref="DGR22" si="9545">DGR21-(DGR14+DGR15)</f>
        <v>0</v>
      </c>
      <c r="DGS22" s="74" t="s">
        <v>102</v>
      </c>
      <c r="DGT22" s="146">
        <f t="shared" ref="DGT22" si="9546">DGT21-(DGT14+DGT15)</f>
        <v>0</v>
      </c>
      <c r="DGU22" s="74" t="s">
        <v>102</v>
      </c>
      <c r="DGV22" s="146">
        <f t="shared" ref="DGV22" si="9547">DGV21-(DGV14+DGV15)</f>
        <v>0</v>
      </c>
      <c r="DGW22" s="74" t="s">
        <v>102</v>
      </c>
      <c r="DGX22" s="146">
        <f t="shared" ref="DGX22" si="9548">DGX21-(DGX14+DGX15)</f>
        <v>0</v>
      </c>
      <c r="DGY22" s="74" t="s">
        <v>102</v>
      </c>
      <c r="DGZ22" s="146">
        <f t="shared" ref="DGZ22" si="9549">DGZ21-(DGZ14+DGZ15)</f>
        <v>0</v>
      </c>
      <c r="DHA22" s="74" t="s">
        <v>102</v>
      </c>
      <c r="DHB22" s="146">
        <f t="shared" ref="DHB22" si="9550">DHB21-(DHB14+DHB15)</f>
        <v>0</v>
      </c>
      <c r="DHC22" s="74" t="s">
        <v>102</v>
      </c>
      <c r="DHD22" s="146">
        <f t="shared" ref="DHD22" si="9551">DHD21-(DHD14+DHD15)</f>
        <v>0</v>
      </c>
      <c r="DHE22" s="74" t="s">
        <v>102</v>
      </c>
      <c r="DHF22" s="146">
        <f t="shared" ref="DHF22" si="9552">DHF21-(DHF14+DHF15)</f>
        <v>0</v>
      </c>
      <c r="DHG22" s="74" t="s">
        <v>102</v>
      </c>
      <c r="DHH22" s="146">
        <f t="shared" ref="DHH22" si="9553">DHH21-(DHH14+DHH15)</f>
        <v>0</v>
      </c>
      <c r="DHI22" s="74" t="s">
        <v>102</v>
      </c>
      <c r="DHJ22" s="146">
        <f t="shared" ref="DHJ22" si="9554">DHJ21-(DHJ14+DHJ15)</f>
        <v>0</v>
      </c>
      <c r="DHK22" s="74" t="s">
        <v>102</v>
      </c>
      <c r="DHL22" s="146">
        <f t="shared" ref="DHL22" si="9555">DHL21-(DHL14+DHL15)</f>
        <v>0</v>
      </c>
      <c r="DHM22" s="74" t="s">
        <v>102</v>
      </c>
      <c r="DHN22" s="146">
        <f t="shared" ref="DHN22" si="9556">DHN21-(DHN14+DHN15)</f>
        <v>0</v>
      </c>
      <c r="DHO22" s="74" t="s">
        <v>102</v>
      </c>
      <c r="DHP22" s="146">
        <f t="shared" ref="DHP22" si="9557">DHP21-(DHP14+DHP15)</f>
        <v>0</v>
      </c>
      <c r="DHQ22" s="74" t="s">
        <v>102</v>
      </c>
      <c r="DHR22" s="146">
        <f t="shared" ref="DHR22" si="9558">DHR21-(DHR14+DHR15)</f>
        <v>0</v>
      </c>
      <c r="DHS22" s="74" t="s">
        <v>102</v>
      </c>
      <c r="DHT22" s="146">
        <f t="shared" ref="DHT22" si="9559">DHT21-(DHT14+DHT15)</f>
        <v>0</v>
      </c>
      <c r="DHU22" s="74" t="s">
        <v>102</v>
      </c>
      <c r="DHV22" s="146">
        <f t="shared" ref="DHV22" si="9560">DHV21-(DHV14+DHV15)</f>
        <v>0</v>
      </c>
      <c r="DHW22" s="74" t="s">
        <v>102</v>
      </c>
      <c r="DHX22" s="146">
        <f t="shared" ref="DHX22" si="9561">DHX21-(DHX14+DHX15)</f>
        <v>0</v>
      </c>
      <c r="DHY22" s="74" t="s">
        <v>102</v>
      </c>
      <c r="DHZ22" s="146">
        <f t="shared" ref="DHZ22" si="9562">DHZ21-(DHZ14+DHZ15)</f>
        <v>0</v>
      </c>
      <c r="DIA22" s="74" t="s">
        <v>102</v>
      </c>
      <c r="DIB22" s="146">
        <f t="shared" ref="DIB22" si="9563">DIB21-(DIB14+DIB15)</f>
        <v>0</v>
      </c>
      <c r="DIC22" s="74" t="s">
        <v>102</v>
      </c>
      <c r="DID22" s="146">
        <f t="shared" ref="DID22" si="9564">DID21-(DID14+DID15)</f>
        <v>0</v>
      </c>
      <c r="DIE22" s="74" t="s">
        <v>102</v>
      </c>
      <c r="DIF22" s="146">
        <f t="shared" ref="DIF22" si="9565">DIF21-(DIF14+DIF15)</f>
        <v>0</v>
      </c>
      <c r="DIG22" s="74" t="s">
        <v>102</v>
      </c>
      <c r="DIH22" s="146">
        <f t="shared" ref="DIH22" si="9566">DIH21-(DIH14+DIH15)</f>
        <v>0</v>
      </c>
      <c r="DII22" s="74" t="s">
        <v>102</v>
      </c>
      <c r="DIJ22" s="146">
        <f t="shared" ref="DIJ22" si="9567">DIJ21-(DIJ14+DIJ15)</f>
        <v>0</v>
      </c>
      <c r="DIK22" s="74" t="s">
        <v>102</v>
      </c>
      <c r="DIL22" s="146">
        <f t="shared" ref="DIL22" si="9568">DIL21-(DIL14+DIL15)</f>
        <v>0</v>
      </c>
      <c r="DIM22" s="74" t="s">
        <v>102</v>
      </c>
      <c r="DIN22" s="146">
        <f t="shared" ref="DIN22" si="9569">DIN21-(DIN14+DIN15)</f>
        <v>0</v>
      </c>
      <c r="DIO22" s="74" t="s">
        <v>102</v>
      </c>
      <c r="DIP22" s="146">
        <f t="shared" ref="DIP22" si="9570">DIP21-(DIP14+DIP15)</f>
        <v>0</v>
      </c>
      <c r="DIQ22" s="74" t="s">
        <v>102</v>
      </c>
      <c r="DIR22" s="146">
        <f t="shared" ref="DIR22" si="9571">DIR21-(DIR14+DIR15)</f>
        <v>0</v>
      </c>
      <c r="DIS22" s="74" t="s">
        <v>102</v>
      </c>
      <c r="DIT22" s="146">
        <f t="shared" ref="DIT22" si="9572">DIT21-(DIT14+DIT15)</f>
        <v>0</v>
      </c>
      <c r="DIU22" s="74" t="s">
        <v>102</v>
      </c>
      <c r="DIV22" s="146">
        <f t="shared" ref="DIV22" si="9573">DIV21-(DIV14+DIV15)</f>
        <v>0</v>
      </c>
      <c r="DIW22" s="74" t="s">
        <v>102</v>
      </c>
      <c r="DIX22" s="146">
        <f t="shared" ref="DIX22" si="9574">DIX21-(DIX14+DIX15)</f>
        <v>0</v>
      </c>
      <c r="DIY22" s="74" t="s">
        <v>102</v>
      </c>
      <c r="DIZ22" s="146">
        <f t="shared" ref="DIZ22" si="9575">DIZ21-(DIZ14+DIZ15)</f>
        <v>0</v>
      </c>
      <c r="DJA22" s="74" t="s">
        <v>102</v>
      </c>
      <c r="DJB22" s="146">
        <f t="shared" ref="DJB22" si="9576">DJB21-(DJB14+DJB15)</f>
        <v>0</v>
      </c>
      <c r="DJC22" s="74" t="s">
        <v>102</v>
      </c>
      <c r="DJD22" s="146">
        <f t="shared" ref="DJD22" si="9577">DJD21-(DJD14+DJD15)</f>
        <v>0</v>
      </c>
      <c r="DJE22" s="74" t="s">
        <v>102</v>
      </c>
      <c r="DJF22" s="146">
        <f t="shared" ref="DJF22" si="9578">DJF21-(DJF14+DJF15)</f>
        <v>0</v>
      </c>
      <c r="DJG22" s="74" t="s">
        <v>102</v>
      </c>
      <c r="DJH22" s="146">
        <f t="shared" ref="DJH22" si="9579">DJH21-(DJH14+DJH15)</f>
        <v>0</v>
      </c>
      <c r="DJI22" s="74" t="s">
        <v>102</v>
      </c>
      <c r="DJJ22" s="146">
        <f t="shared" ref="DJJ22" si="9580">DJJ21-(DJJ14+DJJ15)</f>
        <v>0</v>
      </c>
      <c r="DJK22" s="74" t="s">
        <v>102</v>
      </c>
      <c r="DJL22" s="146">
        <f t="shared" ref="DJL22" si="9581">DJL21-(DJL14+DJL15)</f>
        <v>0</v>
      </c>
      <c r="DJM22" s="74" t="s">
        <v>102</v>
      </c>
      <c r="DJN22" s="146">
        <f t="shared" ref="DJN22" si="9582">DJN21-(DJN14+DJN15)</f>
        <v>0</v>
      </c>
      <c r="DJO22" s="74" t="s">
        <v>102</v>
      </c>
      <c r="DJP22" s="146">
        <f t="shared" ref="DJP22" si="9583">DJP21-(DJP14+DJP15)</f>
        <v>0</v>
      </c>
      <c r="DJQ22" s="74" t="s">
        <v>102</v>
      </c>
      <c r="DJR22" s="146">
        <f t="shared" ref="DJR22" si="9584">DJR21-(DJR14+DJR15)</f>
        <v>0</v>
      </c>
      <c r="DJS22" s="74" t="s">
        <v>102</v>
      </c>
      <c r="DJT22" s="146">
        <f t="shared" ref="DJT22" si="9585">DJT21-(DJT14+DJT15)</f>
        <v>0</v>
      </c>
      <c r="DJU22" s="74" t="s">
        <v>102</v>
      </c>
      <c r="DJV22" s="146">
        <f t="shared" ref="DJV22" si="9586">DJV21-(DJV14+DJV15)</f>
        <v>0</v>
      </c>
      <c r="DJW22" s="74" t="s">
        <v>102</v>
      </c>
      <c r="DJX22" s="146">
        <f t="shared" ref="DJX22" si="9587">DJX21-(DJX14+DJX15)</f>
        <v>0</v>
      </c>
      <c r="DJY22" s="74" t="s">
        <v>102</v>
      </c>
      <c r="DJZ22" s="146">
        <f t="shared" ref="DJZ22" si="9588">DJZ21-(DJZ14+DJZ15)</f>
        <v>0</v>
      </c>
      <c r="DKA22" s="74" t="s">
        <v>102</v>
      </c>
      <c r="DKB22" s="146">
        <f t="shared" ref="DKB22" si="9589">DKB21-(DKB14+DKB15)</f>
        <v>0</v>
      </c>
      <c r="DKC22" s="74" t="s">
        <v>102</v>
      </c>
      <c r="DKD22" s="146">
        <f t="shared" ref="DKD22" si="9590">DKD21-(DKD14+DKD15)</f>
        <v>0</v>
      </c>
      <c r="DKE22" s="74" t="s">
        <v>102</v>
      </c>
      <c r="DKF22" s="146">
        <f t="shared" ref="DKF22" si="9591">DKF21-(DKF14+DKF15)</f>
        <v>0</v>
      </c>
      <c r="DKG22" s="74" t="s">
        <v>102</v>
      </c>
      <c r="DKH22" s="146">
        <f t="shared" ref="DKH22" si="9592">DKH21-(DKH14+DKH15)</f>
        <v>0</v>
      </c>
      <c r="DKI22" s="74" t="s">
        <v>102</v>
      </c>
      <c r="DKJ22" s="146">
        <f t="shared" ref="DKJ22" si="9593">DKJ21-(DKJ14+DKJ15)</f>
        <v>0</v>
      </c>
      <c r="DKK22" s="74" t="s">
        <v>102</v>
      </c>
      <c r="DKL22" s="146">
        <f t="shared" ref="DKL22" si="9594">DKL21-(DKL14+DKL15)</f>
        <v>0</v>
      </c>
      <c r="DKM22" s="74" t="s">
        <v>102</v>
      </c>
      <c r="DKN22" s="146">
        <f t="shared" ref="DKN22" si="9595">DKN21-(DKN14+DKN15)</f>
        <v>0</v>
      </c>
      <c r="DKO22" s="74" t="s">
        <v>102</v>
      </c>
      <c r="DKP22" s="146">
        <f t="shared" ref="DKP22" si="9596">DKP21-(DKP14+DKP15)</f>
        <v>0</v>
      </c>
      <c r="DKQ22" s="74" t="s">
        <v>102</v>
      </c>
      <c r="DKR22" s="146">
        <f t="shared" ref="DKR22" si="9597">DKR21-(DKR14+DKR15)</f>
        <v>0</v>
      </c>
      <c r="DKS22" s="74" t="s">
        <v>102</v>
      </c>
      <c r="DKT22" s="146">
        <f t="shared" ref="DKT22" si="9598">DKT21-(DKT14+DKT15)</f>
        <v>0</v>
      </c>
      <c r="DKU22" s="74" t="s">
        <v>102</v>
      </c>
      <c r="DKV22" s="146">
        <f t="shared" ref="DKV22" si="9599">DKV21-(DKV14+DKV15)</f>
        <v>0</v>
      </c>
      <c r="DKW22" s="74" t="s">
        <v>102</v>
      </c>
      <c r="DKX22" s="146">
        <f t="shared" ref="DKX22" si="9600">DKX21-(DKX14+DKX15)</f>
        <v>0</v>
      </c>
      <c r="DKY22" s="74" t="s">
        <v>102</v>
      </c>
      <c r="DKZ22" s="146">
        <f t="shared" ref="DKZ22" si="9601">DKZ21-(DKZ14+DKZ15)</f>
        <v>0</v>
      </c>
      <c r="DLA22" s="74" t="s">
        <v>102</v>
      </c>
      <c r="DLB22" s="146">
        <f t="shared" ref="DLB22" si="9602">DLB21-(DLB14+DLB15)</f>
        <v>0</v>
      </c>
      <c r="DLC22" s="74" t="s">
        <v>102</v>
      </c>
      <c r="DLD22" s="146">
        <f t="shared" ref="DLD22" si="9603">DLD21-(DLD14+DLD15)</f>
        <v>0</v>
      </c>
      <c r="DLE22" s="74" t="s">
        <v>102</v>
      </c>
      <c r="DLF22" s="146">
        <f t="shared" ref="DLF22" si="9604">DLF21-(DLF14+DLF15)</f>
        <v>0</v>
      </c>
      <c r="DLG22" s="74" t="s">
        <v>102</v>
      </c>
      <c r="DLH22" s="146">
        <f t="shared" ref="DLH22" si="9605">DLH21-(DLH14+DLH15)</f>
        <v>0</v>
      </c>
      <c r="DLI22" s="74" t="s">
        <v>102</v>
      </c>
      <c r="DLJ22" s="146">
        <f t="shared" ref="DLJ22" si="9606">DLJ21-(DLJ14+DLJ15)</f>
        <v>0</v>
      </c>
      <c r="DLK22" s="74" t="s">
        <v>102</v>
      </c>
      <c r="DLL22" s="146">
        <f t="shared" ref="DLL22" si="9607">DLL21-(DLL14+DLL15)</f>
        <v>0</v>
      </c>
      <c r="DLM22" s="74" t="s">
        <v>102</v>
      </c>
      <c r="DLN22" s="146">
        <f t="shared" ref="DLN22" si="9608">DLN21-(DLN14+DLN15)</f>
        <v>0</v>
      </c>
      <c r="DLO22" s="74" t="s">
        <v>102</v>
      </c>
      <c r="DLP22" s="146">
        <f t="shared" ref="DLP22" si="9609">DLP21-(DLP14+DLP15)</f>
        <v>0</v>
      </c>
      <c r="DLQ22" s="74" t="s">
        <v>102</v>
      </c>
      <c r="DLR22" s="146">
        <f t="shared" ref="DLR22" si="9610">DLR21-(DLR14+DLR15)</f>
        <v>0</v>
      </c>
      <c r="DLS22" s="74" t="s">
        <v>102</v>
      </c>
      <c r="DLT22" s="146">
        <f t="shared" ref="DLT22" si="9611">DLT21-(DLT14+DLT15)</f>
        <v>0</v>
      </c>
      <c r="DLU22" s="74" t="s">
        <v>102</v>
      </c>
      <c r="DLV22" s="146">
        <f t="shared" ref="DLV22" si="9612">DLV21-(DLV14+DLV15)</f>
        <v>0</v>
      </c>
      <c r="DLW22" s="74" t="s">
        <v>102</v>
      </c>
      <c r="DLX22" s="146">
        <f t="shared" ref="DLX22" si="9613">DLX21-(DLX14+DLX15)</f>
        <v>0</v>
      </c>
      <c r="DLY22" s="74" t="s">
        <v>102</v>
      </c>
      <c r="DLZ22" s="146">
        <f t="shared" ref="DLZ22" si="9614">DLZ21-(DLZ14+DLZ15)</f>
        <v>0</v>
      </c>
      <c r="DMA22" s="74" t="s">
        <v>102</v>
      </c>
      <c r="DMB22" s="146">
        <f t="shared" ref="DMB22" si="9615">DMB21-(DMB14+DMB15)</f>
        <v>0</v>
      </c>
      <c r="DMC22" s="74" t="s">
        <v>102</v>
      </c>
      <c r="DMD22" s="146">
        <f t="shared" ref="DMD22" si="9616">DMD21-(DMD14+DMD15)</f>
        <v>0</v>
      </c>
      <c r="DME22" s="74" t="s">
        <v>102</v>
      </c>
      <c r="DMF22" s="146">
        <f t="shared" ref="DMF22" si="9617">DMF21-(DMF14+DMF15)</f>
        <v>0</v>
      </c>
      <c r="DMG22" s="74" t="s">
        <v>102</v>
      </c>
      <c r="DMH22" s="146">
        <f t="shared" ref="DMH22" si="9618">DMH21-(DMH14+DMH15)</f>
        <v>0</v>
      </c>
      <c r="DMI22" s="74" t="s">
        <v>102</v>
      </c>
      <c r="DMJ22" s="146">
        <f t="shared" ref="DMJ22" si="9619">DMJ21-(DMJ14+DMJ15)</f>
        <v>0</v>
      </c>
      <c r="DMK22" s="74" t="s">
        <v>102</v>
      </c>
      <c r="DML22" s="146">
        <f t="shared" ref="DML22" si="9620">DML21-(DML14+DML15)</f>
        <v>0</v>
      </c>
      <c r="DMM22" s="74" t="s">
        <v>102</v>
      </c>
      <c r="DMN22" s="146">
        <f t="shared" ref="DMN22" si="9621">DMN21-(DMN14+DMN15)</f>
        <v>0</v>
      </c>
      <c r="DMO22" s="74" t="s">
        <v>102</v>
      </c>
      <c r="DMP22" s="146">
        <f t="shared" ref="DMP22" si="9622">DMP21-(DMP14+DMP15)</f>
        <v>0</v>
      </c>
      <c r="DMQ22" s="74" t="s">
        <v>102</v>
      </c>
      <c r="DMR22" s="146">
        <f t="shared" ref="DMR22" si="9623">DMR21-(DMR14+DMR15)</f>
        <v>0</v>
      </c>
      <c r="DMS22" s="74" t="s">
        <v>102</v>
      </c>
      <c r="DMT22" s="146">
        <f t="shared" ref="DMT22" si="9624">DMT21-(DMT14+DMT15)</f>
        <v>0</v>
      </c>
      <c r="DMU22" s="74" t="s">
        <v>102</v>
      </c>
      <c r="DMV22" s="146">
        <f t="shared" ref="DMV22" si="9625">DMV21-(DMV14+DMV15)</f>
        <v>0</v>
      </c>
      <c r="DMW22" s="74" t="s">
        <v>102</v>
      </c>
      <c r="DMX22" s="146">
        <f t="shared" ref="DMX22" si="9626">DMX21-(DMX14+DMX15)</f>
        <v>0</v>
      </c>
      <c r="DMY22" s="74" t="s">
        <v>102</v>
      </c>
      <c r="DMZ22" s="146">
        <f t="shared" ref="DMZ22" si="9627">DMZ21-(DMZ14+DMZ15)</f>
        <v>0</v>
      </c>
      <c r="DNA22" s="74" t="s">
        <v>102</v>
      </c>
      <c r="DNB22" s="146">
        <f t="shared" ref="DNB22" si="9628">DNB21-(DNB14+DNB15)</f>
        <v>0</v>
      </c>
      <c r="DNC22" s="74" t="s">
        <v>102</v>
      </c>
      <c r="DND22" s="146">
        <f t="shared" ref="DND22" si="9629">DND21-(DND14+DND15)</f>
        <v>0</v>
      </c>
      <c r="DNE22" s="74" t="s">
        <v>102</v>
      </c>
      <c r="DNF22" s="146">
        <f t="shared" ref="DNF22" si="9630">DNF21-(DNF14+DNF15)</f>
        <v>0</v>
      </c>
      <c r="DNG22" s="74" t="s">
        <v>102</v>
      </c>
      <c r="DNH22" s="146">
        <f t="shared" ref="DNH22" si="9631">DNH21-(DNH14+DNH15)</f>
        <v>0</v>
      </c>
      <c r="DNI22" s="74" t="s">
        <v>102</v>
      </c>
      <c r="DNJ22" s="146">
        <f t="shared" ref="DNJ22" si="9632">DNJ21-(DNJ14+DNJ15)</f>
        <v>0</v>
      </c>
      <c r="DNK22" s="74" t="s">
        <v>102</v>
      </c>
      <c r="DNL22" s="146">
        <f t="shared" ref="DNL22" si="9633">DNL21-(DNL14+DNL15)</f>
        <v>0</v>
      </c>
      <c r="DNM22" s="74" t="s">
        <v>102</v>
      </c>
      <c r="DNN22" s="146">
        <f t="shared" ref="DNN22" si="9634">DNN21-(DNN14+DNN15)</f>
        <v>0</v>
      </c>
      <c r="DNO22" s="74" t="s">
        <v>102</v>
      </c>
      <c r="DNP22" s="146">
        <f t="shared" ref="DNP22" si="9635">DNP21-(DNP14+DNP15)</f>
        <v>0</v>
      </c>
      <c r="DNQ22" s="74" t="s">
        <v>102</v>
      </c>
      <c r="DNR22" s="146">
        <f t="shared" ref="DNR22" si="9636">DNR21-(DNR14+DNR15)</f>
        <v>0</v>
      </c>
      <c r="DNS22" s="74" t="s">
        <v>102</v>
      </c>
      <c r="DNT22" s="146">
        <f t="shared" ref="DNT22" si="9637">DNT21-(DNT14+DNT15)</f>
        <v>0</v>
      </c>
      <c r="DNU22" s="74" t="s">
        <v>102</v>
      </c>
      <c r="DNV22" s="146">
        <f t="shared" ref="DNV22" si="9638">DNV21-(DNV14+DNV15)</f>
        <v>0</v>
      </c>
      <c r="DNW22" s="74" t="s">
        <v>102</v>
      </c>
      <c r="DNX22" s="146">
        <f t="shared" ref="DNX22" si="9639">DNX21-(DNX14+DNX15)</f>
        <v>0</v>
      </c>
      <c r="DNY22" s="74" t="s">
        <v>102</v>
      </c>
      <c r="DNZ22" s="146">
        <f t="shared" ref="DNZ22" si="9640">DNZ21-(DNZ14+DNZ15)</f>
        <v>0</v>
      </c>
      <c r="DOA22" s="74" t="s">
        <v>102</v>
      </c>
      <c r="DOB22" s="146">
        <f t="shared" ref="DOB22" si="9641">DOB21-(DOB14+DOB15)</f>
        <v>0</v>
      </c>
      <c r="DOC22" s="74" t="s">
        <v>102</v>
      </c>
      <c r="DOD22" s="146">
        <f t="shared" ref="DOD22" si="9642">DOD21-(DOD14+DOD15)</f>
        <v>0</v>
      </c>
      <c r="DOE22" s="74" t="s">
        <v>102</v>
      </c>
      <c r="DOF22" s="146">
        <f t="shared" ref="DOF22" si="9643">DOF21-(DOF14+DOF15)</f>
        <v>0</v>
      </c>
      <c r="DOG22" s="74" t="s">
        <v>102</v>
      </c>
      <c r="DOH22" s="146">
        <f t="shared" ref="DOH22" si="9644">DOH21-(DOH14+DOH15)</f>
        <v>0</v>
      </c>
      <c r="DOI22" s="74" t="s">
        <v>102</v>
      </c>
      <c r="DOJ22" s="146">
        <f t="shared" ref="DOJ22" si="9645">DOJ21-(DOJ14+DOJ15)</f>
        <v>0</v>
      </c>
      <c r="DOK22" s="74" t="s">
        <v>102</v>
      </c>
      <c r="DOL22" s="146">
        <f t="shared" ref="DOL22" si="9646">DOL21-(DOL14+DOL15)</f>
        <v>0</v>
      </c>
      <c r="DOM22" s="74" t="s">
        <v>102</v>
      </c>
      <c r="DON22" s="146">
        <f t="shared" ref="DON22" si="9647">DON21-(DON14+DON15)</f>
        <v>0</v>
      </c>
      <c r="DOO22" s="74" t="s">
        <v>102</v>
      </c>
      <c r="DOP22" s="146">
        <f t="shared" ref="DOP22" si="9648">DOP21-(DOP14+DOP15)</f>
        <v>0</v>
      </c>
      <c r="DOQ22" s="74" t="s">
        <v>102</v>
      </c>
      <c r="DOR22" s="146">
        <f t="shared" ref="DOR22" si="9649">DOR21-(DOR14+DOR15)</f>
        <v>0</v>
      </c>
      <c r="DOS22" s="74" t="s">
        <v>102</v>
      </c>
      <c r="DOT22" s="146">
        <f t="shared" ref="DOT22" si="9650">DOT21-(DOT14+DOT15)</f>
        <v>0</v>
      </c>
      <c r="DOU22" s="74" t="s">
        <v>102</v>
      </c>
      <c r="DOV22" s="146">
        <f t="shared" ref="DOV22" si="9651">DOV21-(DOV14+DOV15)</f>
        <v>0</v>
      </c>
      <c r="DOW22" s="74" t="s">
        <v>102</v>
      </c>
      <c r="DOX22" s="146">
        <f t="shared" ref="DOX22" si="9652">DOX21-(DOX14+DOX15)</f>
        <v>0</v>
      </c>
      <c r="DOY22" s="74" t="s">
        <v>102</v>
      </c>
      <c r="DOZ22" s="146">
        <f t="shared" ref="DOZ22" si="9653">DOZ21-(DOZ14+DOZ15)</f>
        <v>0</v>
      </c>
      <c r="DPA22" s="74" t="s">
        <v>102</v>
      </c>
      <c r="DPB22" s="146">
        <f t="shared" ref="DPB22" si="9654">DPB21-(DPB14+DPB15)</f>
        <v>0</v>
      </c>
      <c r="DPC22" s="74" t="s">
        <v>102</v>
      </c>
      <c r="DPD22" s="146">
        <f t="shared" ref="DPD22" si="9655">DPD21-(DPD14+DPD15)</f>
        <v>0</v>
      </c>
      <c r="DPE22" s="74" t="s">
        <v>102</v>
      </c>
      <c r="DPF22" s="146">
        <f t="shared" ref="DPF22" si="9656">DPF21-(DPF14+DPF15)</f>
        <v>0</v>
      </c>
      <c r="DPG22" s="74" t="s">
        <v>102</v>
      </c>
      <c r="DPH22" s="146">
        <f t="shared" ref="DPH22" si="9657">DPH21-(DPH14+DPH15)</f>
        <v>0</v>
      </c>
      <c r="DPI22" s="74" t="s">
        <v>102</v>
      </c>
      <c r="DPJ22" s="146">
        <f t="shared" ref="DPJ22" si="9658">DPJ21-(DPJ14+DPJ15)</f>
        <v>0</v>
      </c>
      <c r="DPK22" s="74" t="s">
        <v>102</v>
      </c>
      <c r="DPL22" s="146">
        <f t="shared" ref="DPL22" si="9659">DPL21-(DPL14+DPL15)</f>
        <v>0</v>
      </c>
      <c r="DPM22" s="74" t="s">
        <v>102</v>
      </c>
      <c r="DPN22" s="146">
        <f t="shared" ref="DPN22" si="9660">DPN21-(DPN14+DPN15)</f>
        <v>0</v>
      </c>
      <c r="DPO22" s="74" t="s">
        <v>102</v>
      </c>
      <c r="DPP22" s="146">
        <f t="shared" ref="DPP22" si="9661">DPP21-(DPP14+DPP15)</f>
        <v>0</v>
      </c>
      <c r="DPQ22" s="74" t="s">
        <v>102</v>
      </c>
      <c r="DPR22" s="146">
        <f t="shared" ref="DPR22" si="9662">DPR21-(DPR14+DPR15)</f>
        <v>0</v>
      </c>
      <c r="DPS22" s="74" t="s">
        <v>102</v>
      </c>
      <c r="DPT22" s="146">
        <f t="shared" ref="DPT22" si="9663">DPT21-(DPT14+DPT15)</f>
        <v>0</v>
      </c>
      <c r="DPU22" s="74" t="s">
        <v>102</v>
      </c>
      <c r="DPV22" s="146">
        <f t="shared" ref="DPV22" si="9664">DPV21-(DPV14+DPV15)</f>
        <v>0</v>
      </c>
      <c r="DPW22" s="74" t="s">
        <v>102</v>
      </c>
      <c r="DPX22" s="146">
        <f t="shared" ref="DPX22" si="9665">DPX21-(DPX14+DPX15)</f>
        <v>0</v>
      </c>
      <c r="DPY22" s="74" t="s">
        <v>102</v>
      </c>
      <c r="DPZ22" s="146">
        <f t="shared" ref="DPZ22" si="9666">DPZ21-(DPZ14+DPZ15)</f>
        <v>0</v>
      </c>
      <c r="DQA22" s="74" t="s">
        <v>102</v>
      </c>
      <c r="DQB22" s="146">
        <f t="shared" ref="DQB22" si="9667">DQB21-(DQB14+DQB15)</f>
        <v>0</v>
      </c>
      <c r="DQC22" s="74" t="s">
        <v>102</v>
      </c>
      <c r="DQD22" s="146">
        <f t="shared" ref="DQD22" si="9668">DQD21-(DQD14+DQD15)</f>
        <v>0</v>
      </c>
      <c r="DQE22" s="74" t="s">
        <v>102</v>
      </c>
      <c r="DQF22" s="146">
        <f t="shared" ref="DQF22" si="9669">DQF21-(DQF14+DQF15)</f>
        <v>0</v>
      </c>
      <c r="DQG22" s="74" t="s">
        <v>102</v>
      </c>
      <c r="DQH22" s="146">
        <f t="shared" ref="DQH22" si="9670">DQH21-(DQH14+DQH15)</f>
        <v>0</v>
      </c>
      <c r="DQI22" s="74" t="s">
        <v>102</v>
      </c>
      <c r="DQJ22" s="146">
        <f t="shared" ref="DQJ22" si="9671">DQJ21-(DQJ14+DQJ15)</f>
        <v>0</v>
      </c>
      <c r="DQK22" s="74" t="s">
        <v>102</v>
      </c>
      <c r="DQL22" s="146">
        <f t="shared" ref="DQL22" si="9672">DQL21-(DQL14+DQL15)</f>
        <v>0</v>
      </c>
      <c r="DQM22" s="74" t="s">
        <v>102</v>
      </c>
      <c r="DQN22" s="146">
        <f t="shared" ref="DQN22" si="9673">DQN21-(DQN14+DQN15)</f>
        <v>0</v>
      </c>
      <c r="DQO22" s="74" t="s">
        <v>102</v>
      </c>
      <c r="DQP22" s="146">
        <f t="shared" ref="DQP22" si="9674">DQP21-(DQP14+DQP15)</f>
        <v>0</v>
      </c>
      <c r="DQQ22" s="74" t="s">
        <v>102</v>
      </c>
      <c r="DQR22" s="146">
        <f t="shared" ref="DQR22" si="9675">DQR21-(DQR14+DQR15)</f>
        <v>0</v>
      </c>
      <c r="DQS22" s="74" t="s">
        <v>102</v>
      </c>
      <c r="DQT22" s="146">
        <f t="shared" ref="DQT22" si="9676">DQT21-(DQT14+DQT15)</f>
        <v>0</v>
      </c>
      <c r="DQU22" s="74" t="s">
        <v>102</v>
      </c>
      <c r="DQV22" s="146">
        <f t="shared" ref="DQV22" si="9677">DQV21-(DQV14+DQV15)</f>
        <v>0</v>
      </c>
      <c r="DQW22" s="74" t="s">
        <v>102</v>
      </c>
      <c r="DQX22" s="146">
        <f t="shared" ref="DQX22" si="9678">DQX21-(DQX14+DQX15)</f>
        <v>0</v>
      </c>
      <c r="DQY22" s="74" t="s">
        <v>102</v>
      </c>
      <c r="DQZ22" s="146">
        <f t="shared" ref="DQZ22" si="9679">DQZ21-(DQZ14+DQZ15)</f>
        <v>0</v>
      </c>
      <c r="DRA22" s="74" t="s">
        <v>102</v>
      </c>
      <c r="DRB22" s="146">
        <f t="shared" ref="DRB22" si="9680">DRB21-(DRB14+DRB15)</f>
        <v>0</v>
      </c>
      <c r="DRC22" s="74" t="s">
        <v>102</v>
      </c>
      <c r="DRD22" s="146">
        <f t="shared" ref="DRD22" si="9681">DRD21-(DRD14+DRD15)</f>
        <v>0</v>
      </c>
      <c r="DRE22" s="74" t="s">
        <v>102</v>
      </c>
      <c r="DRF22" s="146">
        <f t="shared" ref="DRF22" si="9682">DRF21-(DRF14+DRF15)</f>
        <v>0</v>
      </c>
      <c r="DRG22" s="74" t="s">
        <v>102</v>
      </c>
      <c r="DRH22" s="146">
        <f t="shared" ref="DRH22" si="9683">DRH21-(DRH14+DRH15)</f>
        <v>0</v>
      </c>
      <c r="DRI22" s="74" t="s">
        <v>102</v>
      </c>
      <c r="DRJ22" s="146">
        <f t="shared" ref="DRJ22" si="9684">DRJ21-(DRJ14+DRJ15)</f>
        <v>0</v>
      </c>
      <c r="DRK22" s="74" t="s">
        <v>102</v>
      </c>
      <c r="DRL22" s="146">
        <f t="shared" ref="DRL22" si="9685">DRL21-(DRL14+DRL15)</f>
        <v>0</v>
      </c>
      <c r="DRM22" s="74" t="s">
        <v>102</v>
      </c>
      <c r="DRN22" s="146">
        <f t="shared" ref="DRN22" si="9686">DRN21-(DRN14+DRN15)</f>
        <v>0</v>
      </c>
      <c r="DRO22" s="74" t="s">
        <v>102</v>
      </c>
      <c r="DRP22" s="146">
        <f t="shared" ref="DRP22" si="9687">DRP21-(DRP14+DRP15)</f>
        <v>0</v>
      </c>
      <c r="DRQ22" s="74" t="s">
        <v>102</v>
      </c>
      <c r="DRR22" s="146">
        <f t="shared" ref="DRR22" si="9688">DRR21-(DRR14+DRR15)</f>
        <v>0</v>
      </c>
      <c r="DRS22" s="74" t="s">
        <v>102</v>
      </c>
      <c r="DRT22" s="146">
        <f t="shared" ref="DRT22" si="9689">DRT21-(DRT14+DRT15)</f>
        <v>0</v>
      </c>
      <c r="DRU22" s="74" t="s">
        <v>102</v>
      </c>
      <c r="DRV22" s="146">
        <f t="shared" ref="DRV22" si="9690">DRV21-(DRV14+DRV15)</f>
        <v>0</v>
      </c>
      <c r="DRW22" s="74" t="s">
        <v>102</v>
      </c>
      <c r="DRX22" s="146">
        <f t="shared" ref="DRX22" si="9691">DRX21-(DRX14+DRX15)</f>
        <v>0</v>
      </c>
      <c r="DRY22" s="74" t="s">
        <v>102</v>
      </c>
      <c r="DRZ22" s="146">
        <f t="shared" ref="DRZ22" si="9692">DRZ21-(DRZ14+DRZ15)</f>
        <v>0</v>
      </c>
      <c r="DSA22" s="74" t="s">
        <v>102</v>
      </c>
      <c r="DSB22" s="146">
        <f t="shared" ref="DSB22" si="9693">DSB21-(DSB14+DSB15)</f>
        <v>0</v>
      </c>
      <c r="DSC22" s="74" t="s">
        <v>102</v>
      </c>
      <c r="DSD22" s="146">
        <f t="shared" ref="DSD22" si="9694">DSD21-(DSD14+DSD15)</f>
        <v>0</v>
      </c>
      <c r="DSE22" s="74" t="s">
        <v>102</v>
      </c>
      <c r="DSF22" s="146">
        <f t="shared" ref="DSF22" si="9695">DSF21-(DSF14+DSF15)</f>
        <v>0</v>
      </c>
      <c r="DSG22" s="74" t="s">
        <v>102</v>
      </c>
      <c r="DSH22" s="146">
        <f t="shared" ref="DSH22" si="9696">DSH21-(DSH14+DSH15)</f>
        <v>0</v>
      </c>
      <c r="DSI22" s="74" t="s">
        <v>102</v>
      </c>
      <c r="DSJ22" s="146">
        <f t="shared" ref="DSJ22" si="9697">DSJ21-(DSJ14+DSJ15)</f>
        <v>0</v>
      </c>
      <c r="DSK22" s="74" t="s">
        <v>102</v>
      </c>
      <c r="DSL22" s="146">
        <f t="shared" ref="DSL22" si="9698">DSL21-(DSL14+DSL15)</f>
        <v>0</v>
      </c>
      <c r="DSM22" s="74" t="s">
        <v>102</v>
      </c>
      <c r="DSN22" s="146">
        <f t="shared" ref="DSN22" si="9699">DSN21-(DSN14+DSN15)</f>
        <v>0</v>
      </c>
      <c r="DSO22" s="74" t="s">
        <v>102</v>
      </c>
      <c r="DSP22" s="146">
        <f t="shared" ref="DSP22" si="9700">DSP21-(DSP14+DSP15)</f>
        <v>0</v>
      </c>
      <c r="DSQ22" s="74" t="s">
        <v>102</v>
      </c>
      <c r="DSR22" s="146">
        <f t="shared" ref="DSR22" si="9701">DSR21-(DSR14+DSR15)</f>
        <v>0</v>
      </c>
      <c r="DSS22" s="74" t="s">
        <v>102</v>
      </c>
      <c r="DST22" s="146">
        <f t="shared" ref="DST22" si="9702">DST21-(DST14+DST15)</f>
        <v>0</v>
      </c>
      <c r="DSU22" s="74" t="s">
        <v>102</v>
      </c>
      <c r="DSV22" s="146">
        <f t="shared" ref="DSV22" si="9703">DSV21-(DSV14+DSV15)</f>
        <v>0</v>
      </c>
      <c r="DSW22" s="74" t="s">
        <v>102</v>
      </c>
      <c r="DSX22" s="146">
        <f t="shared" ref="DSX22" si="9704">DSX21-(DSX14+DSX15)</f>
        <v>0</v>
      </c>
      <c r="DSY22" s="74" t="s">
        <v>102</v>
      </c>
      <c r="DSZ22" s="146">
        <f t="shared" ref="DSZ22" si="9705">DSZ21-(DSZ14+DSZ15)</f>
        <v>0</v>
      </c>
      <c r="DTA22" s="74" t="s">
        <v>102</v>
      </c>
      <c r="DTB22" s="146">
        <f t="shared" ref="DTB22" si="9706">DTB21-(DTB14+DTB15)</f>
        <v>0</v>
      </c>
      <c r="DTC22" s="74" t="s">
        <v>102</v>
      </c>
      <c r="DTD22" s="146">
        <f t="shared" ref="DTD22" si="9707">DTD21-(DTD14+DTD15)</f>
        <v>0</v>
      </c>
      <c r="DTE22" s="74" t="s">
        <v>102</v>
      </c>
      <c r="DTF22" s="146">
        <f t="shared" ref="DTF22" si="9708">DTF21-(DTF14+DTF15)</f>
        <v>0</v>
      </c>
      <c r="DTG22" s="74" t="s">
        <v>102</v>
      </c>
      <c r="DTH22" s="146">
        <f t="shared" ref="DTH22" si="9709">DTH21-(DTH14+DTH15)</f>
        <v>0</v>
      </c>
      <c r="DTI22" s="74" t="s">
        <v>102</v>
      </c>
      <c r="DTJ22" s="146">
        <f t="shared" ref="DTJ22" si="9710">DTJ21-(DTJ14+DTJ15)</f>
        <v>0</v>
      </c>
      <c r="DTK22" s="74" t="s">
        <v>102</v>
      </c>
      <c r="DTL22" s="146">
        <f t="shared" ref="DTL22" si="9711">DTL21-(DTL14+DTL15)</f>
        <v>0</v>
      </c>
      <c r="DTM22" s="74" t="s">
        <v>102</v>
      </c>
      <c r="DTN22" s="146">
        <f t="shared" ref="DTN22" si="9712">DTN21-(DTN14+DTN15)</f>
        <v>0</v>
      </c>
      <c r="DTO22" s="74" t="s">
        <v>102</v>
      </c>
      <c r="DTP22" s="146">
        <f t="shared" ref="DTP22" si="9713">DTP21-(DTP14+DTP15)</f>
        <v>0</v>
      </c>
      <c r="DTQ22" s="74" t="s">
        <v>102</v>
      </c>
      <c r="DTR22" s="146">
        <f t="shared" ref="DTR22" si="9714">DTR21-(DTR14+DTR15)</f>
        <v>0</v>
      </c>
      <c r="DTS22" s="74" t="s">
        <v>102</v>
      </c>
      <c r="DTT22" s="146">
        <f t="shared" ref="DTT22" si="9715">DTT21-(DTT14+DTT15)</f>
        <v>0</v>
      </c>
      <c r="DTU22" s="74" t="s">
        <v>102</v>
      </c>
      <c r="DTV22" s="146">
        <f t="shared" ref="DTV22" si="9716">DTV21-(DTV14+DTV15)</f>
        <v>0</v>
      </c>
      <c r="DTW22" s="74" t="s">
        <v>102</v>
      </c>
      <c r="DTX22" s="146">
        <f t="shared" ref="DTX22" si="9717">DTX21-(DTX14+DTX15)</f>
        <v>0</v>
      </c>
      <c r="DTY22" s="74" t="s">
        <v>102</v>
      </c>
      <c r="DTZ22" s="146">
        <f t="shared" ref="DTZ22" si="9718">DTZ21-(DTZ14+DTZ15)</f>
        <v>0</v>
      </c>
      <c r="DUA22" s="74" t="s">
        <v>102</v>
      </c>
      <c r="DUB22" s="146">
        <f t="shared" ref="DUB22" si="9719">DUB21-(DUB14+DUB15)</f>
        <v>0</v>
      </c>
      <c r="DUC22" s="74" t="s">
        <v>102</v>
      </c>
      <c r="DUD22" s="146">
        <f t="shared" ref="DUD22" si="9720">DUD21-(DUD14+DUD15)</f>
        <v>0</v>
      </c>
      <c r="DUE22" s="74" t="s">
        <v>102</v>
      </c>
      <c r="DUF22" s="146">
        <f t="shared" ref="DUF22" si="9721">DUF21-(DUF14+DUF15)</f>
        <v>0</v>
      </c>
      <c r="DUG22" s="74" t="s">
        <v>102</v>
      </c>
      <c r="DUH22" s="146">
        <f t="shared" ref="DUH22" si="9722">DUH21-(DUH14+DUH15)</f>
        <v>0</v>
      </c>
      <c r="DUI22" s="74" t="s">
        <v>102</v>
      </c>
      <c r="DUJ22" s="146">
        <f t="shared" ref="DUJ22" si="9723">DUJ21-(DUJ14+DUJ15)</f>
        <v>0</v>
      </c>
      <c r="DUK22" s="74" t="s">
        <v>102</v>
      </c>
      <c r="DUL22" s="146">
        <f t="shared" ref="DUL22" si="9724">DUL21-(DUL14+DUL15)</f>
        <v>0</v>
      </c>
      <c r="DUM22" s="74" t="s">
        <v>102</v>
      </c>
      <c r="DUN22" s="146">
        <f t="shared" ref="DUN22" si="9725">DUN21-(DUN14+DUN15)</f>
        <v>0</v>
      </c>
      <c r="DUO22" s="74" t="s">
        <v>102</v>
      </c>
      <c r="DUP22" s="146">
        <f t="shared" ref="DUP22" si="9726">DUP21-(DUP14+DUP15)</f>
        <v>0</v>
      </c>
      <c r="DUQ22" s="74" t="s">
        <v>102</v>
      </c>
      <c r="DUR22" s="146">
        <f t="shared" ref="DUR22" si="9727">DUR21-(DUR14+DUR15)</f>
        <v>0</v>
      </c>
      <c r="DUS22" s="74" t="s">
        <v>102</v>
      </c>
      <c r="DUT22" s="146">
        <f t="shared" ref="DUT22" si="9728">DUT21-(DUT14+DUT15)</f>
        <v>0</v>
      </c>
      <c r="DUU22" s="74" t="s">
        <v>102</v>
      </c>
      <c r="DUV22" s="146">
        <f t="shared" ref="DUV22" si="9729">DUV21-(DUV14+DUV15)</f>
        <v>0</v>
      </c>
      <c r="DUW22" s="74" t="s">
        <v>102</v>
      </c>
      <c r="DUX22" s="146">
        <f t="shared" ref="DUX22" si="9730">DUX21-(DUX14+DUX15)</f>
        <v>0</v>
      </c>
      <c r="DUY22" s="74" t="s">
        <v>102</v>
      </c>
      <c r="DUZ22" s="146">
        <f t="shared" ref="DUZ22" si="9731">DUZ21-(DUZ14+DUZ15)</f>
        <v>0</v>
      </c>
      <c r="DVA22" s="74" t="s">
        <v>102</v>
      </c>
      <c r="DVB22" s="146">
        <f t="shared" ref="DVB22" si="9732">DVB21-(DVB14+DVB15)</f>
        <v>0</v>
      </c>
      <c r="DVC22" s="74" t="s">
        <v>102</v>
      </c>
      <c r="DVD22" s="146">
        <f t="shared" ref="DVD22" si="9733">DVD21-(DVD14+DVD15)</f>
        <v>0</v>
      </c>
      <c r="DVE22" s="74" t="s">
        <v>102</v>
      </c>
      <c r="DVF22" s="146">
        <f t="shared" ref="DVF22" si="9734">DVF21-(DVF14+DVF15)</f>
        <v>0</v>
      </c>
      <c r="DVG22" s="74" t="s">
        <v>102</v>
      </c>
      <c r="DVH22" s="146">
        <f t="shared" ref="DVH22" si="9735">DVH21-(DVH14+DVH15)</f>
        <v>0</v>
      </c>
      <c r="DVI22" s="74" t="s">
        <v>102</v>
      </c>
      <c r="DVJ22" s="146">
        <f t="shared" ref="DVJ22" si="9736">DVJ21-(DVJ14+DVJ15)</f>
        <v>0</v>
      </c>
      <c r="DVK22" s="74" t="s">
        <v>102</v>
      </c>
      <c r="DVL22" s="146">
        <f t="shared" ref="DVL22" si="9737">DVL21-(DVL14+DVL15)</f>
        <v>0</v>
      </c>
      <c r="DVM22" s="74" t="s">
        <v>102</v>
      </c>
      <c r="DVN22" s="146">
        <f t="shared" ref="DVN22" si="9738">DVN21-(DVN14+DVN15)</f>
        <v>0</v>
      </c>
      <c r="DVO22" s="74" t="s">
        <v>102</v>
      </c>
      <c r="DVP22" s="146">
        <f t="shared" ref="DVP22" si="9739">DVP21-(DVP14+DVP15)</f>
        <v>0</v>
      </c>
      <c r="DVQ22" s="74" t="s">
        <v>102</v>
      </c>
      <c r="DVR22" s="146">
        <f t="shared" ref="DVR22" si="9740">DVR21-(DVR14+DVR15)</f>
        <v>0</v>
      </c>
      <c r="DVS22" s="74" t="s">
        <v>102</v>
      </c>
      <c r="DVT22" s="146">
        <f t="shared" ref="DVT22" si="9741">DVT21-(DVT14+DVT15)</f>
        <v>0</v>
      </c>
      <c r="DVU22" s="74" t="s">
        <v>102</v>
      </c>
      <c r="DVV22" s="146">
        <f t="shared" ref="DVV22" si="9742">DVV21-(DVV14+DVV15)</f>
        <v>0</v>
      </c>
      <c r="DVW22" s="74" t="s">
        <v>102</v>
      </c>
      <c r="DVX22" s="146">
        <f t="shared" ref="DVX22" si="9743">DVX21-(DVX14+DVX15)</f>
        <v>0</v>
      </c>
      <c r="DVY22" s="74" t="s">
        <v>102</v>
      </c>
      <c r="DVZ22" s="146">
        <f t="shared" ref="DVZ22" si="9744">DVZ21-(DVZ14+DVZ15)</f>
        <v>0</v>
      </c>
      <c r="DWA22" s="74" t="s">
        <v>102</v>
      </c>
      <c r="DWB22" s="146">
        <f t="shared" ref="DWB22" si="9745">DWB21-(DWB14+DWB15)</f>
        <v>0</v>
      </c>
      <c r="DWC22" s="74" t="s">
        <v>102</v>
      </c>
      <c r="DWD22" s="146">
        <f t="shared" ref="DWD22" si="9746">DWD21-(DWD14+DWD15)</f>
        <v>0</v>
      </c>
      <c r="DWE22" s="74" t="s">
        <v>102</v>
      </c>
      <c r="DWF22" s="146">
        <f t="shared" ref="DWF22" si="9747">DWF21-(DWF14+DWF15)</f>
        <v>0</v>
      </c>
      <c r="DWG22" s="74" t="s">
        <v>102</v>
      </c>
      <c r="DWH22" s="146">
        <f t="shared" ref="DWH22" si="9748">DWH21-(DWH14+DWH15)</f>
        <v>0</v>
      </c>
      <c r="DWI22" s="74" t="s">
        <v>102</v>
      </c>
      <c r="DWJ22" s="146">
        <f t="shared" ref="DWJ22" si="9749">DWJ21-(DWJ14+DWJ15)</f>
        <v>0</v>
      </c>
      <c r="DWK22" s="74" t="s">
        <v>102</v>
      </c>
      <c r="DWL22" s="146">
        <f t="shared" ref="DWL22" si="9750">DWL21-(DWL14+DWL15)</f>
        <v>0</v>
      </c>
      <c r="DWM22" s="74" t="s">
        <v>102</v>
      </c>
      <c r="DWN22" s="146">
        <f t="shared" ref="DWN22" si="9751">DWN21-(DWN14+DWN15)</f>
        <v>0</v>
      </c>
      <c r="DWO22" s="74" t="s">
        <v>102</v>
      </c>
      <c r="DWP22" s="146">
        <f t="shared" ref="DWP22" si="9752">DWP21-(DWP14+DWP15)</f>
        <v>0</v>
      </c>
      <c r="DWQ22" s="74" t="s">
        <v>102</v>
      </c>
      <c r="DWR22" s="146">
        <f t="shared" ref="DWR22" si="9753">DWR21-(DWR14+DWR15)</f>
        <v>0</v>
      </c>
      <c r="DWS22" s="74" t="s">
        <v>102</v>
      </c>
      <c r="DWT22" s="146">
        <f t="shared" ref="DWT22" si="9754">DWT21-(DWT14+DWT15)</f>
        <v>0</v>
      </c>
      <c r="DWU22" s="74" t="s">
        <v>102</v>
      </c>
      <c r="DWV22" s="146">
        <f t="shared" ref="DWV22" si="9755">DWV21-(DWV14+DWV15)</f>
        <v>0</v>
      </c>
      <c r="DWW22" s="74" t="s">
        <v>102</v>
      </c>
      <c r="DWX22" s="146">
        <f t="shared" ref="DWX22" si="9756">DWX21-(DWX14+DWX15)</f>
        <v>0</v>
      </c>
      <c r="DWY22" s="74" t="s">
        <v>102</v>
      </c>
      <c r="DWZ22" s="146">
        <f t="shared" ref="DWZ22" si="9757">DWZ21-(DWZ14+DWZ15)</f>
        <v>0</v>
      </c>
      <c r="DXA22" s="74" t="s">
        <v>102</v>
      </c>
      <c r="DXB22" s="146">
        <f t="shared" ref="DXB22" si="9758">DXB21-(DXB14+DXB15)</f>
        <v>0</v>
      </c>
      <c r="DXC22" s="74" t="s">
        <v>102</v>
      </c>
      <c r="DXD22" s="146">
        <f t="shared" ref="DXD22" si="9759">DXD21-(DXD14+DXD15)</f>
        <v>0</v>
      </c>
      <c r="DXE22" s="74" t="s">
        <v>102</v>
      </c>
      <c r="DXF22" s="146">
        <f t="shared" ref="DXF22" si="9760">DXF21-(DXF14+DXF15)</f>
        <v>0</v>
      </c>
      <c r="DXG22" s="74" t="s">
        <v>102</v>
      </c>
      <c r="DXH22" s="146">
        <f t="shared" ref="DXH22" si="9761">DXH21-(DXH14+DXH15)</f>
        <v>0</v>
      </c>
      <c r="DXI22" s="74" t="s">
        <v>102</v>
      </c>
      <c r="DXJ22" s="146">
        <f t="shared" ref="DXJ22" si="9762">DXJ21-(DXJ14+DXJ15)</f>
        <v>0</v>
      </c>
      <c r="DXK22" s="74" t="s">
        <v>102</v>
      </c>
      <c r="DXL22" s="146">
        <f t="shared" ref="DXL22" si="9763">DXL21-(DXL14+DXL15)</f>
        <v>0</v>
      </c>
      <c r="DXM22" s="74" t="s">
        <v>102</v>
      </c>
      <c r="DXN22" s="146">
        <f t="shared" ref="DXN22" si="9764">DXN21-(DXN14+DXN15)</f>
        <v>0</v>
      </c>
      <c r="DXO22" s="74" t="s">
        <v>102</v>
      </c>
      <c r="DXP22" s="146">
        <f t="shared" ref="DXP22" si="9765">DXP21-(DXP14+DXP15)</f>
        <v>0</v>
      </c>
      <c r="DXQ22" s="74" t="s">
        <v>102</v>
      </c>
      <c r="DXR22" s="146">
        <f t="shared" ref="DXR22" si="9766">DXR21-(DXR14+DXR15)</f>
        <v>0</v>
      </c>
      <c r="DXS22" s="74" t="s">
        <v>102</v>
      </c>
      <c r="DXT22" s="146">
        <f t="shared" ref="DXT22" si="9767">DXT21-(DXT14+DXT15)</f>
        <v>0</v>
      </c>
      <c r="DXU22" s="74" t="s">
        <v>102</v>
      </c>
      <c r="DXV22" s="146">
        <f t="shared" ref="DXV22" si="9768">DXV21-(DXV14+DXV15)</f>
        <v>0</v>
      </c>
      <c r="DXW22" s="74" t="s">
        <v>102</v>
      </c>
      <c r="DXX22" s="146">
        <f t="shared" ref="DXX22" si="9769">DXX21-(DXX14+DXX15)</f>
        <v>0</v>
      </c>
      <c r="DXY22" s="74" t="s">
        <v>102</v>
      </c>
      <c r="DXZ22" s="146">
        <f t="shared" ref="DXZ22" si="9770">DXZ21-(DXZ14+DXZ15)</f>
        <v>0</v>
      </c>
      <c r="DYA22" s="74" t="s">
        <v>102</v>
      </c>
      <c r="DYB22" s="146">
        <f t="shared" ref="DYB22" si="9771">DYB21-(DYB14+DYB15)</f>
        <v>0</v>
      </c>
      <c r="DYC22" s="74" t="s">
        <v>102</v>
      </c>
      <c r="DYD22" s="146">
        <f t="shared" ref="DYD22" si="9772">DYD21-(DYD14+DYD15)</f>
        <v>0</v>
      </c>
      <c r="DYE22" s="74" t="s">
        <v>102</v>
      </c>
      <c r="DYF22" s="146">
        <f t="shared" ref="DYF22" si="9773">DYF21-(DYF14+DYF15)</f>
        <v>0</v>
      </c>
      <c r="DYG22" s="74" t="s">
        <v>102</v>
      </c>
      <c r="DYH22" s="146">
        <f t="shared" ref="DYH22" si="9774">DYH21-(DYH14+DYH15)</f>
        <v>0</v>
      </c>
      <c r="DYI22" s="74" t="s">
        <v>102</v>
      </c>
      <c r="DYJ22" s="146">
        <f t="shared" ref="DYJ22" si="9775">DYJ21-(DYJ14+DYJ15)</f>
        <v>0</v>
      </c>
      <c r="DYK22" s="74" t="s">
        <v>102</v>
      </c>
      <c r="DYL22" s="146">
        <f t="shared" ref="DYL22" si="9776">DYL21-(DYL14+DYL15)</f>
        <v>0</v>
      </c>
      <c r="DYM22" s="74" t="s">
        <v>102</v>
      </c>
      <c r="DYN22" s="146">
        <f t="shared" ref="DYN22" si="9777">DYN21-(DYN14+DYN15)</f>
        <v>0</v>
      </c>
      <c r="DYO22" s="74" t="s">
        <v>102</v>
      </c>
      <c r="DYP22" s="146">
        <f t="shared" ref="DYP22" si="9778">DYP21-(DYP14+DYP15)</f>
        <v>0</v>
      </c>
      <c r="DYQ22" s="74" t="s">
        <v>102</v>
      </c>
      <c r="DYR22" s="146">
        <f t="shared" ref="DYR22" si="9779">DYR21-(DYR14+DYR15)</f>
        <v>0</v>
      </c>
      <c r="DYS22" s="74" t="s">
        <v>102</v>
      </c>
      <c r="DYT22" s="146">
        <f t="shared" ref="DYT22" si="9780">DYT21-(DYT14+DYT15)</f>
        <v>0</v>
      </c>
      <c r="DYU22" s="74" t="s">
        <v>102</v>
      </c>
      <c r="DYV22" s="146">
        <f t="shared" ref="DYV22" si="9781">DYV21-(DYV14+DYV15)</f>
        <v>0</v>
      </c>
      <c r="DYW22" s="74" t="s">
        <v>102</v>
      </c>
      <c r="DYX22" s="146">
        <f t="shared" ref="DYX22" si="9782">DYX21-(DYX14+DYX15)</f>
        <v>0</v>
      </c>
      <c r="DYY22" s="74" t="s">
        <v>102</v>
      </c>
      <c r="DYZ22" s="146">
        <f t="shared" ref="DYZ22" si="9783">DYZ21-(DYZ14+DYZ15)</f>
        <v>0</v>
      </c>
      <c r="DZA22" s="74" t="s">
        <v>102</v>
      </c>
      <c r="DZB22" s="146">
        <f t="shared" ref="DZB22" si="9784">DZB21-(DZB14+DZB15)</f>
        <v>0</v>
      </c>
      <c r="DZC22" s="74" t="s">
        <v>102</v>
      </c>
      <c r="DZD22" s="146">
        <f t="shared" ref="DZD22" si="9785">DZD21-(DZD14+DZD15)</f>
        <v>0</v>
      </c>
      <c r="DZE22" s="74" t="s">
        <v>102</v>
      </c>
      <c r="DZF22" s="146">
        <f t="shared" ref="DZF22" si="9786">DZF21-(DZF14+DZF15)</f>
        <v>0</v>
      </c>
      <c r="DZG22" s="74" t="s">
        <v>102</v>
      </c>
      <c r="DZH22" s="146">
        <f t="shared" ref="DZH22" si="9787">DZH21-(DZH14+DZH15)</f>
        <v>0</v>
      </c>
      <c r="DZI22" s="74" t="s">
        <v>102</v>
      </c>
      <c r="DZJ22" s="146">
        <f t="shared" ref="DZJ22" si="9788">DZJ21-(DZJ14+DZJ15)</f>
        <v>0</v>
      </c>
      <c r="DZK22" s="74" t="s">
        <v>102</v>
      </c>
      <c r="DZL22" s="146">
        <f t="shared" ref="DZL22" si="9789">DZL21-(DZL14+DZL15)</f>
        <v>0</v>
      </c>
      <c r="DZM22" s="74" t="s">
        <v>102</v>
      </c>
      <c r="DZN22" s="146">
        <f t="shared" ref="DZN22" si="9790">DZN21-(DZN14+DZN15)</f>
        <v>0</v>
      </c>
      <c r="DZO22" s="74" t="s">
        <v>102</v>
      </c>
      <c r="DZP22" s="146">
        <f t="shared" ref="DZP22" si="9791">DZP21-(DZP14+DZP15)</f>
        <v>0</v>
      </c>
      <c r="DZQ22" s="74" t="s">
        <v>102</v>
      </c>
      <c r="DZR22" s="146">
        <f t="shared" ref="DZR22" si="9792">DZR21-(DZR14+DZR15)</f>
        <v>0</v>
      </c>
      <c r="DZS22" s="74" t="s">
        <v>102</v>
      </c>
      <c r="DZT22" s="146">
        <f t="shared" ref="DZT22" si="9793">DZT21-(DZT14+DZT15)</f>
        <v>0</v>
      </c>
      <c r="DZU22" s="74" t="s">
        <v>102</v>
      </c>
      <c r="DZV22" s="146">
        <f t="shared" ref="DZV22" si="9794">DZV21-(DZV14+DZV15)</f>
        <v>0</v>
      </c>
      <c r="DZW22" s="74" t="s">
        <v>102</v>
      </c>
      <c r="DZX22" s="146">
        <f t="shared" ref="DZX22" si="9795">DZX21-(DZX14+DZX15)</f>
        <v>0</v>
      </c>
      <c r="DZY22" s="74" t="s">
        <v>102</v>
      </c>
      <c r="DZZ22" s="146">
        <f t="shared" ref="DZZ22" si="9796">DZZ21-(DZZ14+DZZ15)</f>
        <v>0</v>
      </c>
      <c r="EAA22" s="74" t="s">
        <v>102</v>
      </c>
      <c r="EAB22" s="146">
        <f t="shared" ref="EAB22" si="9797">EAB21-(EAB14+EAB15)</f>
        <v>0</v>
      </c>
      <c r="EAC22" s="74" t="s">
        <v>102</v>
      </c>
      <c r="EAD22" s="146">
        <f t="shared" ref="EAD22" si="9798">EAD21-(EAD14+EAD15)</f>
        <v>0</v>
      </c>
      <c r="EAE22" s="74" t="s">
        <v>102</v>
      </c>
      <c r="EAF22" s="146">
        <f t="shared" ref="EAF22" si="9799">EAF21-(EAF14+EAF15)</f>
        <v>0</v>
      </c>
      <c r="EAG22" s="74" t="s">
        <v>102</v>
      </c>
      <c r="EAH22" s="146">
        <f t="shared" ref="EAH22" si="9800">EAH21-(EAH14+EAH15)</f>
        <v>0</v>
      </c>
      <c r="EAI22" s="74" t="s">
        <v>102</v>
      </c>
      <c r="EAJ22" s="146">
        <f t="shared" ref="EAJ22" si="9801">EAJ21-(EAJ14+EAJ15)</f>
        <v>0</v>
      </c>
      <c r="EAK22" s="74" t="s">
        <v>102</v>
      </c>
      <c r="EAL22" s="146">
        <f t="shared" ref="EAL22" si="9802">EAL21-(EAL14+EAL15)</f>
        <v>0</v>
      </c>
      <c r="EAM22" s="74" t="s">
        <v>102</v>
      </c>
      <c r="EAN22" s="146">
        <f t="shared" ref="EAN22" si="9803">EAN21-(EAN14+EAN15)</f>
        <v>0</v>
      </c>
      <c r="EAO22" s="74" t="s">
        <v>102</v>
      </c>
      <c r="EAP22" s="146">
        <f t="shared" ref="EAP22" si="9804">EAP21-(EAP14+EAP15)</f>
        <v>0</v>
      </c>
      <c r="EAQ22" s="74" t="s">
        <v>102</v>
      </c>
      <c r="EAR22" s="146">
        <f t="shared" ref="EAR22" si="9805">EAR21-(EAR14+EAR15)</f>
        <v>0</v>
      </c>
      <c r="EAS22" s="74" t="s">
        <v>102</v>
      </c>
      <c r="EAT22" s="146">
        <f t="shared" ref="EAT22" si="9806">EAT21-(EAT14+EAT15)</f>
        <v>0</v>
      </c>
      <c r="EAU22" s="74" t="s">
        <v>102</v>
      </c>
      <c r="EAV22" s="146">
        <f t="shared" ref="EAV22" si="9807">EAV21-(EAV14+EAV15)</f>
        <v>0</v>
      </c>
      <c r="EAW22" s="74" t="s">
        <v>102</v>
      </c>
      <c r="EAX22" s="146">
        <f t="shared" ref="EAX22" si="9808">EAX21-(EAX14+EAX15)</f>
        <v>0</v>
      </c>
      <c r="EAY22" s="74" t="s">
        <v>102</v>
      </c>
      <c r="EAZ22" s="146">
        <f t="shared" ref="EAZ22" si="9809">EAZ21-(EAZ14+EAZ15)</f>
        <v>0</v>
      </c>
      <c r="EBA22" s="74" t="s">
        <v>102</v>
      </c>
      <c r="EBB22" s="146">
        <f t="shared" ref="EBB22" si="9810">EBB21-(EBB14+EBB15)</f>
        <v>0</v>
      </c>
      <c r="EBC22" s="74" t="s">
        <v>102</v>
      </c>
      <c r="EBD22" s="146">
        <f t="shared" ref="EBD22" si="9811">EBD21-(EBD14+EBD15)</f>
        <v>0</v>
      </c>
      <c r="EBE22" s="74" t="s">
        <v>102</v>
      </c>
      <c r="EBF22" s="146">
        <f t="shared" ref="EBF22" si="9812">EBF21-(EBF14+EBF15)</f>
        <v>0</v>
      </c>
      <c r="EBG22" s="74" t="s">
        <v>102</v>
      </c>
      <c r="EBH22" s="146">
        <f t="shared" ref="EBH22" si="9813">EBH21-(EBH14+EBH15)</f>
        <v>0</v>
      </c>
      <c r="EBI22" s="74" t="s">
        <v>102</v>
      </c>
      <c r="EBJ22" s="146">
        <f t="shared" ref="EBJ22" si="9814">EBJ21-(EBJ14+EBJ15)</f>
        <v>0</v>
      </c>
      <c r="EBK22" s="74" t="s">
        <v>102</v>
      </c>
      <c r="EBL22" s="146">
        <f t="shared" ref="EBL22" si="9815">EBL21-(EBL14+EBL15)</f>
        <v>0</v>
      </c>
      <c r="EBM22" s="74" t="s">
        <v>102</v>
      </c>
      <c r="EBN22" s="146">
        <f t="shared" ref="EBN22" si="9816">EBN21-(EBN14+EBN15)</f>
        <v>0</v>
      </c>
      <c r="EBO22" s="74" t="s">
        <v>102</v>
      </c>
      <c r="EBP22" s="146">
        <f t="shared" ref="EBP22" si="9817">EBP21-(EBP14+EBP15)</f>
        <v>0</v>
      </c>
      <c r="EBQ22" s="74" t="s">
        <v>102</v>
      </c>
      <c r="EBR22" s="146">
        <f t="shared" ref="EBR22" si="9818">EBR21-(EBR14+EBR15)</f>
        <v>0</v>
      </c>
      <c r="EBS22" s="74" t="s">
        <v>102</v>
      </c>
      <c r="EBT22" s="146">
        <f t="shared" ref="EBT22" si="9819">EBT21-(EBT14+EBT15)</f>
        <v>0</v>
      </c>
      <c r="EBU22" s="74" t="s">
        <v>102</v>
      </c>
      <c r="EBV22" s="146">
        <f t="shared" ref="EBV22" si="9820">EBV21-(EBV14+EBV15)</f>
        <v>0</v>
      </c>
      <c r="EBW22" s="74" t="s">
        <v>102</v>
      </c>
      <c r="EBX22" s="146">
        <f t="shared" ref="EBX22" si="9821">EBX21-(EBX14+EBX15)</f>
        <v>0</v>
      </c>
      <c r="EBY22" s="74" t="s">
        <v>102</v>
      </c>
      <c r="EBZ22" s="146">
        <f t="shared" ref="EBZ22" si="9822">EBZ21-(EBZ14+EBZ15)</f>
        <v>0</v>
      </c>
      <c r="ECA22" s="74" t="s">
        <v>102</v>
      </c>
      <c r="ECB22" s="146">
        <f t="shared" ref="ECB22" si="9823">ECB21-(ECB14+ECB15)</f>
        <v>0</v>
      </c>
      <c r="ECC22" s="74" t="s">
        <v>102</v>
      </c>
      <c r="ECD22" s="146">
        <f t="shared" ref="ECD22" si="9824">ECD21-(ECD14+ECD15)</f>
        <v>0</v>
      </c>
      <c r="ECE22" s="74" t="s">
        <v>102</v>
      </c>
      <c r="ECF22" s="146">
        <f t="shared" ref="ECF22" si="9825">ECF21-(ECF14+ECF15)</f>
        <v>0</v>
      </c>
      <c r="ECG22" s="74" t="s">
        <v>102</v>
      </c>
      <c r="ECH22" s="146">
        <f t="shared" ref="ECH22" si="9826">ECH21-(ECH14+ECH15)</f>
        <v>0</v>
      </c>
      <c r="ECI22" s="74" t="s">
        <v>102</v>
      </c>
      <c r="ECJ22" s="146">
        <f t="shared" ref="ECJ22" si="9827">ECJ21-(ECJ14+ECJ15)</f>
        <v>0</v>
      </c>
      <c r="ECK22" s="74" t="s">
        <v>102</v>
      </c>
      <c r="ECL22" s="146">
        <f t="shared" ref="ECL22" si="9828">ECL21-(ECL14+ECL15)</f>
        <v>0</v>
      </c>
      <c r="ECM22" s="74" t="s">
        <v>102</v>
      </c>
      <c r="ECN22" s="146">
        <f t="shared" ref="ECN22" si="9829">ECN21-(ECN14+ECN15)</f>
        <v>0</v>
      </c>
      <c r="ECO22" s="74" t="s">
        <v>102</v>
      </c>
      <c r="ECP22" s="146">
        <f t="shared" ref="ECP22" si="9830">ECP21-(ECP14+ECP15)</f>
        <v>0</v>
      </c>
      <c r="ECQ22" s="74" t="s">
        <v>102</v>
      </c>
      <c r="ECR22" s="146">
        <f t="shared" ref="ECR22" si="9831">ECR21-(ECR14+ECR15)</f>
        <v>0</v>
      </c>
      <c r="ECS22" s="74" t="s">
        <v>102</v>
      </c>
      <c r="ECT22" s="146">
        <f t="shared" ref="ECT22" si="9832">ECT21-(ECT14+ECT15)</f>
        <v>0</v>
      </c>
      <c r="ECU22" s="74" t="s">
        <v>102</v>
      </c>
      <c r="ECV22" s="146">
        <f t="shared" ref="ECV22" si="9833">ECV21-(ECV14+ECV15)</f>
        <v>0</v>
      </c>
      <c r="ECW22" s="74" t="s">
        <v>102</v>
      </c>
      <c r="ECX22" s="146">
        <f t="shared" ref="ECX22" si="9834">ECX21-(ECX14+ECX15)</f>
        <v>0</v>
      </c>
      <c r="ECY22" s="74" t="s">
        <v>102</v>
      </c>
      <c r="ECZ22" s="146">
        <f t="shared" ref="ECZ22" si="9835">ECZ21-(ECZ14+ECZ15)</f>
        <v>0</v>
      </c>
      <c r="EDA22" s="74" t="s">
        <v>102</v>
      </c>
      <c r="EDB22" s="146">
        <f t="shared" ref="EDB22" si="9836">EDB21-(EDB14+EDB15)</f>
        <v>0</v>
      </c>
      <c r="EDC22" s="74" t="s">
        <v>102</v>
      </c>
      <c r="EDD22" s="146">
        <f t="shared" ref="EDD22" si="9837">EDD21-(EDD14+EDD15)</f>
        <v>0</v>
      </c>
      <c r="EDE22" s="74" t="s">
        <v>102</v>
      </c>
      <c r="EDF22" s="146">
        <f t="shared" ref="EDF22" si="9838">EDF21-(EDF14+EDF15)</f>
        <v>0</v>
      </c>
      <c r="EDG22" s="74" t="s">
        <v>102</v>
      </c>
      <c r="EDH22" s="146">
        <f t="shared" ref="EDH22" si="9839">EDH21-(EDH14+EDH15)</f>
        <v>0</v>
      </c>
      <c r="EDI22" s="74" t="s">
        <v>102</v>
      </c>
      <c r="EDJ22" s="146">
        <f t="shared" ref="EDJ22" si="9840">EDJ21-(EDJ14+EDJ15)</f>
        <v>0</v>
      </c>
      <c r="EDK22" s="74" t="s">
        <v>102</v>
      </c>
      <c r="EDL22" s="146">
        <f t="shared" ref="EDL22" si="9841">EDL21-(EDL14+EDL15)</f>
        <v>0</v>
      </c>
      <c r="EDM22" s="74" t="s">
        <v>102</v>
      </c>
      <c r="EDN22" s="146">
        <f t="shared" ref="EDN22" si="9842">EDN21-(EDN14+EDN15)</f>
        <v>0</v>
      </c>
      <c r="EDO22" s="74" t="s">
        <v>102</v>
      </c>
      <c r="EDP22" s="146">
        <f t="shared" ref="EDP22" si="9843">EDP21-(EDP14+EDP15)</f>
        <v>0</v>
      </c>
      <c r="EDQ22" s="74" t="s">
        <v>102</v>
      </c>
      <c r="EDR22" s="146">
        <f t="shared" ref="EDR22" si="9844">EDR21-(EDR14+EDR15)</f>
        <v>0</v>
      </c>
      <c r="EDS22" s="74" t="s">
        <v>102</v>
      </c>
      <c r="EDT22" s="146">
        <f t="shared" ref="EDT22" si="9845">EDT21-(EDT14+EDT15)</f>
        <v>0</v>
      </c>
      <c r="EDU22" s="74" t="s">
        <v>102</v>
      </c>
      <c r="EDV22" s="146">
        <f t="shared" ref="EDV22" si="9846">EDV21-(EDV14+EDV15)</f>
        <v>0</v>
      </c>
      <c r="EDW22" s="74" t="s">
        <v>102</v>
      </c>
      <c r="EDX22" s="146">
        <f t="shared" ref="EDX22" si="9847">EDX21-(EDX14+EDX15)</f>
        <v>0</v>
      </c>
      <c r="EDY22" s="74" t="s">
        <v>102</v>
      </c>
      <c r="EDZ22" s="146">
        <f t="shared" ref="EDZ22" si="9848">EDZ21-(EDZ14+EDZ15)</f>
        <v>0</v>
      </c>
      <c r="EEA22" s="74" t="s">
        <v>102</v>
      </c>
      <c r="EEB22" s="146">
        <f t="shared" ref="EEB22" si="9849">EEB21-(EEB14+EEB15)</f>
        <v>0</v>
      </c>
      <c r="EEC22" s="74" t="s">
        <v>102</v>
      </c>
      <c r="EED22" s="146">
        <f t="shared" ref="EED22" si="9850">EED21-(EED14+EED15)</f>
        <v>0</v>
      </c>
      <c r="EEE22" s="74" t="s">
        <v>102</v>
      </c>
      <c r="EEF22" s="146">
        <f t="shared" ref="EEF22" si="9851">EEF21-(EEF14+EEF15)</f>
        <v>0</v>
      </c>
      <c r="EEG22" s="74" t="s">
        <v>102</v>
      </c>
      <c r="EEH22" s="146">
        <f t="shared" ref="EEH22" si="9852">EEH21-(EEH14+EEH15)</f>
        <v>0</v>
      </c>
      <c r="EEI22" s="74" t="s">
        <v>102</v>
      </c>
      <c r="EEJ22" s="146">
        <f t="shared" ref="EEJ22" si="9853">EEJ21-(EEJ14+EEJ15)</f>
        <v>0</v>
      </c>
      <c r="EEK22" s="74" t="s">
        <v>102</v>
      </c>
      <c r="EEL22" s="146">
        <f t="shared" ref="EEL22" si="9854">EEL21-(EEL14+EEL15)</f>
        <v>0</v>
      </c>
      <c r="EEM22" s="74" t="s">
        <v>102</v>
      </c>
      <c r="EEN22" s="146">
        <f t="shared" ref="EEN22" si="9855">EEN21-(EEN14+EEN15)</f>
        <v>0</v>
      </c>
      <c r="EEO22" s="74" t="s">
        <v>102</v>
      </c>
      <c r="EEP22" s="146">
        <f t="shared" ref="EEP22" si="9856">EEP21-(EEP14+EEP15)</f>
        <v>0</v>
      </c>
      <c r="EEQ22" s="74" t="s">
        <v>102</v>
      </c>
      <c r="EER22" s="146">
        <f t="shared" ref="EER22" si="9857">EER21-(EER14+EER15)</f>
        <v>0</v>
      </c>
      <c r="EES22" s="74" t="s">
        <v>102</v>
      </c>
      <c r="EET22" s="146">
        <f t="shared" ref="EET22" si="9858">EET21-(EET14+EET15)</f>
        <v>0</v>
      </c>
      <c r="EEU22" s="74" t="s">
        <v>102</v>
      </c>
      <c r="EEV22" s="146">
        <f t="shared" ref="EEV22" si="9859">EEV21-(EEV14+EEV15)</f>
        <v>0</v>
      </c>
      <c r="EEW22" s="74" t="s">
        <v>102</v>
      </c>
      <c r="EEX22" s="146">
        <f t="shared" ref="EEX22" si="9860">EEX21-(EEX14+EEX15)</f>
        <v>0</v>
      </c>
      <c r="EEY22" s="74" t="s">
        <v>102</v>
      </c>
      <c r="EEZ22" s="146">
        <f t="shared" ref="EEZ22" si="9861">EEZ21-(EEZ14+EEZ15)</f>
        <v>0</v>
      </c>
      <c r="EFA22" s="74" t="s">
        <v>102</v>
      </c>
      <c r="EFB22" s="146">
        <f t="shared" ref="EFB22" si="9862">EFB21-(EFB14+EFB15)</f>
        <v>0</v>
      </c>
      <c r="EFC22" s="74" t="s">
        <v>102</v>
      </c>
      <c r="EFD22" s="146">
        <f t="shared" ref="EFD22" si="9863">EFD21-(EFD14+EFD15)</f>
        <v>0</v>
      </c>
      <c r="EFE22" s="74" t="s">
        <v>102</v>
      </c>
      <c r="EFF22" s="146">
        <f t="shared" ref="EFF22" si="9864">EFF21-(EFF14+EFF15)</f>
        <v>0</v>
      </c>
      <c r="EFG22" s="74" t="s">
        <v>102</v>
      </c>
      <c r="EFH22" s="146">
        <f t="shared" ref="EFH22" si="9865">EFH21-(EFH14+EFH15)</f>
        <v>0</v>
      </c>
      <c r="EFI22" s="74" t="s">
        <v>102</v>
      </c>
      <c r="EFJ22" s="146">
        <f t="shared" ref="EFJ22" si="9866">EFJ21-(EFJ14+EFJ15)</f>
        <v>0</v>
      </c>
      <c r="EFK22" s="74" t="s">
        <v>102</v>
      </c>
      <c r="EFL22" s="146">
        <f t="shared" ref="EFL22" si="9867">EFL21-(EFL14+EFL15)</f>
        <v>0</v>
      </c>
      <c r="EFM22" s="74" t="s">
        <v>102</v>
      </c>
      <c r="EFN22" s="146">
        <f t="shared" ref="EFN22" si="9868">EFN21-(EFN14+EFN15)</f>
        <v>0</v>
      </c>
      <c r="EFO22" s="74" t="s">
        <v>102</v>
      </c>
      <c r="EFP22" s="146">
        <f t="shared" ref="EFP22" si="9869">EFP21-(EFP14+EFP15)</f>
        <v>0</v>
      </c>
      <c r="EFQ22" s="74" t="s">
        <v>102</v>
      </c>
      <c r="EFR22" s="146">
        <f t="shared" ref="EFR22" si="9870">EFR21-(EFR14+EFR15)</f>
        <v>0</v>
      </c>
      <c r="EFS22" s="74" t="s">
        <v>102</v>
      </c>
      <c r="EFT22" s="146">
        <f t="shared" ref="EFT22" si="9871">EFT21-(EFT14+EFT15)</f>
        <v>0</v>
      </c>
      <c r="EFU22" s="74" t="s">
        <v>102</v>
      </c>
      <c r="EFV22" s="146">
        <f t="shared" ref="EFV22" si="9872">EFV21-(EFV14+EFV15)</f>
        <v>0</v>
      </c>
      <c r="EFW22" s="74" t="s">
        <v>102</v>
      </c>
      <c r="EFX22" s="146">
        <f t="shared" ref="EFX22" si="9873">EFX21-(EFX14+EFX15)</f>
        <v>0</v>
      </c>
      <c r="EFY22" s="74" t="s">
        <v>102</v>
      </c>
      <c r="EFZ22" s="146">
        <f t="shared" ref="EFZ22" si="9874">EFZ21-(EFZ14+EFZ15)</f>
        <v>0</v>
      </c>
      <c r="EGA22" s="74" t="s">
        <v>102</v>
      </c>
      <c r="EGB22" s="146">
        <f t="shared" ref="EGB22" si="9875">EGB21-(EGB14+EGB15)</f>
        <v>0</v>
      </c>
      <c r="EGC22" s="74" t="s">
        <v>102</v>
      </c>
      <c r="EGD22" s="146">
        <f t="shared" ref="EGD22" si="9876">EGD21-(EGD14+EGD15)</f>
        <v>0</v>
      </c>
      <c r="EGE22" s="74" t="s">
        <v>102</v>
      </c>
      <c r="EGF22" s="146">
        <f t="shared" ref="EGF22" si="9877">EGF21-(EGF14+EGF15)</f>
        <v>0</v>
      </c>
      <c r="EGG22" s="74" t="s">
        <v>102</v>
      </c>
      <c r="EGH22" s="146">
        <f t="shared" ref="EGH22" si="9878">EGH21-(EGH14+EGH15)</f>
        <v>0</v>
      </c>
      <c r="EGI22" s="74" t="s">
        <v>102</v>
      </c>
      <c r="EGJ22" s="146">
        <f t="shared" ref="EGJ22" si="9879">EGJ21-(EGJ14+EGJ15)</f>
        <v>0</v>
      </c>
      <c r="EGK22" s="74" t="s">
        <v>102</v>
      </c>
      <c r="EGL22" s="146">
        <f t="shared" ref="EGL22" si="9880">EGL21-(EGL14+EGL15)</f>
        <v>0</v>
      </c>
      <c r="EGM22" s="74" t="s">
        <v>102</v>
      </c>
      <c r="EGN22" s="146">
        <f t="shared" ref="EGN22" si="9881">EGN21-(EGN14+EGN15)</f>
        <v>0</v>
      </c>
      <c r="EGO22" s="74" t="s">
        <v>102</v>
      </c>
      <c r="EGP22" s="146">
        <f t="shared" ref="EGP22" si="9882">EGP21-(EGP14+EGP15)</f>
        <v>0</v>
      </c>
      <c r="EGQ22" s="74" t="s">
        <v>102</v>
      </c>
      <c r="EGR22" s="146">
        <f t="shared" ref="EGR22" si="9883">EGR21-(EGR14+EGR15)</f>
        <v>0</v>
      </c>
      <c r="EGS22" s="74" t="s">
        <v>102</v>
      </c>
      <c r="EGT22" s="146">
        <f t="shared" ref="EGT22" si="9884">EGT21-(EGT14+EGT15)</f>
        <v>0</v>
      </c>
      <c r="EGU22" s="74" t="s">
        <v>102</v>
      </c>
      <c r="EGV22" s="146">
        <f t="shared" ref="EGV22" si="9885">EGV21-(EGV14+EGV15)</f>
        <v>0</v>
      </c>
      <c r="EGW22" s="74" t="s">
        <v>102</v>
      </c>
      <c r="EGX22" s="146">
        <f t="shared" ref="EGX22" si="9886">EGX21-(EGX14+EGX15)</f>
        <v>0</v>
      </c>
      <c r="EGY22" s="74" t="s">
        <v>102</v>
      </c>
      <c r="EGZ22" s="146">
        <f t="shared" ref="EGZ22" si="9887">EGZ21-(EGZ14+EGZ15)</f>
        <v>0</v>
      </c>
      <c r="EHA22" s="74" t="s">
        <v>102</v>
      </c>
      <c r="EHB22" s="146">
        <f t="shared" ref="EHB22" si="9888">EHB21-(EHB14+EHB15)</f>
        <v>0</v>
      </c>
      <c r="EHC22" s="74" t="s">
        <v>102</v>
      </c>
      <c r="EHD22" s="146">
        <f t="shared" ref="EHD22" si="9889">EHD21-(EHD14+EHD15)</f>
        <v>0</v>
      </c>
      <c r="EHE22" s="74" t="s">
        <v>102</v>
      </c>
      <c r="EHF22" s="146">
        <f t="shared" ref="EHF22" si="9890">EHF21-(EHF14+EHF15)</f>
        <v>0</v>
      </c>
      <c r="EHG22" s="74" t="s">
        <v>102</v>
      </c>
      <c r="EHH22" s="146">
        <f t="shared" ref="EHH22" si="9891">EHH21-(EHH14+EHH15)</f>
        <v>0</v>
      </c>
      <c r="EHI22" s="74" t="s">
        <v>102</v>
      </c>
      <c r="EHJ22" s="146">
        <f t="shared" ref="EHJ22" si="9892">EHJ21-(EHJ14+EHJ15)</f>
        <v>0</v>
      </c>
      <c r="EHK22" s="74" t="s">
        <v>102</v>
      </c>
      <c r="EHL22" s="146">
        <f t="shared" ref="EHL22" si="9893">EHL21-(EHL14+EHL15)</f>
        <v>0</v>
      </c>
      <c r="EHM22" s="74" t="s">
        <v>102</v>
      </c>
      <c r="EHN22" s="146">
        <f t="shared" ref="EHN22" si="9894">EHN21-(EHN14+EHN15)</f>
        <v>0</v>
      </c>
      <c r="EHO22" s="74" t="s">
        <v>102</v>
      </c>
      <c r="EHP22" s="146">
        <f t="shared" ref="EHP22" si="9895">EHP21-(EHP14+EHP15)</f>
        <v>0</v>
      </c>
      <c r="EHQ22" s="74" t="s">
        <v>102</v>
      </c>
      <c r="EHR22" s="146">
        <f t="shared" ref="EHR22" si="9896">EHR21-(EHR14+EHR15)</f>
        <v>0</v>
      </c>
      <c r="EHS22" s="74" t="s">
        <v>102</v>
      </c>
      <c r="EHT22" s="146">
        <f t="shared" ref="EHT22" si="9897">EHT21-(EHT14+EHT15)</f>
        <v>0</v>
      </c>
      <c r="EHU22" s="74" t="s">
        <v>102</v>
      </c>
      <c r="EHV22" s="146">
        <f t="shared" ref="EHV22" si="9898">EHV21-(EHV14+EHV15)</f>
        <v>0</v>
      </c>
      <c r="EHW22" s="74" t="s">
        <v>102</v>
      </c>
      <c r="EHX22" s="146">
        <f t="shared" ref="EHX22" si="9899">EHX21-(EHX14+EHX15)</f>
        <v>0</v>
      </c>
      <c r="EHY22" s="74" t="s">
        <v>102</v>
      </c>
      <c r="EHZ22" s="146">
        <f t="shared" ref="EHZ22" si="9900">EHZ21-(EHZ14+EHZ15)</f>
        <v>0</v>
      </c>
      <c r="EIA22" s="74" t="s">
        <v>102</v>
      </c>
      <c r="EIB22" s="146">
        <f t="shared" ref="EIB22" si="9901">EIB21-(EIB14+EIB15)</f>
        <v>0</v>
      </c>
      <c r="EIC22" s="74" t="s">
        <v>102</v>
      </c>
      <c r="EID22" s="146">
        <f t="shared" ref="EID22" si="9902">EID21-(EID14+EID15)</f>
        <v>0</v>
      </c>
      <c r="EIE22" s="74" t="s">
        <v>102</v>
      </c>
      <c r="EIF22" s="146">
        <f t="shared" ref="EIF22" si="9903">EIF21-(EIF14+EIF15)</f>
        <v>0</v>
      </c>
      <c r="EIG22" s="74" t="s">
        <v>102</v>
      </c>
      <c r="EIH22" s="146">
        <f t="shared" ref="EIH22" si="9904">EIH21-(EIH14+EIH15)</f>
        <v>0</v>
      </c>
      <c r="EII22" s="74" t="s">
        <v>102</v>
      </c>
      <c r="EIJ22" s="146">
        <f t="shared" ref="EIJ22" si="9905">EIJ21-(EIJ14+EIJ15)</f>
        <v>0</v>
      </c>
      <c r="EIK22" s="74" t="s">
        <v>102</v>
      </c>
      <c r="EIL22" s="146">
        <f t="shared" ref="EIL22" si="9906">EIL21-(EIL14+EIL15)</f>
        <v>0</v>
      </c>
      <c r="EIM22" s="74" t="s">
        <v>102</v>
      </c>
      <c r="EIN22" s="146">
        <f t="shared" ref="EIN22" si="9907">EIN21-(EIN14+EIN15)</f>
        <v>0</v>
      </c>
      <c r="EIO22" s="74" t="s">
        <v>102</v>
      </c>
      <c r="EIP22" s="146">
        <f t="shared" ref="EIP22" si="9908">EIP21-(EIP14+EIP15)</f>
        <v>0</v>
      </c>
      <c r="EIQ22" s="74" t="s">
        <v>102</v>
      </c>
      <c r="EIR22" s="146">
        <f t="shared" ref="EIR22" si="9909">EIR21-(EIR14+EIR15)</f>
        <v>0</v>
      </c>
      <c r="EIS22" s="74" t="s">
        <v>102</v>
      </c>
      <c r="EIT22" s="146">
        <f t="shared" ref="EIT22" si="9910">EIT21-(EIT14+EIT15)</f>
        <v>0</v>
      </c>
      <c r="EIU22" s="74" t="s">
        <v>102</v>
      </c>
      <c r="EIV22" s="146">
        <f t="shared" ref="EIV22" si="9911">EIV21-(EIV14+EIV15)</f>
        <v>0</v>
      </c>
      <c r="EIW22" s="74" t="s">
        <v>102</v>
      </c>
      <c r="EIX22" s="146">
        <f t="shared" ref="EIX22" si="9912">EIX21-(EIX14+EIX15)</f>
        <v>0</v>
      </c>
      <c r="EIY22" s="74" t="s">
        <v>102</v>
      </c>
      <c r="EIZ22" s="146">
        <f t="shared" ref="EIZ22" si="9913">EIZ21-(EIZ14+EIZ15)</f>
        <v>0</v>
      </c>
      <c r="EJA22" s="74" t="s">
        <v>102</v>
      </c>
      <c r="EJB22" s="146">
        <f t="shared" ref="EJB22" si="9914">EJB21-(EJB14+EJB15)</f>
        <v>0</v>
      </c>
      <c r="EJC22" s="74" t="s">
        <v>102</v>
      </c>
      <c r="EJD22" s="146">
        <f t="shared" ref="EJD22" si="9915">EJD21-(EJD14+EJD15)</f>
        <v>0</v>
      </c>
      <c r="EJE22" s="74" t="s">
        <v>102</v>
      </c>
      <c r="EJF22" s="146">
        <f t="shared" ref="EJF22" si="9916">EJF21-(EJF14+EJF15)</f>
        <v>0</v>
      </c>
      <c r="EJG22" s="74" t="s">
        <v>102</v>
      </c>
      <c r="EJH22" s="146">
        <f t="shared" ref="EJH22" si="9917">EJH21-(EJH14+EJH15)</f>
        <v>0</v>
      </c>
      <c r="EJI22" s="74" t="s">
        <v>102</v>
      </c>
      <c r="EJJ22" s="146">
        <f t="shared" ref="EJJ22" si="9918">EJJ21-(EJJ14+EJJ15)</f>
        <v>0</v>
      </c>
      <c r="EJK22" s="74" t="s">
        <v>102</v>
      </c>
      <c r="EJL22" s="146">
        <f t="shared" ref="EJL22" si="9919">EJL21-(EJL14+EJL15)</f>
        <v>0</v>
      </c>
      <c r="EJM22" s="74" t="s">
        <v>102</v>
      </c>
      <c r="EJN22" s="146">
        <f t="shared" ref="EJN22" si="9920">EJN21-(EJN14+EJN15)</f>
        <v>0</v>
      </c>
      <c r="EJO22" s="74" t="s">
        <v>102</v>
      </c>
      <c r="EJP22" s="146">
        <f t="shared" ref="EJP22" si="9921">EJP21-(EJP14+EJP15)</f>
        <v>0</v>
      </c>
      <c r="EJQ22" s="74" t="s">
        <v>102</v>
      </c>
      <c r="EJR22" s="146">
        <f t="shared" ref="EJR22" si="9922">EJR21-(EJR14+EJR15)</f>
        <v>0</v>
      </c>
      <c r="EJS22" s="74" t="s">
        <v>102</v>
      </c>
      <c r="EJT22" s="146">
        <f t="shared" ref="EJT22" si="9923">EJT21-(EJT14+EJT15)</f>
        <v>0</v>
      </c>
      <c r="EJU22" s="74" t="s">
        <v>102</v>
      </c>
      <c r="EJV22" s="146">
        <f t="shared" ref="EJV22" si="9924">EJV21-(EJV14+EJV15)</f>
        <v>0</v>
      </c>
      <c r="EJW22" s="74" t="s">
        <v>102</v>
      </c>
      <c r="EJX22" s="146">
        <f t="shared" ref="EJX22" si="9925">EJX21-(EJX14+EJX15)</f>
        <v>0</v>
      </c>
      <c r="EJY22" s="74" t="s">
        <v>102</v>
      </c>
      <c r="EJZ22" s="146">
        <f t="shared" ref="EJZ22" si="9926">EJZ21-(EJZ14+EJZ15)</f>
        <v>0</v>
      </c>
      <c r="EKA22" s="74" t="s">
        <v>102</v>
      </c>
      <c r="EKB22" s="146">
        <f t="shared" ref="EKB22" si="9927">EKB21-(EKB14+EKB15)</f>
        <v>0</v>
      </c>
      <c r="EKC22" s="74" t="s">
        <v>102</v>
      </c>
      <c r="EKD22" s="146">
        <f t="shared" ref="EKD22" si="9928">EKD21-(EKD14+EKD15)</f>
        <v>0</v>
      </c>
      <c r="EKE22" s="74" t="s">
        <v>102</v>
      </c>
      <c r="EKF22" s="146">
        <f t="shared" ref="EKF22" si="9929">EKF21-(EKF14+EKF15)</f>
        <v>0</v>
      </c>
      <c r="EKG22" s="74" t="s">
        <v>102</v>
      </c>
      <c r="EKH22" s="146">
        <f t="shared" ref="EKH22" si="9930">EKH21-(EKH14+EKH15)</f>
        <v>0</v>
      </c>
      <c r="EKI22" s="74" t="s">
        <v>102</v>
      </c>
      <c r="EKJ22" s="146">
        <f t="shared" ref="EKJ22" si="9931">EKJ21-(EKJ14+EKJ15)</f>
        <v>0</v>
      </c>
      <c r="EKK22" s="74" t="s">
        <v>102</v>
      </c>
      <c r="EKL22" s="146">
        <f t="shared" ref="EKL22" si="9932">EKL21-(EKL14+EKL15)</f>
        <v>0</v>
      </c>
      <c r="EKM22" s="74" t="s">
        <v>102</v>
      </c>
      <c r="EKN22" s="146">
        <f t="shared" ref="EKN22" si="9933">EKN21-(EKN14+EKN15)</f>
        <v>0</v>
      </c>
      <c r="EKO22" s="74" t="s">
        <v>102</v>
      </c>
      <c r="EKP22" s="146">
        <f t="shared" ref="EKP22" si="9934">EKP21-(EKP14+EKP15)</f>
        <v>0</v>
      </c>
      <c r="EKQ22" s="74" t="s">
        <v>102</v>
      </c>
      <c r="EKR22" s="146">
        <f t="shared" ref="EKR22" si="9935">EKR21-(EKR14+EKR15)</f>
        <v>0</v>
      </c>
      <c r="EKS22" s="74" t="s">
        <v>102</v>
      </c>
      <c r="EKT22" s="146">
        <f t="shared" ref="EKT22" si="9936">EKT21-(EKT14+EKT15)</f>
        <v>0</v>
      </c>
      <c r="EKU22" s="74" t="s">
        <v>102</v>
      </c>
      <c r="EKV22" s="146">
        <f t="shared" ref="EKV22" si="9937">EKV21-(EKV14+EKV15)</f>
        <v>0</v>
      </c>
      <c r="EKW22" s="74" t="s">
        <v>102</v>
      </c>
      <c r="EKX22" s="146">
        <f t="shared" ref="EKX22" si="9938">EKX21-(EKX14+EKX15)</f>
        <v>0</v>
      </c>
      <c r="EKY22" s="74" t="s">
        <v>102</v>
      </c>
      <c r="EKZ22" s="146">
        <f t="shared" ref="EKZ22" si="9939">EKZ21-(EKZ14+EKZ15)</f>
        <v>0</v>
      </c>
      <c r="ELA22" s="74" t="s">
        <v>102</v>
      </c>
      <c r="ELB22" s="146">
        <f t="shared" ref="ELB22" si="9940">ELB21-(ELB14+ELB15)</f>
        <v>0</v>
      </c>
      <c r="ELC22" s="74" t="s">
        <v>102</v>
      </c>
      <c r="ELD22" s="146">
        <f t="shared" ref="ELD22" si="9941">ELD21-(ELD14+ELD15)</f>
        <v>0</v>
      </c>
      <c r="ELE22" s="74" t="s">
        <v>102</v>
      </c>
      <c r="ELF22" s="146">
        <f t="shared" ref="ELF22" si="9942">ELF21-(ELF14+ELF15)</f>
        <v>0</v>
      </c>
      <c r="ELG22" s="74" t="s">
        <v>102</v>
      </c>
      <c r="ELH22" s="146">
        <f t="shared" ref="ELH22" si="9943">ELH21-(ELH14+ELH15)</f>
        <v>0</v>
      </c>
      <c r="ELI22" s="74" t="s">
        <v>102</v>
      </c>
      <c r="ELJ22" s="146">
        <f t="shared" ref="ELJ22" si="9944">ELJ21-(ELJ14+ELJ15)</f>
        <v>0</v>
      </c>
      <c r="ELK22" s="74" t="s">
        <v>102</v>
      </c>
      <c r="ELL22" s="146">
        <f t="shared" ref="ELL22" si="9945">ELL21-(ELL14+ELL15)</f>
        <v>0</v>
      </c>
      <c r="ELM22" s="74" t="s">
        <v>102</v>
      </c>
      <c r="ELN22" s="146">
        <f t="shared" ref="ELN22" si="9946">ELN21-(ELN14+ELN15)</f>
        <v>0</v>
      </c>
      <c r="ELO22" s="74" t="s">
        <v>102</v>
      </c>
      <c r="ELP22" s="146">
        <f t="shared" ref="ELP22" si="9947">ELP21-(ELP14+ELP15)</f>
        <v>0</v>
      </c>
      <c r="ELQ22" s="74" t="s">
        <v>102</v>
      </c>
      <c r="ELR22" s="146">
        <f t="shared" ref="ELR22" si="9948">ELR21-(ELR14+ELR15)</f>
        <v>0</v>
      </c>
      <c r="ELS22" s="74" t="s">
        <v>102</v>
      </c>
      <c r="ELT22" s="146">
        <f t="shared" ref="ELT22" si="9949">ELT21-(ELT14+ELT15)</f>
        <v>0</v>
      </c>
      <c r="ELU22" s="74" t="s">
        <v>102</v>
      </c>
      <c r="ELV22" s="146">
        <f t="shared" ref="ELV22" si="9950">ELV21-(ELV14+ELV15)</f>
        <v>0</v>
      </c>
      <c r="ELW22" s="74" t="s">
        <v>102</v>
      </c>
      <c r="ELX22" s="146">
        <f t="shared" ref="ELX22" si="9951">ELX21-(ELX14+ELX15)</f>
        <v>0</v>
      </c>
      <c r="ELY22" s="74" t="s">
        <v>102</v>
      </c>
      <c r="ELZ22" s="146">
        <f t="shared" ref="ELZ22" si="9952">ELZ21-(ELZ14+ELZ15)</f>
        <v>0</v>
      </c>
      <c r="EMA22" s="74" t="s">
        <v>102</v>
      </c>
      <c r="EMB22" s="146">
        <f t="shared" ref="EMB22" si="9953">EMB21-(EMB14+EMB15)</f>
        <v>0</v>
      </c>
      <c r="EMC22" s="74" t="s">
        <v>102</v>
      </c>
      <c r="EMD22" s="146">
        <f t="shared" ref="EMD22" si="9954">EMD21-(EMD14+EMD15)</f>
        <v>0</v>
      </c>
      <c r="EME22" s="74" t="s">
        <v>102</v>
      </c>
      <c r="EMF22" s="146">
        <f t="shared" ref="EMF22" si="9955">EMF21-(EMF14+EMF15)</f>
        <v>0</v>
      </c>
      <c r="EMG22" s="74" t="s">
        <v>102</v>
      </c>
      <c r="EMH22" s="146">
        <f t="shared" ref="EMH22" si="9956">EMH21-(EMH14+EMH15)</f>
        <v>0</v>
      </c>
      <c r="EMI22" s="74" t="s">
        <v>102</v>
      </c>
      <c r="EMJ22" s="146">
        <f t="shared" ref="EMJ22" si="9957">EMJ21-(EMJ14+EMJ15)</f>
        <v>0</v>
      </c>
      <c r="EMK22" s="74" t="s">
        <v>102</v>
      </c>
      <c r="EML22" s="146">
        <f t="shared" ref="EML22" si="9958">EML21-(EML14+EML15)</f>
        <v>0</v>
      </c>
      <c r="EMM22" s="74" t="s">
        <v>102</v>
      </c>
      <c r="EMN22" s="146">
        <f t="shared" ref="EMN22" si="9959">EMN21-(EMN14+EMN15)</f>
        <v>0</v>
      </c>
      <c r="EMO22" s="74" t="s">
        <v>102</v>
      </c>
      <c r="EMP22" s="146">
        <f t="shared" ref="EMP22" si="9960">EMP21-(EMP14+EMP15)</f>
        <v>0</v>
      </c>
      <c r="EMQ22" s="74" t="s">
        <v>102</v>
      </c>
      <c r="EMR22" s="146">
        <f t="shared" ref="EMR22" si="9961">EMR21-(EMR14+EMR15)</f>
        <v>0</v>
      </c>
      <c r="EMS22" s="74" t="s">
        <v>102</v>
      </c>
      <c r="EMT22" s="146">
        <f t="shared" ref="EMT22" si="9962">EMT21-(EMT14+EMT15)</f>
        <v>0</v>
      </c>
      <c r="EMU22" s="74" t="s">
        <v>102</v>
      </c>
      <c r="EMV22" s="146">
        <f t="shared" ref="EMV22" si="9963">EMV21-(EMV14+EMV15)</f>
        <v>0</v>
      </c>
      <c r="EMW22" s="74" t="s">
        <v>102</v>
      </c>
      <c r="EMX22" s="146">
        <f t="shared" ref="EMX22" si="9964">EMX21-(EMX14+EMX15)</f>
        <v>0</v>
      </c>
      <c r="EMY22" s="74" t="s">
        <v>102</v>
      </c>
      <c r="EMZ22" s="146">
        <f t="shared" ref="EMZ22" si="9965">EMZ21-(EMZ14+EMZ15)</f>
        <v>0</v>
      </c>
      <c r="ENA22" s="74" t="s">
        <v>102</v>
      </c>
      <c r="ENB22" s="146">
        <f t="shared" ref="ENB22" si="9966">ENB21-(ENB14+ENB15)</f>
        <v>0</v>
      </c>
      <c r="ENC22" s="74" t="s">
        <v>102</v>
      </c>
      <c r="END22" s="146">
        <f t="shared" ref="END22" si="9967">END21-(END14+END15)</f>
        <v>0</v>
      </c>
      <c r="ENE22" s="74" t="s">
        <v>102</v>
      </c>
      <c r="ENF22" s="146">
        <f t="shared" ref="ENF22" si="9968">ENF21-(ENF14+ENF15)</f>
        <v>0</v>
      </c>
      <c r="ENG22" s="74" t="s">
        <v>102</v>
      </c>
      <c r="ENH22" s="146">
        <f t="shared" ref="ENH22" si="9969">ENH21-(ENH14+ENH15)</f>
        <v>0</v>
      </c>
      <c r="ENI22" s="74" t="s">
        <v>102</v>
      </c>
      <c r="ENJ22" s="146">
        <f t="shared" ref="ENJ22" si="9970">ENJ21-(ENJ14+ENJ15)</f>
        <v>0</v>
      </c>
      <c r="ENK22" s="74" t="s">
        <v>102</v>
      </c>
      <c r="ENL22" s="146">
        <f t="shared" ref="ENL22" si="9971">ENL21-(ENL14+ENL15)</f>
        <v>0</v>
      </c>
      <c r="ENM22" s="74" t="s">
        <v>102</v>
      </c>
      <c r="ENN22" s="146">
        <f t="shared" ref="ENN22" si="9972">ENN21-(ENN14+ENN15)</f>
        <v>0</v>
      </c>
      <c r="ENO22" s="74" t="s">
        <v>102</v>
      </c>
      <c r="ENP22" s="146">
        <f t="shared" ref="ENP22" si="9973">ENP21-(ENP14+ENP15)</f>
        <v>0</v>
      </c>
      <c r="ENQ22" s="74" t="s">
        <v>102</v>
      </c>
      <c r="ENR22" s="146">
        <f t="shared" ref="ENR22" si="9974">ENR21-(ENR14+ENR15)</f>
        <v>0</v>
      </c>
      <c r="ENS22" s="74" t="s">
        <v>102</v>
      </c>
      <c r="ENT22" s="146">
        <f t="shared" ref="ENT22" si="9975">ENT21-(ENT14+ENT15)</f>
        <v>0</v>
      </c>
      <c r="ENU22" s="74" t="s">
        <v>102</v>
      </c>
      <c r="ENV22" s="146">
        <f t="shared" ref="ENV22" si="9976">ENV21-(ENV14+ENV15)</f>
        <v>0</v>
      </c>
      <c r="ENW22" s="74" t="s">
        <v>102</v>
      </c>
      <c r="ENX22" s="146">
        <f t="shared" ref="ENX22" si="9977">ENX21-(ENX14+ENX15)</f>
        <v>0</v>
      </c>
      <c r="ENY22" s="74" t="s">
        <v>102</v>
      </c>
      <c r="ENZ22" s="146">
        <f t="shared" ref="ENZ22" si="9978">ENZ21-(ENZ14+ENZ15)</f>
        <v>0</v>
      </c>
      <c r="EOA22" s="74" t="s">
        <v>102</v>
      </c>
      <c r="EOB22" s="146">
        <f t="shared" ref="EOB22" si="9979">EOB21-(EOB14+EOB15)</f>
        <v>0</v>
      </c>
      <c r="EOC22" s="74" t="s">
        <v>102</v>
      </c>
      <c r="EOD22" s="146">
        <f t="shared" ref="EOD22" si="9980">EOD21-(EOD14+EOD15)</f>
        <v>0</v>
      </c>
      <c r="EOE22" s="74" t="s">
        <v>102</v>
      </c>
      <c r="EOF22" s="146">
        <f t="shared" ref="EOF22" si="9981">EOF21-(EOF14+EOF15)</f>
        <v>0</v>
      </c>
      <c r="EOG22" s="74" t="s">
        <v>102</v>
      </c>
      <c r="EOH22" s="146">
        <f t="shared" ref="EOH22" si="9982">EOH21-(EOH14+EOH15)</f>
        <v>0</v>
      </c>
      <c r="EOI22" s="74" t="s">
        <v>102</v>
      </c>
      <c r="EOJ22" s="146">
        <f t="shared" ref="EOJ22" si="9983">EOJ21-(EOJ14+EOJ15)</f>
        <v>0</v>
      </c>
      <c r="EOK22" s="74" t="s">
        <v>102</v>
      </c>
      <c r="EOL22" s="146">
        <f t="shared" ref="EOL22" si="9984">EOL21-(EOL14+EOL15)</f>
        <v>0</v>
      </c>
      <c r="EOM22" s="74" t="s">
        <v>102</v>
      </c>
      <c r="EON22" s="146">
        <f t="shared" ref="EON22" si="9985">EON21-(EON14+EON15)</f>
        <v>0</v>
      </c>
      <c r="EOO22" s="74" t="s">
        <v>102</v>
      </c>
      <c r="EOP22" s="146">
        <f t="shared" ref="EOP22" si="9986">EOP21-(EOP14+EOP15)</f>
        <v>0</v>
      </c>
      <c r="EOQ22" s="74" t="s">
        <v>102</v>
      </c>
      <c r="EOR22" s="146">
        <f t="shared" ref="EOR22" si="9987">EOR21-(EOR14+EOR15)</f>
        <v>0</v>
      </c>
      <c r="EOS22" s="74" t="s">
        <v>102</v>
      </c>
      <c r="EOT22" s="146">
        <f t="shared" ref="EOT22" si="9988">EOT21-(EOT14+EOT15)</f>
        <v>0</v>
      </c>
      <c r="EOU22" s="74" t="s">
        <v>102</v>
      </c>
      <c r="EOV22" s="146">
        <f t="shared" ref="EOV22" si="9989">EOV21-(EOV14+EOV15)</f>
        <v>0</v>
      </c>
      <c r="EOW22" s="74" t="s">
        <v>102</v>
      </c>
      <c r="EOX22" s="146">
        <f t="shared" ref="EOX22" si="9990">EOX21-(EOX14+EOX15)</f>
        <v>0</v>
      </c>
      <c r="EOY22" s="74" t="s">
        <v>102</v>
      </c>
      <c r="EOZ22" s="146">
        <f t="shared" ref="EOZ22" si="9991">EOZ21-(EOZ14+EOZ15)</f>
        <v>0</v>
      </c>
      <c r="EPA22" s="74" t="s">
        <v>102</v>
      </c>
      <c r="EPB22" s="146">
        <f t="shared" ref="EPB22" si="9992">EPB21-(EPB14+EPB15)</f>
        <v>0</v>
      </c>
      <c r="EPC22" s="74" t="s">
        <v>102</v>
      </c>
      <c r="EPD22" s="146">
        <f t="shared" ref="EPD22" si="9993">EPD21-(EPD14+EPD15)</f>
        <v>0</v>
      </c>
      <c r="EPE22" s="74" t="s">
        <v>102</v>
      </c>
      <c r="EPF22" s="146">
        <f t="shared" ref="EPF22" si="9994">EPF21-(EPF14+EPF15)</f>
        <v>0</v>
      </c>
      <c r="EPG22" s="74" t="s">
        <v>102</v>
      </c>
      <c r="EPH22" s="146">
        <f t="shared" ref="EPH22" si="9995">EPH21-(EPH14+EPH15)</f>
        <v>0</v>
      </c>
      <c r="EPI22" s="74" t="s">
        <v>102</v>
      </c>
      <c r="EPJ22" s="146">
        <f t="shared" ref="EPJ22" si="9996">EPJ21-(EPJ14+EPJ15)</f>
        <v>0</v>
      </c>
      <c r="EPK22" s="74" t="s">
        <v>102</v>
      </c>
      <c r="EPL22" s="146">
        <f t="shared" ref="EPL22" si="9997">EPL21-(EPL14+EPL15)</f>
        <v>0</v>
      </c>
      <c r="EPM22" s="74" t="s">
        <v>102</v>
      </c>
      <c r="EPN22" s="146">
        <f t="shared" ref="EPN22" si="9998">EPN21-(EPN14+EPN15)</f>
        <v>0</v>
      </c>
      <c r="EPO22" s="74" t="s">
        <v>102</v>
      </c>
      <c r="EPP22" s="146">
        <f t="shared" ref="EPP22" si="9999">EPP21-(EPP14+EPP15)</f>
        <v>0</v>
      </c>
      <c r="EPQ22" s="74" t="s">
        <v>102</v>
      </c>
      <c r="EPR22" s="146">
        <f t="shared" ref="EPR22" si="10000">EPR21-(EPR14+EPR15)</f>
        <v>0</v>
      </c>
      <c r="EPS22" s="74" t="s">
        <v>102</v>
      </c>
      <c r="EPT22" s="146">
        <f t="shared" ref="EPT22" si="10001">EPT21-(EPT14+EPT15)</f>
        <v>0</v>
      </c>
      <c r="EPU22" s="74" t="s">
        <v>102</v>
      </c>
      <c r="EPV22" s="146">
        <f t="shared" ref="EPV22" si="10002">EPV21-(EPV14+EPV15)</f>
        <v>0</v>
      </c>
      <c r="EPW22" s="74" t="s">
        <v>102</v>
      </c>
      <c r="EPX22" s="146">
        <f t="shared" ref="EPX22" si="10003">EPX21-(EPX14+EPX15)</f>
        <v>0</v>
      </c>
      <c r="EPY22" s="74" t="s">
        <v>102</v>
      </c>
      <c r="EPZ22" s="146">
        <f t="shared" ref="EPZ22" si="10004">EPZ21-(EPZ14+EPZ15)</f>
        <v>0</v>
      </c>
      <c r="EQA22" s="74" t="s">
        <v>102</v>
      </c>
      <c r="EQB22" s="146">
        <f t="shared" ref="EQB22" si="10005">EQB21-(EQB14+EQB15)</f>
        <v>0</v>
      </c>
      <c r="EQC22" s="74" t="s">
        <v>102</v>
      </c>
      <c r="EQD22" s="146">
        <f t="shared" ref="EQD22" si="10006">EQD21-(EQD14+EQD15)</f>
        <v>0</v>
      </c>
      <c r="EQE22" s="74" t="s">
        <v>102</v>
      </c>
      <c r="EQF22" s="146">
        <f t="shared" ref="EQF22" si="10007">EQF21-(EQF14+EQF15)</f>
        <v>0</v>
      </c>
      <c r="EQG22" s="74" t="s">
        <v>102</v>
      </c>
      <c r="EQH22" s="146">
        <f t="shared" ref="EQH22" si="10008">EQH21-(EQH14+EQH15)</f>
        <v>0</v>
      </c>
      <c r="EQI22" s="74" t="s">
        <v>102</v>
      </c>
      <c r="EQJ22" s="146">
        <f t="shared" ref="EQJ22" si="10009">EQJ21-(EQJ14+EQJ15)</f>
        <v>0</v>
      </c>
      <c r="EQK22" s="74" t="s">
        <v>102</v>
      </c>
      <c r="EQL22" s="146">
        <f t="shared" ref="EQL22" si="10010">EQL21-(EQL14+EQL15)</f>
        <v>0</v>
      </c>
      <c r="EQM22" s="74" t="s">
        <v>102</v>
      </c>
      <c r="EQN22" s="146">
        <f t="shared" ref="EQN22" si="10011">EQN21-(EQN14+EQN15)</f>
        <v>0</v>
      </c>
      <c r="EQO22" s="74" t="s">
        <v>102</v>
      </c>
      <c r="EQP22" s="146">
        <f t="shared" ref="EQP22" si="10012">EQP21-(EQP14+EQP15)</f>
        <v>0</v>
      </c>
      <c r="EQQ22" s="74" t="s">
        <v>102</v>
      </c>
      <c r="EQR22" s="146">
        <f t="shared" ref="EQR22" si="10013">EQR21-(EQR14+EQR15)</f>
        <v>0</v>
      </c>
      <c r="EQS22" s="74" t="s">
        <v>102</v>
      </c>
      <c r="EQT22" s="146">
        <f t="shared" ref="EQT22" si="10014">EQT21-(EQT14+EQT15)</f>
        <v>0</v>
      </c>
      <c r="EQU22" s="74" t="s">
        <v>102</v>
      </c>
      <c r="EQV22" s="146">
        <f t="shared" ref="EQV22" si="10015">EQV21-(EQV14+EQV15)</f>
        <v>0</v>
      </c>
      <c r="EQW22" s="74" t="s">
        <v>102</v>
      </c>
      <c r="EQX22" s="146">
        <f t="shared" ref="EQX22" si="10016">EQX21-(EQX14+EQX15)</f>
        <v>0</v>
      </c>
      <c r="EQY22" s="74" t="s">
        <v>102</v>
      </c>
      <c r="EQZ22" s="146">
        <f t="shared" ref="EQZ22" si="10017">EQZ21-(EQZ14+EQZ15)</f>
        <v>0</v>
      </c>
      <c r="ERA22" s="74" t="s">
        <v>102</v>
      </c>
      <c r="ERB22" s="146">
        <f t="shared" ref="ERB22" si="10018">ERB21-(ERB14+ERB15)</f>
        <v>0</v>
      </c>
      <c r="ERC22" s="74" t="s">
        <v>102</v>
      </c>
      <c r="ERD22" s="146">
        <f t="shared" ref="ERD22" si="10019">ERD21-(ERD14+ERD15)</f>
        <v>0</v>
      </c>
      <c r="ERE22" s="74" t="s">
        <v>102</v>
      </c>
      <c r="ERF22" s="146">
        <f t="shared" ref="ERF22" si="10020">ERF21-(ERF14+ERF15)</f>
        <v>0</v>
      </c>
      <c r="ERG22" s="74" t="s">
        <v>102</v>
      </c>
      <c r="ERH22" s="146">
        <f t="shared" ref="ERH22" si="10021">ERH21-(ERH14+ERH15)</f>
        <v>0</v>
      </c>
      <c r="ERI22" s="74" t="s">
        <v>102</v>
      </c>
      <c r="ERJ22" s="146">
        <f t="shared" ref="ERJ22" si="10022">ERJ21-(ERJ14+ERJ15)</f>
        <v>0</v>
      </c>
      <c r="ERK22" s="74" t="s">
        <v>102</v>
      </c>
      <c r="ERL22" s="146">
        <f t="shared" ref="ERL22" si="10023">ERL21-(ERL14+ERL15)</f>
        <v>0</v>
      </c>
      <c r="ERM22" s="74" t="s">
        <v>102</v>
      </c>
      <c r="ERN22" s="146">
        <f t="shared" ref="ERN22" si="10024">ERN21-(ERN14+ERN15)</f>
        <v>0</v>
      </c>
      <c r="ERO22" s="74" t="s">
        <v>102</v>
      </c>
      <c r="ERP22" s="146">
        <f t="shared" ref="ERP22" si="10025">ERP21-(ERP14+ERP15)</f>
        <v>0</v>
      </c>
      <c r="ERQ22" s="74" t="s">
        <v>102</v>
      </c>
      <c r="ERR22" s="146">
        <f t="shared" ref="ERR22" si="10026">ERR21-(ERR14+ERR15)</f>
        <v>0</v>
      </c>
      <c r="ERS22" s="74" t="s">
        <v>102</v>
      </c>
      <c r="ERT22" s="146">
        <f t="shared" ref="ERT22" si="10027">ERT21-(ERT14+ERT15)</f>
        <v>0</v>
      </c>
      <c r="ERU22" s="74" t="s">
        <v>102</v>
      </c>
      <c r="ERV22" s="146">
        <f t="shared" ref="ERV22" si="10028">ERV21-(ERV14+ERV15)</f>
        <v>0</v>
      </c>
      <c r="ERW22" s="74" t="s">
        <v>102</v>
      </c>
      <c r="ERX22" s="146">
        <f t="shared" ref="ERX22" si="10029">ERX21-(ERX14+ERX15)</f>
        <v>0</v>
      </c>
      <c r="ERY22" s="74" t="s">
        <v>102</v>
      </c>
      <c r="ERZ22" s="146">
        <f t="shared" ref="ERZ22" si="10030">ERZ21-(ERZ14+ERZ15)</f>
        <v>0</v>
      </c>
      <c r="ESA22" s="74" t="s">
        <v>102</v>
      </c>
      <c r="ESB22" s="146">
        <f t="shared" ref="ESB22" si="10031">ESB21-(ESB14+ESB15)</f>
        <v>0</v>
      </c>
      <c r="ESC22" s="74" t="s">
        <v>102</v>
      </c>
      <c r="ESD22" s="146">
        <f t="shared" ref="ESD22" si="10032">ESD21-(ESD14+ESD15)</f>
        <v>0</v>
      </c>
      <c r="ESE22" s="74" t="s">
        <v>102</v>
      </c>
      <c r="ESF22" s="146">
        <f t="shared" ref="ESF22" si="10033">ESF21-(ESF14+ESF15)</f>
        <v>0</v>
      </c>
      <c r="ESG22" s="74" t="s">
        <v>102</v>
      </c>
      <c r="ESH22" s="146">
        <f t="shared" ref="ESH22" si="10034">ESH21-(ESH14+ESH15)</f>
        <v>0</v>
      </c>
      <c r="ESI22" s="74" t="s">
        <v>102</v>
      </c>
      <c r="ESJ22" s="146">
        <f t="shared" ref="ESJ22" si="10035">ESJ21-(ESJ14+ESJ15)</f>
        <v>0</v>
      </c>
      <c r="ESK22" s="74" t="s">
        <v>102</v>
      </c>
      <c r="ESL22" s="146">
        <f t="shared" ref="ESL22" si="10036">ESL21-(ESL14+ESL15)</f>
        <v>0</v>
      </c>
      <c r="ESM22" s="74" t="s">
        <v>102</v>
      </c>
      <c r="ESN22" s="146">
        <f t="shared" ref="ESN22" si="10037">ESN21-(ESN14+ESN15)</f>
        <v>0</v>
      </c>
      <c r="ESO22" s="74" t="s">
        <v>102</v>
      </c>
      <c r="ESP22" s="146">
        <f t="shared" ref="ESP22" si="10038">ESP21-(ESP14+ESP15)</f>
        <v>0</v>
      </c>
      <c r="ESQ22" s="74" t="s">
        <v>102</v>
      </c>
      <c r="ESR22" s="146">
        <f t="shared" ref="ESR22" si="10039">ESR21-(ESR14+ESR15)</f>
        <v>0</v>
      </c>
      <c r="ESS22" s="74" t="s">
        <v>102</v>
      </c>
      <c r="EST22" s="146">
        <f t="shared" ref="EST22" si="10040">EST21-(EST14+EST15)</f>
        <v>0</v>
      </c>
      <c r="ESU22" s="74" t="s">
        <v>102</v>
      </c>
      <c r="ESV22" s="146">
        <f t="shared" ref="ESV22" si="10041">ESV21-(ESV14+ESV15)</f>
        <v>0</v>
      </c>
      <c r="ESW22" s="74" t="s">
        <v>102</v>
      </c>
      <c r="ESX22" s="146">
        <f t="shared" ref="ESX22" si="10042">ESX21-(ESX14+ESX15)</f>
        <v>0</v>
      </c>
      <c r="ESY22" s="74" t="s">
        <v>102</v>
      </c>
      <c r="ESZ22" s="146">
        <f t="shared" ref="ESZ22" si="10043">ESZ21-(ESZ14+ESZ15)</f>
        <v>0</v>
      </c>
      <c r="ETA22" s="74" t="s">
        <v>102</v>
      </c>
      <c r="ETB22" s="146">
        <f t="shared" ref="ETB22" si="10044">ETB21-(ETB14+ETB15)</f>
        <v>0</v>
      </c>
      <c r="ETC22" s="74" t="s">
        <v>102</v>
      </c>
      <c r="ETD22" s="146">
        <f t="shared" ref="ETD22" si="10045">ETD21-(ETD14+ETD15)</f>
        <v>0</v>
      </c>
      <c r="ETE22" s="74" t="s">
        <v>102</v>
      </c>
      <c r="ETF22" s="146">
        <f t="shared" ref="ETF22" si="10046">ETF21-(ETF14+ETF15)</f>
        <v>0</v>
      </c>
      <c r="ETG22" s="74" t="s">
        <v>102</v>
      </c>
      <c r="ETH22" s="146">
        <f t="shared" ref="ETH22" si="10047">ETH21-(ETH14+ETH15)</f>
        <v>0</v>
      </c>
      <c r="ETI22" s="74" t="s">
        <v>102</v>
      </c>
      <c r="ETJ22" s="146">
        <f t="shared" ref="ETJ22" si="10048">ETJ21-(ETJ14+ETJ15)</f>
        <v>0</v>
      </c>
      <c r="ETK22" s="74" t="s">
        <v>102</v>
      </c>
      <c r="ETL22" s="146">
        <f t="shared" ref="ETL22" si="10049">ETL21-(ETL14+ETL15)</f>
        <v>0</v>
      </c>
      <c r="ETM22" s="74" t="s">
        <v>102</v>
      </c>
      <c r="ETN22" s="146">
        <f t="shared" ref="ETN22" si="10050">ETN21-(ETN14+ETN15)</f>
        <v>0</v>
      </c>
      <c r="ETO22" s="74" t="s">
        <v>102</v>
      </c>
      <c r="ETP22" s="146">
        <f t="shared" ref="ETP22" si="10051">ETP21-(ETP14+ETP15)</f>
        <v>0</v>
      </c>
      <c r="ETQ22" s="74" t="s">
        <v>102</v>
      </c>
      <c r="ETR22" s="146">
        <f t="shared" ref="ETR22" si="10052">ETR21-(ETR14+ETR15)</f>
        <v>0</v>
      </c>
      <c r="ETS22" s="74" t="s">
        <v>102</v>
      </c>
      <c r="ETT22" s="146">
        <f t="shared" ref="ETT22" si="10053">ETT21-(ETT14+ETT15)</f>
        <v>0</v>
      </c>
      <c r="ETU22" s="74" t="s">
        <v>102</v>
      </c>
      <c r="ETV22" s="146">
        <f t="shared" ref="ETV22" si="10054">ETV21-(ETV14+ETV15)</f>
        <v>0</v>
      </c>
      <c r="ETW22" s="74" t="s">
        <v>102</v>
      </c>
      <c r="ETX22" s="146">
        <f t="shared" ref="ETX22" si="10055">ETX21-(ETX14+ETX15)</f>
        <v>0</v>
      </c>
      <c r="ETY22" s="74" t="s">
        <v>102</v>
      </c>
      <c r="ETZ22" s="146">
        <f t="shared" ref="ETZ22" si="10056">ETZ21-(ETZ14+ETZ15)</f>
        <v>0</v>
      </c>
      <c r="EUA22" s="74" t="s">
        <v>102</v>
      </c>
      <c r="EUB22" s="146">
        <f t="shared" ref="EUB22" si="10057">EUB21-(EUB14+EUB15)</f>
        <v>0</v>
      </c>
      <c r="EUC22" s="74" t="s">
        <v>102</v>
      </c>
      <c r="EUD22" s="146">
        <f t="shared" ref="EUD22" si="10058">EUD21-(EUD14+EUD15)</f>
        <v>0</v>
      </c>
      <c r="EUE22" s="74" t="s">
        <v>102</v>
      </c>
      <c r="EUF22" s="146">
        <f t="shared" ref="EUF22" si="10059">EUF21-(EUF14+EUF15)</f>
        <v>0</v>
      </c>
      <c r="EUG22" s="74" t="s">
        <v>102</v>
      </c>
      <c r="EUH22" s="146">
        <f t="shared" ref="EUH22" si="10060">EUH21-(EUH14+EUH15)</f>
        <v>0</v>
      </c>
      <c r="EUI22" s="74" t="s">
        <v>102</v>
      </c>
      <c r="EUJ22" s="146">
        <f t="shared" ref="EUJ22" si="10061">EUJ21-(EUJ14+EUJ15)</f>
        <v>0</v>
      </c>
      <c r="EUK22" s="74" t="s">
        <v>102</v>
      </c>
      <c r="EUL22" s="146">
        <f t="shared" ref="EUL22" si="10062">EUL21-(EUL14+EUL15)</f>
        <v>0</v>
      </c>
      <c r="EUM22" s="74" t="s">
        <v>102</v>
      </c>
      <c r="EUN22" s="146">
        <f t="shared" ref="EUN22" si="10063">EUN21-(EUN14+EUN15)</f>
        <v>0</v>
      </c>
      <c r="EUO22" s="74" t="s">
        <v>102</v>
      </c>
      <c r="EUP22" s="146">
        <f t="shared" ref="EUP22" si="10064">EUP21-(EUP14+EUP15)</f>
        <v>0</v>
      </c>
      <c r="EUQ22" s="74" t="s">
        <v>102</v>
      </c>
      <c r="EUR22" s="146">
        <f t="shared" ref="EUR22" si="10065">EUR21-(EUR14+EUR15)</f>
        <v>0</v>
      </c>
      <c r="EUS22" s="74" t="s">
        <v>102</v>
      </c>
      <c r="EUT22" s="146">
        <f t="shared" ref="EUT22" si="10066">EUT21-(EUT14+EUT15)</f>
        <v>0</v>
      </c>
      <c r="EUU22" s="74" t="s">
        <v>102</v>
      </c>
      <c r="EUV22" s="146">
        <f t="shared" ref="EUV22" si="10067">EUV21-(EUV14+EUV15)</f>
        <v>0</v>
      </c>
      <c r="EUW22" s="74" t="s">
        <v>102</v>
      </c>
      <c r="EUX22" s="146">
        <f t="shared" ref="EUX22" si="10068">EUX21-(EUX14+EUX15)</f>
        <v>0</v>
      </c>
      <c r="EUY22" s="74" t="s">
        <v>102</v>
      </c>
      <c r="EUZ22" s="146">
        <f t="shared" ref="EUZ22" si="10069">EUZ21-(EUZ14+EUZ15)</f>
        <v>0</v>
      </c>
      <c r="EVA22" s="74" t="s">
        <v>102</v>
      </c>
      <c r="EVB22" s="146">
        <f t="shared" ref="EVB22" si="10070">EVB21-(EVB14+EVB15)</f>
        <v>0</v>
      </c>
      <c r="EVC22" s="74" t="s">
        <v>102</v>
      </c>
      <c r="EVD22" s="146">
        <f t="shared" ref="EVD22" si="10071">EVD21-(EVD14+EVD15)</f>
        <v>0</v>
      </c>
      <c r="EVE22" s="74" t="s">
        <v>102</v>
      </c>
      <c r="EVF22" s="146">
        <f t="shared" ref="EVF22" si="10072">EVF21-(EVF14+EVF15)</f>
        <v>0</v>
      </c>
      <c r="EVG22" s="74" t="s">
        <v>102</v>
      </c>
      <c r="EVH22" s="146">
        <f t="shared" ref="EVH22" si="10073">EVH21-(EVH14+EVH15)</f>
        <v>0</v>
      </c>
      <c r="EVI22" s="74" t="s">
        <v>102</v>
      </c>
      <c r="EVJ22" s="146">
        <f t="shared" ref="EVJ22" si="10074">EVJ21-(EVJ14+EVJ15)</f>
        <v>0</v>
      </c>
      <c r="EVK22" s="74" t="s">
        <v>102</v>
      </c>
      <c r="EVL22" s="146">
        <f t="shared" ref="EVL22" si="10075">EVL21-(EVL14+EVL15)</f>
        <v>0</v>
      </c>
      <c r="EVM22" s="74" t="s">
        <v>102</v>
      </c>
      <c r="EVN22" s="146">
        <f t="shared" ref="EVN22" si="10076">EVN21-(EVN14+EVN15)</f>
        <v>0</v>
      </c>
      <c r="EVO22" s="74" t="s">
        <v>102</v>
      </c>
      <c r="EVP22" s="146">
        <f t="shared" ref="EVP22" si="10077">EVP21-(EVP14+EVP15)</f>
        <v>0</v>
      </c>
      <c r="EVQ22" s="74" t="s">
        <v>102</v>
      </c>
      <c r="EVR22" s="146">
        <f t="shared" ref="EVR22" si="10078">EVR21-(EVR14+EVR15)</f>
        <v>0</v>
      </c>
      <c r="EVS22" s="74" t="s">
        <v>102</v>
      </c>
      <c r="EVT22" s="146">
        <f t="shared" ref="EVT22" si="10079">EVT21-(EVT14+EVT15)</f>
        <v>0</v>
      </c>
      <c r="EVU22" s="74" t="s">
        <v>102</v>
      </c>
      <c r="EVV22" s="146">
        <f t="shared" ref="EVV22" si="10080">EVV21-(EVV14+EVV15)</f>
        <v>0</v>
      </c>
      <c r="EVW22" s="74" t="s">
        <v>102</v>
      </c>
      <c r="EVX22" s="146">
        <f t="shared" ref="EVX22" si="10081">EVX21-(EVX14+EVX15)</f>
        <v>0</v>
      </c>
      <c r="EVY22" s="74" t="s">
        <v>102</v>
      </c>
      <c r="EVZ22" s="146">
        <f t="shared" ref="EVZ22" si="10082">EVZ21-(EVZ14+EVZ15)</f>
        <v>0</v>
      </c>
      <c r="EWA22" s="74" t="s">
        <v>102</v>
      </c>
      <c r="EWB22" s="146">
        <f t="shared" ref="EWB22" si="10083">EWB21-(EWB14+EWB15)</f>
        <v>0</v>
      </c>
      <c r="EWC22" s="74" t="s">
        <v>102</v>
      </c>
      <c r="EWD22" s="146">
        <f t="shared" ref="EWD22" si="10084">EWD21-(EWD14+EWD15)</f>
        <v>0</v>
      </c>
      <c r="EWE22" s="74" t="s">
        <v>102</v>
      </c>
      <c r="EWF22" s="146">
        <f t="shared" ref="EWF22" si="10085">EWF21-(EWF14+EWF15)</f>
        <v>0</v>
      </c>
      <c r="EWG22" s="74" t="s">
        <v>102</v>
      </c>
      <c r="EWH22" s="146">
        <f t="shared" ref="EWH22" si="10086">EWH21-(EWH14+EWH15)</f>
        <v>0</v>
      </c>
      <c r="EWI22" s="74" t="s">
        <v>102</v>
      </c>
      <c r="EWJ22" s="146">
        <f t="shared" ref="EWJ22" si="10087">EWJ21-(EWJ14+EWJ15)</f>
        <v>0</v>
      </c>
      <c r="EWK22" s="74" t="s">
        <v>102</v>
      </c>
      <c r="EWL22" s="146">
        <f t="shared" ref="EWL22" si="10088">EWL21-(EWL14+EWL15)</f>
        <v>0</v>
      </c>
      <c r="EWM22" s="74" t="s">
        <v>102</v>
      </c>
      <c r="EWN22" s="146">
        <f t="shared" ref="EWN22" si="10089">EWN21-(EWN14+EWN15)</f>
        <v>0</v>
      </c>
      <c r="EWO22" s="74" t="s">
        <v>102</v>
      </c>
      <c r="EWP22" s="146">
        <f t="shared" ref="EWP22" si="10090">EWP21-(EWP14+EWP15)</f>
        <v>0</v>
      </c>
      <c r="EWQ22" s="74" t="s">
        <v>102</v>
      </c>
      <c r="EWR22" s="146">
        <f t="shared" ref="EWR22" si="10091">EWR21-(EWR14+EWR15)</f>
        <v>0</v>
      </c>
      <c r="EWS22" s="74" t="s">
        <v>102</v>
      </c>
      <c r="EWT22" s="146">
        <f t="shared" ref="EWT22" si="10092">EWT21-(EWT14+EWT15)</f>
        <v>0</v>
      </c>
      <c r="EWU22" s="74" t="s">
        <v>102</v>
      </c>
      <c r="EWV22" s="146">
        <f t="shared" ref="EWV22" si="10093">EWV21-(EWV14+EWV15)</f>
        <v>0</v>
      </c>
      <c r="EWW22" s="74" t="s">
        <v>102</v>
      </c>
      <c r="EWX22" s="146">
        <f t="shared" ref="EWX22" si="10094">EWX21-(EWX14+EWX15)</f>
        <v>0</v>
      </c>
      <c r="EWY22" s="74" t="s">
        <v>102</v>
      </c>
      <c r="EWZ22" s="146">
        <f t="shared" ref="EWZ22" si="10095">EWZ21-(EWZ14+EWZ15)</f>
        <v>0</v>
      </c>
      <c r="EXA22" s="74" t="s">
        <v>102</v>
      </c>
      <c r="EXB22" s="146">
        <f t="shared" ref="EXB22" si="10096">EXB21-(EXB14+EXB15)</f>
        <v>0</v>
      </c>
      <c r="EXC22" s="74" t="s">
        <v>102</v>
      </c>
      <c r="EXD22" s="146">
        <f t="shared" ref="EXD22" si="10097">EXD21-(EXD14+EXD15)</f>
        <v>0</v>
      </c>
      <c r="EXE22" s="74" t="s">
        <v>102</v>
      </c>
      <c r="EXF22" s="146">
        <f t="shared" ref="EXF22" si="10098">EXF21-(EXF14+EXF15)</f>
        <v>0</v>
      </c>
      <c r="EXG22" s="74" t="s">
        <v>102</v>
      </c>
      <c r="EXH22" s="146">
        <f t="shared" ref="EXH22" si="10099">EXH21-(EXH14+EXH15)</f>
        <v>0</v>
      </c>
      <c r="EXI22" s="74" t="s">
        <v>102</v>
      </c>
      <c r="EXJ22" s="146">
        <f t="shared" ref="EXJ22" si="10100">EXJ21-(EXJ14+EXJ15)</f>
        <v>0</v>
      </c>
      <c r="EXK22" s="74" t="s">
        <v>102</v>
      </c>
      <c r="EXL22" s="146">
        <f t="shared" ref="EXL22" si="10101">EXL21-(EXL14+EXL15)</f>
        <v>0</v>
      </c>
      <c r="EXM22" s="74" t="s">
        <v>102</v>
      </c>
      <c r="EXN22" s="146">
        <f t="shared" ref="EXN22" si="10102">EXN21-(EXN14+EXN15)</f>
        <v>0</v>
      </c>
      <c r="EXO22" s="74" t="s">
        <v>102</v>
      </c>
      <c r="EXP22" s="146">
        <f t="shared" ref="EXP22" si="10103">EXP21-(EXP14+EXP15)</f>
        <v>0</v>
      </c>
      <c r="EXQ22" s="74" t="s">
        <v>102</v>
      </c>
      <c r="EXR22" s="146">
        <f t="shared" ref="EXR22" si="10104">EXR21-(EXR14+EXR15)</f>
        <v>0</v>
      </c>
      <c r="EXS22" s="74" t="s">
        <v>102</v>
      </c>
      <c r="EXT22" s="146">
        <f t="shared" ref="EXT22" si="10105">EXT21-(EXT14+EXT15)</f>
        <v>0</v>
      </c>
      <c r="EXU22" s="74" t="s">
        <v>102</v>
      </c>
      <c r="EXV22" s="146">
        <f t="shared" ref="EXV22" si="10106">EXV21-(EXV14+EXV15)</f>
        <v>0</v>
      </c>
      <c r="EXW22" s="74" t="s">
        <v>102</v>
      </c>
      <c r="EXX22" s="146">
        <f t="shared" ref="EXX22" si="10107">EXX21-(EXX14+EXX15)</f>
        <v>0</v>
      </c>
      <c r="EXY22" s="74" t="s">
        <v>102</v>
      </c>
      <c r="EXZ22" s="146">
        <f t="shared" ref="EXZ22" si="10108">EXZ21-(EXZ14+EXZ15)</f>
        <v>0</v>
      </c>
      <c r="EYA22" s="74" t="s">
        <v>102</v>
      </c>
      <c r="EYB22" s="146">
        <f t="shared" ref="EYB22" si="10109">EYB21-(EYB14+EYB15)</f>
        <v>0</v>
      </c>
      <c r="EYC22" s="74" t="s">
        <v>102</v>
      </c>
      <c r="EYD22" s="146">
        <f t="shared" ref="EYD22" si="10110">EYD21-(EYD14+EYD15)</f>
        <v>0</v>
      </c>
      <c r="EYE22" s="74" t="s">
        <v>102</v>
      </c>
      <c r="EYF22" s="146">
        <f t="shared" ref="EYF22" si="10111">EYF21-(EYF14+EYF15)</f>
        <v>0</v>
      </c>
      <c r="EYG22" s="74" t="s">
        <v>102</v>
      </c>
      <c r="EYH22" s="146">
        <f t="shared" ref="EYH22" si="10112">EYH21-(EYH14+EYH15)</f>
        <v>0</v>
      </c>
      <c r="EYI22" s="74" t="s">
        <v>102</v>
      </c>
      <c r="EYJ22" s="146">
        <f t="shared" ref="EYJ22" si="10113">EYJ21-(EYJ14+EYJ15)</f>
        <v>0</v>
      </c>
      <c r="EYK22" s="74" t="s">
        <v>102</v>
      </c>
      <c r="EYL22" s="146">
        <f t="shared" ref="EYL22" si="10114">EYL21-(EYL14+EYL15)</f>
        <v>0</v>
      </c>
      <c r="EYM22" s="74" t="s">
        <v>102</v>
      </c>
      <c r="EYN22" s="146">
        <f t="shared" ref="EYN22" si="10115">EYN21-(EYN14+EYN15)</f>
        <v>0</v>
      </c>
      <c r="EYO22" s="74" t="s">
        <v>102</v>
      </c>
      <c r="EYP22" s="146">
        <f t="shared" ref="EYP22" si="10116">EYP21-(EYP14+EYP15)</f>
        <v>0</v>
      </c>
      <c r="EYQ22" s="74" t="s">
        <v>102</v>
      </c>
      <c r="EYR22" s="146">
        <f t="shared" ref="EYR22" si="10117">EYR21-(EYR14+EYR15)</f>
        <v>0</v>
      </c>
      <c r="EYS22" s="74" t="s">
        <v>102</v>
      </c>
      <c r="EYT22" s="146">
        <f t="shared" ref="EYT22" si="10118">EYT21-(EYT14+EYT15)</f>
        <v>0</v>
      </c>
      <c r="EYU22" s="74" t="s">
        <v>102</v>
      </c>
      <c r="EYV22" s="146">
        <f t="shared" ref="EYV22" si="10119">EYV21-(EYV14+EYV15)</f>
        <v>0</v>
      </c>
      <c r="EYW22" s="74" t="s">
        <v>102</v>
      </c>
      <c r="EYX22" s="146">
        <f t="shared" ref="EYX22" si="10120">EYX21-(EYX14+EYX15)</f>
        <v>0</v>
      </c>
      <c r="EYY22" s="74" t="s">
        <v>102</v>
      </c>
      <c r="EYZ22" s="146">
        <f t="shared" ref="EYZ22" si="10121">EYZ21-(EYZ14+EYZ15)</f>
        <v>0</v>
      </c>
      <c r="EZA22" s="74" t="s">
        <v>102</v>
      </c>
      <c r="EZB22" s="146">
        <f t="shared" ref="EZB22" si="10122">EZB21-(EZB14+EZB15)</f>
        <v>0</v>
      </c>
      <c r="EZC22" s="74" t="s">
        <v>102</v>
      </c>
      <c r="EZD22" s="146">
        <f t="shared" ref="EZD22" si="10123">EZD21-(EZD14+EZD15)</f>
        <v>0</v>
      </c>
      <c r="EZE22" s="74" t="s">
        <v>102</v>
      </c>
      <c r="EZF22" s="146">
        <f t="shared" ref="EZF22" si="10124">EZF21-(EZF14+EZF15)</f>
        <v>0</v>
      </c>
      <c r="EZG22" s="74" t="s">
        <v>102</v>
      </c>
      <c r="EZH22" s="146">
        <f t="shared" ref="EZH22" si="10125">EZH21-(EZH14+EZH15)</f>
        <v>0</v>
      </c>
      <c r="EZI22" s="74" t="s">
        <v>102</v>
      </c>
      <c r="EZJ22" s="146">
        <f t="shared" ref="EZJ22" si="10126">EZJ21-(EZJ14+EZJ15)</f>
        <v>0</v>
      </c>
      <c r="EZK22" s="74" t="s">
        <v>102</v>
      </c>
      <c r="EZL22" s="146">
        <f t="shared" ref="EZL22" si="10127">EZL21-(EZL14+EZL15)</f>
        <v>0</v>
      </c>
      <c r="EZM22" s="74" t="s">
        <v>102</v>
      </c>
      <c r="EZN22" s="146">
        <f t="shared" ref="EZN22" si="10128">EZN21-(EZN14+EZN15)</f>
        <v>0</v>
      </c>
      <c r="EZO22" s="74" t="s">
        <v>102</v>
      </c>
      <c r="EZP22" s="146">
        <f t="shared" ref="EZP22" si="10129">EZP21-(EZP14+EZP15)</f>
        <v>0</v>
      </c>
      <c r="EZQ22" s="74" t="s">
        <v>102</v>
      </c>
      <c r="EZR22" s="146">
        <f t="shared" ref="EZR22" si="10130">EZR21-(EZR14+EZR15)</f>
        <v>0</v>
      </c>
      <c r="EZS22" s="74" t="s">
        <v>102</v>
      </c>
      <c r="EZT22" s="146">
        <f t="shared" ref="EZT22" si="10131">EZT21-(EZT14+EZT15)</f>
        <v>0</v>
      </c>
      <c r="EZU22" s="74" t="s">
        <v>102</v>
      </c>
      <c r="EZV22" s="146">
        <f t="shared" ref="EZV22" si="10132">EZV21-(EZV14+EZV15)</f>
        <v>0</v>
      </c>
      <c r="EZW22" s="74" t="s">
        <v>102</v>
      </c>
      <c r="EZX22" s="146">
        <f t="shared" ref="EZX22" si="10133">EZX21-(EZX14+EZX15)</f>
        <v>0</v>
      </c>
      <c r="EZY22" s="74" t="s">
        <v>102</v>
      </c>
      <c r="EZZ22" s="146">
        <f t="shared" ref="EZZ22" si="10134">EZZ21-(EZZ14+EZZ15)</f>
        <v>0</v>
      </c>
      <c r="FAA22" s="74" t="s">
        <v>102</v>
      </c>
      <c r="FAB22" s="146">
        <f t="shared" ref="FAB22" si="10135">FAB21-(FAB14+FAB15)</f>
        <v>0</v>
      </c>
      <c r="FAC22" s="74" t="s">
        <v>102</v>
      </c>
      <c r="FAD22" s="146">
        <f t="shared" ref="FAD22" si="10136">FAD21-(FAD14+FAD15)</f>
        <v>0</v>
      </c>
      <c r="FAE22" s="74" t="s">
        <v>102</v>
      </c>
      <c r="FAF22" s="146">
        <f t="shared" ref="FAF22" si="10137">FAF21-(FAF14+FAF15)</f>
        <v>0</v>
      </c>
      <c r="FAG22" s="74" t="s">
        <v>102</v>
      </c>
      <c r="FAH22" s="146">
        <f t="shared" ref="FAH22" si="10138">FAH21-(FAH14+FAH15)</f>
        <v>0</v>
      </c>
      <c r="FAI22" s="74" t="s">
        <v>102</v>
      </c>
      <c r="FAJ22" s="146">
        <f t="shared" ref="FAJ22" si="10139">FAJ21-(FAJ14+FAJ15)</f>
        <v>0</v>
      </c>
      <c r="FAK22" s="74" t="s">
        <v>102</v>
      </c>
      <c r="FAL22" s="146">
        <f t="shared" ref="FAL22" si="10140">FAL21-(FAL14+FAL15)</f>
        <v>0</v>
      </c>
      <c r="FAM22" s="74" t="s">
        <v>102</v>
      </c>
      <c r="FAN22" s="146">
        <f t="shared" ref="FAN22" si="10141">FAN21-(FAN14+FAN15)</f>
        <v>0</v>
      </c>
      <c r="FAO22" s="74" t="s">
        <v>102</v>
      </c>
      <c r="FAP22" s="146">
        <f t="shared" ref="FAP22" si="10142">FAP21-(FAP14+FAP15)</f>
        <v>0</v>
      </c>
      <c r="FAQ22" s="74" t="s">
        <v>102</v>
      </c>
      <c r="FAR22" s="146">
        <f t="shared" ref="FAR22" si="10143">FAR21-(FAR14+FAR15)</f>
        <v>0</v>
      </c>
      <c r="FAS22" s="74" t="s">
        <v>102</v>
      </c>
      <c r="FAT22" s="146">
        <f t="shared" ref="FAT22" si="10144">FAT21-(FAT14+FAT15)</f>
        <v>0</v>
      </c>
      <c r="FAU22" s="74" t="s">
        <v>102</v>
      </c>
      <c r="FAV22" s="146">
        <f t="shared" ref="FAV22" si="10145">FAV21-(FAV14+FAV15)</f>
        <v>0</v>
      </c>
      <c r="FAW22" s="74" t="s">
        <v>102</v>
      </c>
      <c r="FAX22" s="146">
        <f t="shared" ref="FAX22" si="10146">FAX21-(FAX14+FAX15)</f>
        <v>0</v>
      </c>
      <c r="FAY22" s="74" t="s">
        <v>102</v>
      </c>
      <c r="FAZ22" s="146">
        <f t="shared" ref="FAZ22" si="10147">FAZ21-(FAZ14+FAZ15)</f>
        <v>0</v>
      </c>
      <c r="FBA22" s="74" t="s">
        <v>102</v>
      </c>
      <c r="FBB22" s="146">
        <f t="shared" ref="FBB22" si="10148">FBB21-(FBB14+FBB15)</f>
        <v>0</v>
      </c>
      <c r="FBC22" s="74" t="s">
        <v>102</v>
      </c>
      <c r="FBD22" s="146">
        <f t="shared" ref="FBD22" si="10149">FBD21-(FBD14+FBD15)</f>
        <v>0</v>
      </c>
      <c r="FBE22" s="74" t="s">
        <v>102</v>
      </c>
      <c r="FBF22" s="146">
        <f t="shared" ref="FBF22" si="10150">FBF21-(FBF14+FBF15)</f>
        <v>0</v>
      </c>
      <c r="FBG22" s="74" t="s">
        <v>102</v>
      </c>
      <c r="FBH22" s="146">
        <f t="shared" ref="FBH22" si="10151">FBH21-(FBH14+FBH15)</f>
        <v>0</v>
      </c>
      <c r="FBI22" s="74" t="s">
        <v>102</v>
      </c>
      <c r="FBJ22" s="146">
        <f t="shared" ref="FBJ22" si="10152">FBJ21-(FBJ14+FBJ15)</f>
        <v>0</v>
      </c>
      <c r="FBK22" s="74" t="s">
        <v>102</v>
      </c>
      <c r="FBL22" s="146">
        <f t="shared" ref="FBL22" si="10153">FBL21-(FBL14+FBL15)</f>
        <v>0</v>
      </c>
      <c r="FBM22" s="74" t="s">
        <v>102</v>
      </c>
      <c r="FBN22" s="146">
        <f t="shared" ref="FBN22" si="10154">FBN21-(FBN14+FBN15)</f>
        <v>0</v>
      </c>
      <c r="FBO22" s="74" t="s">
        <v>102</v>
      </c>
      <c r="FBP22" s="146">
        <f t="shared" ref="FBP22" si="10155">FBP21-(FBP14+FBP15)</f>
        <v>0</v>
      </c>
      <c r="FBQ22" s="74" t="s">
        <v>102</v>
      </c>
      <c r="FBR22" s="146">
        <f t="shared" ref="FBR22" si="10156">FBR21-(FBR14+FBR15)</f>
        <v>0</v>
      </c>
      <c r="FBS22" s="74" t="s">
        <v>102</v>
      </c>
      <c r="FBT22" s="146">
        <f t="shared" ref="FBT22" si="10157">FBT21-(FBT14+FBT15)</f>
        <v>0</v>
      </c>
      <c r="FBU22" s="74" t="s">
        <v>102</v>
      </c>
      <c r="FBV22" s="146">
        <f t="shared" ref="FBV22" si="10158">FBV21-(FBV14+FBV15)</f>
        <v>0</v>
      </c>
      <c r="FBW22" s="74" t="s">
        <v>102</v>
      </c>
      <c r="FBX22" s="146">
        <f t="shared" ref="FBX22" si="10159">FBX21-(FBX14+FBX15)</f>
        <v>0</v>
      </c>
      <c r="FBY22" s="74" t="s">
        <v>102</v>
      </c>
      <c r="FBZ22" s="146">
        <f t="shared" ref="FBZ22" si="10160">FBZ21-(FBZ14+FBZ15)</f>
        <v>0</v>
      </c>
      <c r="FCA22" s="74" t="s">
        <v>102</v>
      </c>
      <c r="FCB22" s="146">
        <f t="shared" ref="FCB22" si="10161">FCB21-(FCB14+FCB15)</f>
        <v>0</v>
      </c>
      <c r="FCC22" s="74" t="s">
        <v>102</v>
      </c>
      <c r="FCD22" s="146">
        <f t="shared" ref="FCD22" si="10162">FCD21-(FCD14+FCD15)</f>
        <v>0</v>
      </c>
      <c r="FCE22" s="74" t="s">
        <v>102</v>
      </c>
      <c r="FCF22" s="146">
        <f t="shared" ref="FCF22" si="10163">FCF21-(FCF14+FCF15)</f>
        <v>0</v>
      </c>
      <c r="FCG22" s="74" t="s">
        <v>102</v>
      </c>
      <c r="FCH22" s="146">
        <f t="shared" ref="FCH22" si="10164">FCH21-(FCH14+FCH15)</f>
        <v>0</v>
      </c>
      <c r="FCI22" s="74" t="s">
        <v>102</v>
      </c>
      <c r="FCJ22" s="146">
        <f t="shared" ref="FCJ22" si="10165">FCJ21-(FCJ14+FCJ15)</f>
        <v>0</v>
      </c>
      <c r="FCK22" s="74" t="s">
        <v>102</v>
      </c>
      <c r="FCL22" s="146">
        <f t="shared" ref="FCL22" si="10166">FCL21-(FCL14+FCL15)</f>
        <v>0</v>
      </c>
      <c r="FCM22" s="74" t="s">
        <v>102</v>
      </c>
      <c r="FCN22" s="146">
        <f t="shared" ref="FCN22" si="10167">FCN21-(FCN14+FCN15)</f>
        <v>0</v>
      </c>
      <c r="FCO22" s="74" t="s">
        <v>102</v>
      </c>
      <c r="FCP22" s="146">
        <f t="shared" ref="FCP22" si="10168">FCP21-(FCP14+FCP15)</f>
        <v>0</v>
      </c>
      <c r="FCQ22" s="74" t="s">
        <v>102</v>
      </c>
      <c r="FCR22" s="146">
        <f t="shared" ref="FCR22" si="10169">FCR21-(FCR14+FCR15)</f>
        <v>0</v>
      </c>
      <c r="FCS22" s="74" t="s">
        <v>102</v>
      </c>
      <c r="FCT22" s="146">
        <f t="shared" ref="FCT22" si="10170">FCT21-(FCT14+FCT15)</f>
        <v>0</v>
      </c>
      <c r="FCU22" s="74" t="s">
        <v>102</v>
      </c>
      <c r="FCV22" s="146">
        <f t="shared" ref="FCV22" si="10171">FCV21-(FCV14+FCV15)</f>
        <v>0</v>
      </c>
      <c r="FCW22" s="74" t="s">
        <v>102</v>
      </c>
      <c r="FCX22" s="146">
        <f t="shared" ref="FCX22" si="10172">FCX21-(FCX14+FCX15)</f>
        <v>0</v>
      </c>
      <c r="FCY22" s="74" t="s">
        <v>102</v>
      </c>
      <c r="FCZ22" s="146">
        <f t="shared" ref="FCZ22" si="10173">FCZ21-(FCZ14+FCZ15)</f>
        <v>0</v>
      </c>
      <c r="FDA22" s="74" t="s">
        <v>102</v>
      </c>
      <c r="FDB22" s="146">
        <f t="shared" ref="FDB22" si="10174">FDB21-(FDB14+FDB15)</f>
        <v>0</v>
      </c>
      <c r="FDC22" s="74" t="s">
        <v>102</v>
      </c>
      <c r="FDD22" s="146">
        <f t="shared" ref="FDD22" si="10175">FDD21-(FDD14+FDD15)</f>
        <v>0</v>
      </c>
      <c r="FDE22" s="74" t="s">
        <v>102</v>
      </c>
      <c r="FDF22" s="146">
        <f t="shared" ref="FDF22" si="10176">FDF21-(FDF14+FDF15)</f>
        <v>0</v>
      </c>
      <c r="FDG22" s="74" t="s">
        <v>102</v>
      </c>
      <c r="FDH22" s="146">
        <f t="shared" ref="FDH22" si="10177">FDH21-(FDH14+FDH15)</f>
        <v>0</v>
      </c>
      <c r="FDI22" s="74" t="s">
        <v>102</v>
      </c>
      <c r="FDJ22" s="146">
        <f t="shared" ref="FDJ22" si="10178">FDJ21-(FDJ14+FDJ15)</f>
        <v>0</v>
      </c>
      <c r="FDK22" s="74" t="s">
        <v>102</v>
      </c>
      <c r="FDL22" s="146">
        <f t="shared" ref="FDL22" si="10179">FDL21-(FDL14+FDL15)</f>
        <v>0</v>
      </c>
      <c r="FDM22" s="74" t="s">
        <v>102</v>
      </c>
      <c r="FDN22" s="146">
        <f t="shared" ref="FDN22" si="10180">FDN21-(FDN14+FDN15)</f>
        <v>0</v>
      </c>
      <c r="FDO22" s="74" t="s">
        <v>102</v>
      </c>
      <c r="FDP22" s="146">
        <f t="shared" ref="FDP22" si="10181">FDP21-(FDP14+FDP15)</f>
        <v>0</v>
      </c>
      <c r="FDQ22" s="74" t="s">
        <v>102</v>
      </c>
      <c r="FDR22" s="146">
        <f t="shared" ref="FDR22" si="10182">FDR21-(FDR14+FDR15)</f>
        <v>0</v>
      </c>
      <c r="FDS22" s="74" t="s">
        <v>102</v>
      </c>
      <c r="FDT22" s="146">
        <f t="shared" ref="FDT22" si="10183">FDT21-(FDT14+FDT15)</f>
        <v>0</v>
      </c>
      <c r="FDU22" s="74" t="s">
        <v>102</v>
      </c>
      <c r="FDV22" s="146">
        <f t="shared" ref="FDV22" si="10184">FDV21-(FDV14+FDV15)</f>
        <v>0</v>
      </c>
      <c r="FDW22" s="74" t="s">
        <v>102</v>
      </c>
      <c r="FDX22" s="146">
        <f t="shared" ref="FDX22" si="10185">FDX21-(FDX14+FDX15)</f>
        <v>0</v>
      </c>
      <c r="FDY22" s="74" t="s">
        <v>102</v>
      </c>
      <c r="FDZ22" s="146">
        <f t="shared" ref="FDZ22" si="10186">FDZ21-(FDZ14+FDZ15)</f>
        <v>0</v>
      </c>
      <c r="FEA22" s="74" t="s">
        <v>102</v>
      </c>
      <c r="FEB22" s="146">
        <f t="shared" ref="FEB22" si="10187">FEB21-(FEB14+FEB15)</f>
        <v>0</v>
      </c>
      <c r="FEC22" s="74" t="s">
        <v>102</v>
      </c>
      <c r="FED22" s="146">
        <f t="shared" ref="FED22" si="10188">FED21-(FED14+FED15)</f>
        <v>0</v>
      </c>
      <c r="FEE22" s="74" t="s">
        <v>102</v>
      </c>
      <c r="FEF22" s="146">
        <f t="shared" ref="FEF22" si="10189">FEF21-(FEF14+FEF15)</f>
        <v>0</v>
      </c>
      <c r="FEG22" s="74" t="s">
        <v>102</v>
      </c>
      <c r="FEH22" s="146">
        <f t="shared" ref="FEH22" si="10190">FEH21-(FEH14+FEH15)</f>
        <v>0</v>
      </c>
      <c r="FEI22" s="74" t="s">
        <v>102</v>
      </c>
      <c r="FEJ22" s="146">
        <f t="shared" ref="FEJ22" si="10191">FEJ21-(FEJ14+FEJ15)</f>
        <v>0</v>
      </c>
      <c r="FEK22" s="74" t="s">
        <v>102</v>
      </c>
      <c r="FEL22" s="146">
        <f t="shared" ref="FEL22" si="10192">FEL21-(FEL14+FEL15)</f>
        <v>0</v>
      </c>
      <c r="FEM22" s="74" t="s">
        <v>102</v>
      </c>
      <c r="FEN22" s="146">
        <f t="shared" ref="FEN22" si="10193">FEN21-(FEN14+FEN15)</f>
        <v>0</v>
      </c>
      <c r="FEO22" s="74" t="s">
        <v>102</v>
      </c>
      <c r="FEP22" s="146">
        <f t="shared" ref="FEP22" si="10194">FEP21-(FEP14+FEP15)</f>
        <v>0</v>
      </c>
      <c r="FEQ22" s="74" t="s">
        <v>102</v>
      </c>
      <c r="FER22" s="146">
        <f t="shared" ref="FER22" si="10195">FER21-(FER14+FER15)</f>
        <v>0</v>
      </c>
      <c r="FES22" s="74" t="s">
        <v>102</v>
      </c>
      <c r="FET22" s="146">
        <f t="shared" ref="FET22" si="10196">FET21-(FET14+FET15)</f>
        <v>0</v>
      </c>
      <c r="FEU22" s="74" t="s">
        <v>102</v>
      </c>
      <c r="FEV22" s="146">
        <f t="shared" ref="FEV22" si="10197">FEV21-(FEV14+FEV15)</f>
        <v>0</v>
      </c>
      <c r="FEW22" s="74" t="s">
        <v>102</v>
      </c>
      <c r="FEX22" s="146">
        <f t="shared" ref="FEX22" si="10198">FEX21-(FEX14+FEX15)</f>
        <v>0</v>
      </c>
      <c r="FEY22" s="74" t="s">
        <v>102</v>
      </c>
      <c r="FEZ22" s="146">
        <f t="shared" ref="FEZ22" si="10199">FEZ21-(FEZ14+FEZ15)</f>
        <v>0</v>
      </c>
      <c r="FFA22" s="74" t="s">
        <v>102</v>
      </c>
      <c r="FFB22" s="146">
        <f t="shared" ref="FFB22" si="10200">FFB21-(FFB14+FFB15)</f>
        <v>0</v>
      </c>
      <c r="FFC22" s="74" t="s">
        <v>102</v>
      </c>
      <c r="FFD22" s="146">
        <f t="shared" ref="FFD22" si="10201">FFD21-(FFD14+FFD15)</f>
        <v>0</v>
      </c>
      <c r="FFE22" s="74" t="s">
        <v>102</v>
      </c>
      <c r="FFF22" s="146">
        <f t="shared" ref="FFF22" si="10202">FFF21-(FFF14+FFF15)</f>
        <v>0</v>
      </c>
      <c r="FFG22" s="74" t="s">
        <v>102</v>
      </c>
      <c r="FFH22" s="146">
        <f t="shared" ref="FFH22" si="10203">FFH21-(FFH14+FFH15)</f>
        <v>0</v>
      </c>
      <c r="FFI22" s="74" t="s">
        <v>102</v>
      </c>
      <c r="FFJ22" s="146">
        <f t="shared" ref="FFJ22" si="10204">FFJ21-(FFJ14+FFJ15)</f>
        <v>0</v>
      </c>
      <c r="FFK22" s="74" t="s">
        <v>102</v>
      </c>
      <c r="FFL22" s="146">
        <f t="shared" ref="FFL22" si="10205">FFL21-(FFL14+FFL15)</f>
        <v>0</v>
      </c>
      <c r="FFM22" s="74" t="s">
        <v>102</v>
      </c>
      <c r="FFN22" s="146">
        <f t="shared" ref="FFN22" si="10206">FFN21-(FFN14+FFN15)</f>
        <v>0</v>
      </c>
      <c r="FFO22" s="74" t="s">
        <v>102</v>
      </c>
      <c r="FFP22" s="146">
        <f t="shared" ref="FFP22" si="10207">FFP21-(FFP14+FFP15)</f>
        <v>0</v>
      </c>
      <c r="FFQ22" s="74" t="s">
        <v>102</v>
      </c>
      <c r="FFR22" s="146">
        <f t="shared" ref="FFR22" si="10208">FFR21-(FFR14+FFR15)</f>
        <v>0</v>
      </c>
      <c r="FFS22" s="74" t="s">
        <v>102</v>
      </c>
      <c r="FFT22" s="146">
        <f t="shared" ref="FFT22" si="10209">FFT21-(FFT14+FFT15)</f>
        <v>0</v>
      </c>
      <c r="FFU22" s="74" t="s">
        <v>102</v>
      </c>
      <c r="FFV22" s="146">
        <f t="shared" ref="FFV22" si="10210">FFV21-(FFV14+FFV15)</f>
        <v>0</v>
      </c>
      <c r="FFW22" s="74" t="s">
        <v>102</v>
      </c>
      <c r="FFX22" s="146">
        <f t="shared" ref="FFX22" si="10211">FFX21-(FFX14+FFX15)</f>
        <v>0</v>
      </c>
      <c r="FFY22" s="74" t="s">
        <v>102</v>
      </c>
      <c r="FFZ22" s="146">
        <f t="shared" ref="FFZ22" si="10212">FFZ21-(FFZ14+FFZ15)</f>
        <v>0</v>
      </c>
      <c r="FGA22" s="74" t="s">
        <v>102</v>
      </c>
      <c r="FGB22" s="146">
        <f t="shared" ref="FGB22" si="10213">FGB21-(FGB14+FGB15)</f>
        <v>0</v>
      </c>
      <c r="FGC22" s="74" t="s">
        <v>102</v>
      </c>
      <c r="FGD22" s="146">
        <f t="shared" ref="FGD22" si="10214">FGD21-(FGD14+FGD15)</f>
        <v>0</v>
      </c>
      <c r="FGE22" s="74" t="s">
        <v>102</v>
      </c>
      <c r="FGF22" s="146">
        <f t="shared" ref="FGF22" si="10215">FGF21-(FGF14+FGF15)</f>
        <v>0</v>
      </c>
      <c r="FGG22" s="74" t="s">
        <v>102</v>
      </c>
      <c r="FGH22" s="146">
        <f t="shared" ref="FGH22" si="10216">FGH21-(FGH14+FGH15)</f>
        <v>0</v>
      </c>
      <c r="FGI22" s="74" t="s">
        <v>102</v>
      </c>
      <c r="FGJ22" s="146">
        <f t="shared" ref="FGJ22" si="10217">FGJ21-(FGJ14+FGJ15)</f>
        <v>0</v>
      </c>
      <c r="FGK22" s="74" t="s">
        <v>102</v>
      </c>
      <c r="FGL22" s="146">
        <f t="shared" ref="FGL22" si="10218">FGL21-(FGL14+FGL15)</f>
        <v>0</v>
      </c>
      <c r="FGM22" s="74" t="s">
        <v>102</v>
      </c>
      <c r="FGN22" s="146">
        <f t="shared" ref="FGN22" si="10219">FGN21-(FGN14+FGN15)</f>
        <v>0</v>
      </c>
      <c r="FGO22" s="74" t="s">
        <v>102</v>
      </c>
      <c r="FGP22" s="146">
        <f t="shared" ref="FGP22" si="10220">FGP21-(FGP14+FGP15)</f>
        <v>0</v>
      </c>
      <c r="FGQ22" s="74" t="s">
        <v>102</v>
      </c>
      <c r="FGR22" s="146">
        <f t="shared" ref="FGR22" si="10221">FGR21-(FGR14+FGR15)</f>
        <v>0</v>
      </c>
      <c r="FGS22" s="74" t="s">
        <v>102</v>
      </c>
      <c r="FGT22" s="146">
        <f t="shared" ref="FGT22" si="10222">FGT21-(FGT14+FGT15)</f>
        <v>0</v>
      </c>
      <c r="FGU22" s="74" t="s">
        <v>102</v>
      </c>
      <c r="FGV22" s="146">
        <f t="shared" ref="FGV22" si="10223">FGV21-(FGV14+FGV15)</f>
        <v>0</v>
      </c>
      <c r="FGW22" s="74" t="s">
        <v>102</v>
      </c>
      <c r="FGX22" s="146">
        <f t="shared" ref="FGX22" si="10224">FGX21-(FGX14+FGX15)</f>
        <v>0</v>
      </c>
      <c r="FGY22" s="74" t="s">
        <v>102</v>
      </c>
      <c r="FGZ22" s="146">
        <f t="shared" ref="FGZ22" si="10225">FGZ21-(FGZ14+FGZ15)</f>
        <v>0</v>
      </c>
      <c r="FHA22" s="74" t="s">
        <v>102</v>
      </c>
      <c r="FHB22" s="146">
        <f t="shared" ref="FHB22" si="10226">FHB21-(FHB14+FHB15)</f>
        <v>0</v>
      </c>
      <c r="FHC22" s="74" t="s">
        <v>102</v>
      </c>
      <c r="FHD22" s="146">
        <f t="shared" ref="FHD22" si="10227">FHD21-(FHD14+FHD15)</f>
        <v>0</v>
      </c>
      <c r="FHE22" s="74" t="s">
        <v>102</v>
      </c>
      <c r="FHF22" s="146">
        <f t="shared" ref="FHF22" si="10228">FHF21-(FHF14+FHF15)</f>
        <v>0</v>
      </c>
      <c r="FHG22" s="74" t="s">
        <v>102</v>
      </c>
      <c r="FHH22" s="146">
        <f t="shared" ref="FHH22" si="10229">FHH21-(FHH14+FHH15)</f>
        <v>0</v>
      </c>
      <c r="FHI22" s="74" t="s">
        <v>102</v>
      </c>
      <c r="FHJ22" s="146">
        <f t="shared" ref="FHJ22" si="10230">FHJ21-(FHJ14+FHJ15)</f>
        <v>0</v>
      </c>
      <c r="FHK22" s="74" t="s">
        <v>102</v>
      </c>
      <c r="FHL22" s="146">
        <f t="shared" ref="FHL22" si="10231">FHL21-(FHL14+FHL15)</f>
        <v>0</v>
      </c>
      <c r="FHM22" s="74" t="s">
        <v>102</v>
      </c>
      <c r="FHN22" s="146">
        <f t="shared" ref="FHN22" si="10232">FHN21-(FHN14+FHN15)</f>
        <v>0</v>
      </c>
      <c r="FHO22" s="74" t="s">
        <v>102</v>
      </c>
      <c r="FHP22" s="146">
        <f t="shared" ref="FHP22" si="10233">FHP21-(FHP14+FHP15)</f>
        <v>0</v>
      </c>
      <c r="FHQ22" s="74" t="s">
        <v>102</v>
      </c>
      <c r="FHR22" s="146">
        <f t="shared" ref="FHR22" si="10234">FHR21-(FHR14+FHR15)</f>
        <v>0</v>
      </c>
      <c r="FHS22" s="74" t="s">
        <v>102</v>
      </c>
      <c r="FHT22" s="146">
        <f t="shared" ref="FHT22" si="10235">FHT21-(FHT14+FHT15)</f>
        <v>0</v>
      </c>
      <c r="FHU22" s="74" t="s">
        <v>102</v>
      </c>
      <c r="FHV22" s="146">
        <f t="shared" ref="FHV22" si="10236">FHV21-(FHV14+FHV15)</f>
        <v>0</v>
      </c>
      <c r="FHW22" s="74" t="s">
        <v>102</v>
      </c>
      <c r="FHX22" s="146">
        <f t="shared" ref="FHX22" si="10237">FHX21-(FHX14+FHX15)</f>
        <v>0</v>
      </c>
      <c r="FHY22" s="74" t="s">
        <v>102</v>
      </c>
      <c r="FHZ22" s="146">
        <f t="shared" ref="FHZ22" si="10238">FHZ21-(FHZ14+FHZ15)</f>
        <v>0</v>
      </c>
      <c r="FIA22" s="74" t="s">
        <v>102</v>
      </c>
      <c r="FIB22" s="146">
        <f t="shared" ref="FIB22" si="10239">FIB21-(FIB14+FIB15)</f>
        <v>0</v>
      </c>
      <c r="FIC22" s="74" t="s">
        <v>102</v>
      </c>
      <c r="FID22" s="146">
        <f t="shared" ref="FID22" si="10240">FID21-(FID14+FID15)</f>
        <v>0</v>
      </c>
      <c r="FIE22" s="74" t="s">
        <v>102</v>
      </c>
      <c r="FIF22" s="146">
        <f t="shared" ref="FIF22" si="10241">FIF21-(FIF14+FIF15)</f>
        <v>0</v>
      </c>
      <c r="FIG22" s="74" t="s">
        <v>102</v>
      </c>
      <c r="FIH22" s="146">
        <f t="shared" ref="FIH22" si="10242">FIH21-(FIH14+FIH15)</f>
        <v>0</v>
      </c>
      <c r="FII22" s="74" t="s">
        <v>102</v>
      </c>
      <c r="FIJ22" s="146">
        <f t="shared" ref="FIJ22" si="10243">FIJ21-(FIJ14+FIJ15)</f>
        <v>0</v>
      </c>
      <c r="FIK22" s="74" t="s">
        <v>102</v>
      </c>
      <c r="FIL22" s="146">
        <f t="shared" ref="FIL22" si="10244">FIL21-(FIL14+FIL15)</f>
        <v>0</v>
      </c>
      <c r="FIM22" s="74" t="s">
        <v>102</v>
      </c>
      <c r="FIN22" s="146">
        <f t="shared" ref="FIN22" si="10245">FIN21-(FIN14+FIN15)</f>
        <v>0</v>
      </c>
      <c r="FIO22" s="74" t="s">
        <v>102</v>
      </c>
      <c r="FIP22" s="146">
        <f t="shared" ref="FIP22" si="10246">FIP21-(FIP14+FIP15)</f>
        <v>0</v>
      </c>
      <c r="FIQ22" s="74" t="s">
        <v>102</v>
      </c>
      <c r="FIR22" s="146">
        <f t="shared" ref="FIR22" si="10247">FIR21-(FIR14+FIR15)</f>
        <v>0</v>
      </c>
      <c r="FIS22" s="74" t="s">
        <v>102</v>
      </c>
      <c r="FIT22" s="146">
        <f t="shared" ref="FIT22" si="10248">FIT21-(FIT14+FIT15)</f>
        <v>0</v>
      </c>
      <c r="FIU22" s="74" t="s">
        <v>102</v>
      </c>
      <c r="FIV22" s="146">
        <f t="shared" ref="FIV22" si="10249">FIV21-(FIV14+FIV15)</f>
        <v>0</v>
      </c>
      <c r="FIW22" s="74" t="s">
        <v>102</v>
      </c>
      <c r="FIX22" s="146">
        <f t="shared" ref="FIX22" si="10250">FIX21-(FIX14+FIX15)</f>
        <v>0</v>
      </c>
      <c r="FIY22" s="74" t="s">
        <v>102</v>
      </c>
      <c r="FIZ22" s="146">
        <f t="shared" ref="FIZ22" si="10251">FIZ21-(FIZ14+FIZ15)</f>
        <v>0</v>
      </c>
      <c r="FJA22" s="74" t="s">
        <v>102</v>
      </c>
      <c r="FJB22" s="146">
        <f t="shared" ref="FJB22" si="10252">FJB21-(FJB14+FJB15)</f>
        <v>0</v>
      </c>
      <c r="FJC22" s="74" t="s">
        <v>102</v>
      </c>
      <c r="FJD22" s="146">
        <f t="shared" ref="FJD22" si="10253">FJD21-(FJD14+FJD15)</f>
        <v>0</v>
      </c>
      <c r="FJE22" s="74" t="s">
        <v>102</v>
      </c>
      <c r="FJF22" s="146">
        <f t="shared" ref="FJF22" si="10254">FJF21-(FJF14+FJF15)</f>
        <v>0</v>
      </c>
      <c r="FJG22" s="74" t="s">
        <v>102</v>
      </c>
      <c r="FJH22" s="146">
        <f t="shared" ref="FJH22" si="10255">FJH21-(FJH14+FJH15)</f>
        <v>0</v>
      </c>
      <c r="FJI22" s="74" t="s">
        <v>102</v>
      </c>
      <c r="FJJ22" s="146">
        <f t="shared" ref="FJJ22" si="10256">FJJ21-(FJJ14+FJJ15)</f>
        <v>0</v>
      </c>
      <c r="FJK22" s="74" t="s">
        <v>102</v>
      </c>
      <c r="FJL22" s="146">
        <f t="shared" ref="FJL22" si="10257">FJL21-(FJL14+FJL15)</f>
        <v>0</v>
      </c>
      <c r="FJM22" s="74" t="s">
        <v>102</v>
      </c>
      <c r="FJN22" s="146">
        <f t="shared" ref="FJN22" si="10258">FJN21-(FJN14+FJN15)</f>
        <v>0</v>
      </c>
      <c r="FJO22" s="74" t="s">
        <v>102</v>
      </c>
      <c r="FJP22" s="146">
        <f t="shared" ref="FJP22" si="10259">FJP21-(FJP14+FJP15)</f>
        <v>0</v>
      </c>
      <c r="FJQ22" s="74" t="s">
        <v>102</v>
      </c>
      <c r="FJR22" s="146">
        <f t="shared" ref="FJR22" si="10260">FJR21-(FJR14+FJR15)</f>
        <v>0</v>
      </c>
      <c r="FJS22" s="74" t="s">
        <v>102</v>
      </c>
      <c r="FJT22" s="146">
        <f t="shared" ref="FJT22" si="10261">FJT21-(FJT14+FJT15)</f>
        <v>0</v>
      </c>
      <c r="FJU22" s="74" t="s">
        <v>102</v>
      </c>
      <c r="FJV22" s="146">
        <f t="shared" ref="FJV22" si="10262">FJV21-(FJV14+FJV15)</f>
        <v>0</v>
      </c>
      <c r="FJW22" s="74" t="s">
        <v>102</v>
      </c>
      <c r="FJX22" s="146">
        <f t="shared" ref="FJX22" si="10263">FJX21-(FJX14+FJX15)</f>
        <v>0</v>
      </c>
      <c r="FJY22" s="74" t="s">
        <v>102</v>
      </c>
      <c r="FJZ22" s="146">
        <f t="shared" ref="FJZ22" si="10264">FJZ21-(FJZ14+FJZ15)</f>
        <v>0</v>
      </c>
      <c r="FKA22" s="74" t="s">
        <v>102</v>
      </c>
      <c r="FKB22" s="146">
        <f t="shared" ref="FKB22" si="10265">FKB21-(FKB14+FKB15)</f>
        <v>0</v>
      </c>
      <c r="FKC22" s="74" t="s">
        <v>102</v>
      </c>
      <c r="FKD22" s="146">
        <f t="shared" ref="FKD22" si="10266">FKD21-(FKD14+FKD15)</f>
        <v>0</v>
      </c>
      <c r="FKE22" s="74" t="s">
        <v>102</v>
      </c>
      <c r="FKF22" s="146">
        <f t="shared" ref="FKF22" si="10267">FKF21-(FKF14+FKF15)</f>
        <v>0</v>
      </c>
      <c r="FKG22" s="74" t="s">
        <v>102</v>
      </c>
      <c r="FKH22" s="146">
        <f t="shared" ref="FKH22" si="10268">FKH21-(FKH14+FKH15)</f>
        <v>0</v>
      </c>
      <c r="FKI22" s="74" t="s">
        <v>102</v>
      </c>
      <c r="FKJ22" s="146">
        <f t="shared" ref="FKJ22" si="10269">FKJ21-(FKJ14+FKJ15)</f>
        <v>0</v>
      </c>
      <c r="FKK22" s="74" t="s">
        <v>102</v>
      </c>
      <c r="FKL22" s="146">
        <f t="shared" ref="FKL22" si="10270">FKL21-(FKL14+FKL15)</f>
        <v>0</v>
      </c>
      <c r="FKM22" s="74" t="s">
        <v>102</v>
      </c>
      <c r="FKN22" s="146">
        <f t="shared" ref="FKN22" si="10271">FKN21-(FKN14+FKN15)</f>
        <v>0</v>
      </c>
      <c r="FKO22" s="74" t="s">
        <v>102</v>
      </c>
      <c r="FKP22" s="146">
        <f t="shared" ref="FKP22" si="10272">FKP21-(FKP14+FKP15)</f>
        <v>0</v>
      </c>
      <c r="FKQ22" s="74" t="s">
        <v>102</v>
      </c>
      <c r="FKR22" s="146">
        <f t="shared" ref="FKR22" si="10273">FKR21-(FKR14+FKR15)</f>
        <v>0</v>
      </c>
      <c r="FKS22" s="74" t="s">
        <v>102</v>
      </c>
      <c r="FKT22" s="146">
        <f t="shared" ref="FKT22" si="10274">FKT21-(FKT14+FKT15)</f>
        <v>0</v>
      </c>
      <c r="FKU22" s="74" t="s">
        <v>102</v>
      </c>
      <c r="FKV22" s="146">
        <f t="shared" ref="FKV22" si="10275">FKV21-(FKV14+FKV15)</f>
        <v>0</v>
      </c>
      <c r="FKW22" s="74" t="s">
        <v>102</v>
      </c>
      <c r="FKX22" s="146">
        <f t="shared" ref="FKX22" si="10276">FKX21-(FKX14+FKX15)</f>
        <v>0</v>
      </c>
      <c r="FKY22" s="74" t="s">
        <v>102</v>
      </c>
      <c r="FKZ22" s="146">
        <f t="shared" ref="FKZ22" si="10277">FKZ21-(FKZ14+FKZ15)</f>
        <v>0</v>
      </c>
      <c r="FLA22" s="74" t="s">
        <v>102</v>
      </c>
      <c r="FLB22" s="146">
        <f t="shared" ref="FLB22" si="10278">FLB21-(FLB14+FLB15)</f>
        <v>0</v>
      </c>
      <c r="FLC22" s="74" t="s">
        <v>102</v>
      </c>
      <c r="FLD22" s="146">
        <f t="shared" ref="FLD22" si="10279">FLD21-(FLD14+FLD15)</f>
        <v>0</v>
      </c>
      <c r="FLE22" s="74" t="s">
        <v>102</v>
      </c>
      <c r="FLF22" s="146">
        <f t="shared" ref="FLF22" si="10280">FLF21-(FLF14+FLF15)</f>
        <v>0</v>
      </c>
      <c r="FLG22" s="74" t="s">
        <v>102</v>
      </c>
      <c r="FLH22" s="146">
        <f t="shared" ref="FLH22" si="10281">FLH21-(FLH14+FLH15)</f>
        <v>0</v>
      </c>
      <c r="FLI22" s="74" t="s">
        <v>102</v>
      </c>
      <c r="FLJ22" s="146">
        <f t="shared" ref="FLJ22" si="10282">FLJ21-(FLJ14+FLJ15)</f>
        <v>0</v>
      </c>
      <c r="FLK22" s="74" t="s">
        <v>102</v>
      </c>
      <c r="FLL22" s="146">
        <f t="shared" ref="FLL22" si="10283">FLL21-(FLL14+FLL15)</f>
        <v>0</v>
      </c>
      <c r="FLM22" s="74" t="s">
        <v>102</v>
      </c>
      <c r="FLN22" s="146">
        <f t="shared" ref="FLN22" si="10284">FLN21-(FLN14+FLN15)</f>
        <v>0</v>
      </c>
      <c r="FLO22" s="74" t="s">
        <v>102</v>
      </c>
      <c r="FLP22" s="146">
        <f t="shared" ref="FLP22" si="10285">FLP21-(FLP14+FLP15)</f>
        <v>0</v>
      </c>
      <c r="FLQ22" s="74" t="s">
        <v>102</v>
      </c>
      <c r="FLR22" s="146">
        <f t="shared" ref="FLR22" si="10286">FLR21-(FLR14+FLR15)</f>
        <v>0</v>
      </c>
      <c r="FLS22" s="74" t="s">
        <v>102</v>
      </c>
      <c r="FLT22" s="146">
        <f t="shared" ref="FLT22" si="10287">FLT21-(FLT14+FLT15)</f>
        <v>0</v>
      </c>
      <c r="FLU22" s="74" t="s">
        <v>102</v>
      </c>
      <c r="FLV22" s="146">
        <f t="shared" ref="FLV22" si="10288">FLV21-(FLV14+FLV15)</f>
        <v>0</v>
      </c>
      <c r="FLW22" s="74" t="s">
        <v>102</v>
      </c>
      <c r="FLX22" s="146">
        <f t="shared" ref="FLX22" si="10289">FLX21-(FLX14+FLX15)</f>
        <v>0</v>
      </c>
      <c r="FLY22" s="74" t="s">
        <v>102</v>
      </c>
      <c r="FLZ22" s="146">
        <f t="shared" ref="FLZ22" si="10290">FLZ21-(FLZ14+FLZ15)</f>
        <v>0</v>
      </c>
      <c r="FMA22" s="74" t="s">
        <v>102</v>
      </c>
      <c r="FMB22" s="146">
        <f t="shared" ref="FMB22" si="10291">FMB21-(FMB14+FMB15)</f>
        <v>0</v>
      </c>
      <c r="FMC22" s="74" t="s">
        <v>102</v>
      </c>
      <c r="FMD22" s="146">
        <f t="shared" ref="FMD22" si="10292">FMD21-(FMD14+FMD15)</f>
        <v>0</v>
      </c>
      <c r="FME22" s="74" t="s">
        <v>102</v>
      </c>
      <c r="FMF22" s="146">
        <f t="shared" ref="FMF22" si="10293">FMF21-(FMF14+FMF15)</f>
        <v>0</v>
      </c>
      <c r="FMG22" s="74" t="s">
        <v>102</v>
      </c>
      <c r="FMH22" s="146">
        <f t="shared" ref="FMH22" si="10294">FMH21-(FMH14+FMH15)</f>
        <v>0</v>
      </c>
      <c r="FMI22" s="74" t="s">
        <v>102</v>
      </c>
      <c r="FMJ22" s="146">
        <f t="shared" ref="FMJ22" si="10295">FMJ21-(FMJ14+FMJ15)</f>
        <v>0</v>
      </c>
      <c r="FMK22" s="74" t="s">
        <v>102</v>
      </c>
      <c r="FML22" s="146">
        <f t="shared" ref="FML22" si="10296">FML21-(FML14+FML15)</f>
        <v>0</v>
      </c>
      <c r="FMM22" s="74" t="s">
        <v>102</v>
      </c>
      <c r="FMN22" s="146">
        <f t="shared" ref="FMN22" si="10297">FMN21-(FMN14+FMN15)</f>
        <v>0</v>
      </c>
      <c r="FMO22" s="74" t="s">
        <v>102</v>
      </c>
      <c r="FMP22" s="146">
        <f t="shared" ref="FMP22" si="10298">FMP21-(FMP14+FMP15)</f>
        <v>0</v>
      </c>
      <c r="FMQ22" s="74" t="s">
        <v>102</v>
      </c>
      <c r="FMR22" s="146">
        <f t="shared" ref="FMR22" si="10299">FMR21-(FMR14+FMR15)</f>
        <v>0</v>
      </c>
      <c r="FMS22" s="74" t="s">
        <v>102</v>
      </c>
      <c r="FMT22" s="146">
        <f t="shared" ref="FMT22" si="10300">FMT21-(FMT14+FMT15)</f>
        <v>0</v>
      </c>
      <c r="FMU22" s="74" t="s">
        <v>102</v>
      </c>
      <c r="FMV22" s="146">
        <f t="shared" ref="FMV22" si="10301">FMV21-(FMV14+FMV15)</f>
        <v>0</v>
      </c>
      <c r="FMW22" s="74" t="s">
        <v>102</v>
      </c>
      <c r="FMX22" s="146">
        <f t="shared" ref="FMX22" si="10302">FMX21-(FMX14+FMX15)</f>
        <v>0</v>
      </c>
      <c r="FMY22" s="74" t="s">
        <v>102</v>
      </c>
      <c r="FMZ22" s="146">
        <f t="shared" ref="FMZ22" si="10303">FMZ21-(FMZ14+FMZ15)</f>
        <v>0</v>
      </c>
      <c r="FNA22" s="74" t="s">
        <v>102</v>
      </c>
      <c r="FNB22" s="146">
        <f t="shared" ref="FNB22" si="10304">FNB21-(FNB14+FNB15)</f>
        <v>0</v>
      </c>
      <c r="FNC22" s="74" t="s">
        <v>102</v>
      </c>
      <c r="FND22" s="146">
        <f t="shared" ref="FND22" si="10305">FND21-(FND14+FND15)</f>
        <v>0</v>
      </c>
      <c r="FNE22" s="74" t="s">
        <v>102</v>
      </c>
      <c r="FNF22" s="146">
        <f t="shared" ref="FNF22" si="10306">FNF21-(FNF14+FNF15)</f>
        <v>0</v>
      </c>
      <c r="FNG22" s="74" t="s">
        <v>102</v>
      </c>
      <c r="FNH22" s="146">
        <f t="shared" ref="FNH22" si="10307">FNH21-(FNH14+FNH15)</f>
        <v>0</v>
      </c>
      <c r="FNI22" s="74" t="s">
        <v>102</v>
      </c>
      <c r="FNJ22" s="146">
        <f t="shared" ref="FNJ22" si="10308">FNJ21-(FNJ14+FNJ15)</f>
        <v>0</v>
      </c>
      <c r="FNK22" s="74" t="s">
        <v>102</v>
      </c>
      <c r="FNL22" s="146">
        <f t="shared" ref="FNL22" si="10309">FNL21-(FNL14+FNL15)</f>
        <v>0</v>
      </c>
      <c r="FNM22" s="74" t="s">
        <v>102</v>
      </c>
      <c r="FNN22" s="146">
        <f t="shared" ref="FNN22" si="10310">FNN21-(FNN14+FNN15)</f>
        <v>0</v>
      </c>
      <c r="FNO22" s="74" t="s">
        <v>102</v>
      </c>
      <c r="FNP22" s="146">
        <f t="shared" ref="FNP22" si="10311">FNP21-(FNP14+FNP15)</f>
        <v>0</v>
      </c>
      <c r="FNQ22" s="74" t="s">
        <v>102</v>
      </c>
      <c r="FNR22" s="146">
        <f t="shared" ref="FNR22" si="10312">FNR21-(FNR14+FNR15)</f>
        <v>0</v>
      </c>
      <c r="FNS22" s="74" t="s">
        <v>102</v>
      </c>
      <c r="FNT22" s="146">
        <f t="shared" ref="FNT22" si="10313">FNT21-(FNT14+FNT15)</f>
        <v>0</v>
      </c>
      <c r="FNU22" s="74" t="s">
        <v>102</v>
      </c>
      <c r="FNV22" s="146">
        <f t="shared" ref="FNV22" si="10314">FNV21-(FNV14+FNV15)</f>
        <v>0</v>
      </c>
      <c r="FNW22" s="74" t="s">
        <v>102</v>
      </c>
      <c r="FNX22" s="146">
        <f t="shared" ref="FNX22" si="10315">FNX21-(FNX14+FNX15)</f>
        <v>0</v>
      </c>
      <c r="FNY22" s="74" t="s">
        <v>102</v>
      </c>
      <c r="FNZ22" s="146">
        <f t="shared" ref="FNZ22" si="10316">FNZ21-(FNZ14+FNZ15)</f>
        <v>0</v>
      </c>
      <c r="FOA22" s="74" t="s">
        <v>102</v>
      </c>
      <c r="FOB22" s="146">
        <f t="shared" ref="FOB22" si="10317">FOB21-(FOB14+FOB15)</f>
        <v>0</v>
      </c>
      <c r="FOC22" s="74" t="s">
        <v>102</v>
      </c>
      <c r="FOD22" s="146">
        <f t="shared" ref="FOD22" si="10318">FOD21-(FOD14+FOD15)</f>
        <v>0</v>
      </c>
      <c r="FOE22" s="74" t="s">
        <v>102</v>
      </c>
      <c r="FOF22" s="146">
        <f t="shared" ref="FOF22" si="10319">FOF21-(FOF14+FOF15)</f>
        <v>0</v>
      </c>
      <c r="FOG22" s="74" t="s">
        <v>102</v>
      </c>
      <c r="FOH22" s="146">
        <f t="shared" ref="FOH22" si="10320">FOH21-(FOH14+FOH15)</f>
        <v>0</v>
      </c>
      <c r="FOI22" s="74" t="s">
        <v>102</v>
      </c>
      <c r="FOJ22" s="146">
        <f t="shared" ref="FOJ22" si="10321">FOJ21-(FOJ14+FOJ15)</f>
        <v>0</v>
      </c>
      <c r="FOK22" s="74" t="s">
        <v>102</v>
      </c>
      <c r="FOL22" s="146">
        <f t="shared" ref="FOL22" si="10322">FOL21-(FOL14+FOL15)</f>
        <v>0</v>
      </c>
      <c r="FOM22" s="74" t="s">
        <v>102</v>
      </c>
      <c r="FON22" s="146">
        <f t="shared" ref="FON22" si="10323">FON21-(FON14+FON15)</f>
        <v>0</v>
      </c>
      <c r="FOO22" s="74" t="s">
        <v>102</v>
      </c>
      <c r="FOP22" s="146">
        <f t="shared" ref="FOP22" si="10324">FOP21-(FOP14+FOP15)</f>
        <v>0</v>
      </c>
      <c r="FOQ22" s="74" t="s">
        <v>102</v>
      </c>
      <c r="FOR22" s="146">
        <f t="shared" ref="FOR22" si="10325">FOR21-(FOR14+FOR15)</f>
        <v>0</v>
      </c>
      <c r="FOS22" s="74" t="s">
        <v>102</v>
      </c>
      <c r="FOT22" s="146">
        <f t="shared" ref="FOT22" si="10326">FOT21-(FOT14+FOT15)</f>
        <v>0</v>
      </c>
      <c r="FOU22" s="74" t="s">
        <v>102</v>
      </c>
      <c r="FOV22" s="146">
        <f t="shared" ref="FOV22" si="10327">FOV21-(FOV14+FOV15)</f>
        <v>0</v>
      </c>
      <c r="FOW22" s="74" t="s">
        <v>102</v>
      </c>
      <c r="FOX22" s="146">
        <f t="shared" ref="FOX22" si="10328">FOX21-(FOX14+FOX15)</f>
        <v>0</v>
      </c>
      <c r="FOY22" s="74" t="s">
        <v>102</v>
      </c>
      <c r="FOZ22" s="146">
        <f t="shared" ref="FOZ22" si="10329">FOZ21-(FOZ14+FOZ15)</f>
        <v>0</v>
      </c>
      <c r="FPA22" s="74" t="s">
        <v>102</v>
      </c>
      <c r="FPB22" s="146">
        <f t="shared" ref="FPB22" si="10330">FPB21-(FPB14+FPB15)</f>
        <v>0</v>
      </c>
      <c r="FPC22" s="74" t="s">
        <v>102</v>
      </c>
      <c r="FPD22" s="146">
        <f t="shared" ref="FPD22" si="10331">FPD21-(FPD14+FPD15)</f>
        <v>0</v>
      </c>
      <c r="FPE22" s="74" t="s">
        <v>102</v>
      </c>
      <c r="FPF22" s="146">
        <f t="shared" ref="FPF22" si="10332">FPF21-(FPF14+FPF15)</f>
        <v>0</v>
      </c>
      <c r="FPG22" s="74" t="s">
        <v>102</v>
      </c>
      <c r="FPH22" s="146">
        <f t="shared" ref="FPH22" si="10333">FPH21-(FPH14+FPH15)</f>
        <v>0</v>
      </c>
      <c r="FPI22" s="74" t="s">
        <v>102</v>
      </c>
      <c r="FPJ22" s="146">
        <f t="shared" ref="FPJ22" si="10334">FPJ21-(FPJ14+FPJ15)</f>
        <v>0</v>
      </c>
      <c r="FPK22" s="74" t="s">
        <v>102</v>
      </c>
      <c r="FPL22" s="146">
        <f t="shared" ref="FPL22" si="10335">FPL21-(FPL14+FPL15)</f>
        <v>0</v>
      </c>
      <c r="FPM22" s="74" t="s">
        <v>102</v>
      </c>
      <c r="FPN22" s="146">
        <f t="shared" ref="FPN22" si="10336">FPN21-(FPN14+FPN15)</f>
        <v>0</v>
      </c>
      <c r="FPO22" s="74" t="s">
        <v>102</v>
      </c>
      <c r="FPP22" s="146">
        <f t="shared" ref="FPP22" si="10337">FPP21-(FPP14+FPP15)</f>
        <v>0</v>
      </c>
      <c r="FPQ22" s="74" t="s">
        <v>102</v>
      </c>
      <c r="FPR22" s="146">
        <f t="shared" ref="FPR22" si="10338">FPR21-(FPR14+FPR15)</f>
        <v>0</v>
      </c>
      <c r="FPS22" s="74" t="s">
        <v>102</v>
      </c>
      <c r="FPT22" s="146">
        <f t="shared" ref="FPT22" si="10339">FPT21-(FPT14+FPT15)</f>
        <v>0</v>
      </c>
      <c r="FPU22" s="74" t="s">
        <v>102</v>
      </c>
      <c r="FPV22" s="146">
        <f t="shared" ref="FPV22" si="10340">FPV21-(FPV14+FPV15)</f>
        <v>0</v>
      </c>
      <c r="FPW22" s="74" t="s">
        <v>102</v>
      </c>
      <c r="FPX22" s="146">
        <f t="shared" ref="FPX22" si="10341">FPX21-(FPX14+FPX15)</f>
        <v>0</v>
      </c>
      <c r="FPY22" s="74" t="s">
        <v>102</v>
      </c>
      <c r="FPZ22" s="146">
        <f t="shared" ref="FPZ22" si="10342">FPZ21-(FPZ14+FPZ15)</f>
        <v>0</v>
      </c>
      <c r="FQA22" s="74" t="s">
        <v>102</v>
      </c>
      <c r="FQB22" s="146">
        <f t="shared" ref="FQB22" si="10343">FQB21-(FQB14+FQB15)</f>
        <v>0</v>
      </c>
      <c r="FQC22" s="74" t="s">
        <v>102</v>
      </c>
      <c r="FQD22" s="146">
        <f t="shared" ref="FQD22" si="10344">FQD21-(FQD14+FQD15)</f>
        <v>0</v>
      </c>
      <c r="FQE22" s="74" t="s">
        <v>102</v>
      </c>
      <c r="FQF22" s="146">
        <f t="shared" ref="FQF22" si="10345">FQF21-(FQF14+FQF15)</f>
        <v>0</v>
      </c>
      <c r="FQG22" s="74" t="s">
        <v>102</v>
      </c>
      <c r="FQH22" s="146">
        <f t="shared" ref="FQH22" si="10346">FQH21-(FQH14+FQH15)</f>
        <v>0</v>
      </c>
      <c r="FQI22" s="74" t="s">
        <v>102</v>
      </c>
      <c r="FQJ22" s="146">
        <f t="shared" ref="FQJ22" si="10347">FQJ21-(FQJ14+FQJ15)</f>
        <v>0</v>
      </c>
      <c r="FQK22" s="74" t="s">
        <v>102</v>
      </c>
      <c r="FQL22" s="146">
        <f t="shared" ref="FQL22" si="10348">FQL21-(FQL14+FQL15)</f>
        <v>0</v>
      </c>
      <c r="FQM22" s="74" t="s">
        <v>102</v>
      </c>
      <c r="FQN22" s="146">
        <f t="shared" ref="FQN22" si="10349">FQN21-(FQN14+FQN15)</f>
        <v>0</v>
      </c>
      <c r="FQO22" s="74" t="s">
        <v>102</v>
      </c>
      <c r="FQP22" s="146">
        <f t="shared" ref="FQP22" si="10350">FQP21-(FQP14+FQP15)</f>
        <v>0</v>
      </c>
      <c r="FQQ22" s="74" t="s">
        <v>102</v>
      </c>
      <c r="FQR22" s="146">
        <f t="shared" ref="FQR22" si="10351">FQR21-(FQR14+FQR15)</f>
        <v>0</v>
      </c>
      <c r="FQS22" s="74" t="s">
        <v>102</v>
      </c>
      <c r="FQT22" s="146">
        <f t="shared" ref="FQT22" si="10352">FQT21-(FQT14+FQT15)</f>
        <v>0</v>
      </c>
      <c r="FQU22" s="74" t="s">
        <v>102</v>
      </c>
      <c r="FQV22" s="146">
        <f t="shared" ref="FQV22" si="10353">FQV21-(FQV14+FQV15)</f>
        <v>0</v>
      </c>
      <c r="FQW22" s="74" t="s">
        <v>102</v>
      </c>
      <c r="FQX22" s="146">
        <f t="shared" ref="FQX22" si="10354">FQX21-(FQX14+FQX15)</f>
        <v>0</v>
      </c>
      <c r="FQY22" s="74" t="s">
        <v>102</v>
      </c>
      <c r="FQZ22" s="146">
        <f t="shared" ref="FQZ22" si="10355">FQZ21-(FQZ14+FQZ15)</f>
        <v>0</v>
      </c>
      <c r="FRA22" s="74" t="s">
        <v>102</v>
      </c>
      <c r="FRB22" s="146">
        <f t="shared" ref="FRB22" si="10356">FRB21-(FRB14+FRB15)</f>
        <v>0</v>
      </c>
      <c r="FRC22" s="74" t="s">
        <v>102</v>
      </c>
      <c r="FRD22" s="146">
        <f t="shared" ref="FRD22" si="10357">FRD21-(FRD14+FRD15)</f>
        <v>0</v>
      </c>
      <c r="FRE22" s="74" t="s">
        <v>102</v>
      </c>
      <c r="FRF22" s="146">
        <f t="shared" ref="FRF22" si="10358">FRF21-(FRF14+FRF15)</f>
        <v>0</v>
      </c>
      <c r="FRG22" s="74" t="s">
        <v>102</v>
      </c>
      <c r="FRH22" s="146">
        <f t="shared" ref="FRH22" si="10359">FRH21-(FRH14+FRH15)</f>
        <v>0</v>
      </c>
      <c r="FRI22" s="74" t="s">
        <v>102</v>
      </c>
      <c r="FRJ22" s="146">
        <f t="shared" ref="FRJ22" si="10360">FRJ21-(FRJ14+FRJ15)</f>
        <v>0</v>
      </c>
      <c r="FRK22" s="74" t="s">
        <v>102</v>
      </c>
      <c r="FRL22" s="146">
        <f t="shared" ref="FRL22" si="10361">FRL21-(FRL14+FRL15)</f>
        <v>0</v>
      </c>
      <c r="FRM22" s="74" t="s">
        <v>102</v>
      </c>
      <c r="FRN22" s="146">
        <f t="shared" ref="FRN22" si="10362">FRN21-(FRN14+FRN15)</f>
        <v>0</v>
      </c>
      <c r="FRO22" s="74" t="s">
        <v>102</v>
      </c>
      <c r="FRP22" s="146">
        <f t="shared" ref="FRP22" si="10363">FRP21-(FRP14+FRP15)</f>
        <v>0</v>
      </c>
      <c r="FRQ22" s="74" t="s">
        <v>102</v>
      </c>
      <c r="FRR22" s="146">
        <f t="shared" ref="FRR22" si="10364">FRR21-(FRR14+FRR15)</f>
        <v>0</v>
      </c>
      <c r="FRS22" s="74" t="s">
        <v>102</v>
      </c>
      <c r="FRT22" s="146">
        <f t="shared" ref="FRT22" si="10365">FRT21-(FRT14+FRT15)</f>
        <v>0</v>
      </c>
      <c r="FRU22" s="74" t="s">
        <v>102</v>
      </c>
      <c r="FRV22" s="146">
        <f t="shared" ref="FRV22" si="10366">FRV21-(FRV14+FRV15)</f>
        <v>0</v>
      </c>
      <c r="FRW22" s="74" t="s">
        <v>102</v>
      </c>
      <c r="FRX22" s="146">
        <f t="shared" ref="FRX22" si="10367">FRX21-(FRX14+FRX15)</f>
        <v>0</v>
      </c>
      <c r="FRY22" s="74" t="s">
        <v>102</v>
      </c>
      <c r="FRZ22" s="146">
        <f t="shared" ref="FRZ22" si="10368">FRZ21-(FRZ14+FRZ15)</f>
        <v>0</v>
      </c>
      <c r="FSA22" s="74" t="s">
        <v>102</v>
      </c>
      <c r="FSB22" s="146">
        <f t="shared" ref="FSB22" si="10369">FSB21-(FSB14+FSB15)</f>
        <v>0</v>
      </c>
      <c r="FSC22" s="74" t="s">
        <v>102</v>
      </c>
      <c r="FSD22" s="146">
        <f t="shared" ref="FSD22" si="10370">FSD21-(FSD14+FSD15)</f>
        <v>0</v>
      </c>
      <c r="FSE22" s="74" t="s">
        <v>102</v>
      </c>
      <c r="FSF22" s="146">
        <f t="shared" ref="FSF22" si="10371">FSF21-(FSF14+FSF15)</f>
        <v>0</v>
      </c>
      <c r="FSG22" s="74" t="s">
        <v>102</v>
      </c>
      <c r="FSH22" s="146">
        <f t="shared" ref="FSH22" si="10372">FSH21-(FSH14+FSH15)</f>
        <v>0</v>
      </c>
      <c r="FSI22" s="74" t="s">
        <v>102</v>
      </c>
      <c r="FSJ22" s="146">
        <f t="shared" ref="FSJ22" si="10373">FSJ21-(FSJ14+FSJ15)</f>
        <v>0</v>
      </c>
      <c r="FSK22" s="74" t="s">
        <v>102</v>
      </c>
      <c r="FSL22" s="146">
        <f t="shared" ref="FSL22" si="10374">FSL21-(FSL14+FSL15)</f>
        <v>0</v>
      </c>
      <c r="FSM22" s="74" t="s">
        <v>102</v>
      </c>
      <c r="FSN22" s="146">
        <f t="shared" ref="FSN22" si="10375">FSN21-(FSN14+FSN15)</f>
        <v>0</v>
      </c>
      <c r="FSO22" s="74" t="s">
        <v>102</v>
      </c>
      <c r="FSP22" s="146">
        <f t="shared" ref="FSP22" si="10376">FSP21-(FSP14+FSP15)</f>
        <v>0</v>
      </c>
      <c r="FSQ22" s="74" t="s">
        <v>102</v>
      </c>
      <c r="FSR22" s="146">
        <f t="shared" ref="FSR22" si="10377">FSR21-(FSR14+FSR15)</f>
        <v>0</v>
      </c>
      <c r="FSS22" s="74" t="s">
        <v>102</v>
      </c>
      <c r="FST22" s="146">
        <f t="shared" ref="FST22" si="10378">FST21-(FST14+FST15)</f>
        <v>0</v>
      </c>
      <c r="FSU22" s="74" t="s">
        <v>102</v>
      </c>
      <c r="FSV22" s="146">
        <f t="shared" ref="FSV22" si="10379">FSV21-(FSV14+FSV15)</f>
        <v>0</v>
      </c>
      <c r="FSW22" s="74" t="s">
        <v>102</v>
      </c>
      <c r="FSX22" s="146">
        <f t="shared" ref="FSX22" si="10380">FSX21-(FSX14+FSX15)</f>
        <v>0</v>
      </c>
      <c r="FSY22" s="74" t="s">
        <v>102</v>
      </c>
      <c r="FSZ22" s="146">
        <f t="shared" ref="FSZ22" si="10381">FSZ21-(FSZ14+FSZ15)</f>
        <v>0</v>
      </c>
      <c r="FTA22" s="74" t="s">
        <v>102</v>
      </c>
      <c r="FTB22" s="146">
        <f t="shared" ref="FTB22" si="10382">FTB21-(FTB14+FTB15)</f>
        <v>0</v>
      </c>
      <c r="FTC22" s="74" t="s">
        <v>102</v>
      </c>
      <c r="FTD22" s="146">
        <f t="shared" ref="FTD22" si="10383">FTD21-(FTD14+FTD15)</f>
        <v>0</v>
      </c>
      <c r="FTE22" s="74" t="s">
        <v>102</v>
      </c>
      <c r="FTF22" s="146">
        <f t="shared" ref="FTF22" si="10384">FTF21-(FTF14+FTF15)</f>
        <v>0</v>
      </c>
      <c r="FTG22" s="74" t="s">
        <v>102</v>
      </c>
      <c r="FTH22" s="146">
        <f t="shared" ref="FTH22" si="10385">FTH21-(FTH14+FTH15)</f>
        <v>0</v>
      </c>
      <c r="FTI22" s="74" t="s">
        <v>102</v>
      </c>
      <c r="FTJ22" s="146">
        <f t="shared" ref="FTJ22" si="10386">FTJ21-(FTJ14+FTJ15)</f>
        <v>0</v>
      </c>
      <c r="FTK22" s="74" t="s">
        <v>102</v>
      </c>
      <c r="FTL22" s="146">
        <f t="shared" ref="FTL22" si="10387">FTL21-(FTL14+FTL15)</f>
        <v>0</v>
      </c>
      <c r="FTM22" s="74" t="s">
        <v>102</v>
      </c>
      <c r="FTN22" s="146">
        <f t="shared" ref="FTN22" si="10388">FTN21-(FTN14+FTN15)</f>
        <v>0</v>
      </c>
      <c r="FTO22" s="74" t="s">
        <v>102</v>
      </c>
      <c r="FTP22" s="146">
        <f t="shared" ref="FTP22" si="10389">FTP21-(FTP14+FTP15)</f>
        <v>0</v>
      </c>
      <c r="FTQ22" s="74" t="s">
        <v>102</v>
      </c>
      <c r="FTR22" s="146">
        <f t="shared" ref="FTR22" si="10390">FTR21-(FTR14+FTR15)</f>
        <v>0</v>
      </c>
      <c r="FTS22" s="74" t="s">
        <v>102</v>
      </c>
      <c r="FTT22" s="146">
        <f t="shared" ref="FTT22" si="10391">FTT21-(FTT14+FTT15)</f>
        <v>0</v>
      </c>
      <c r="FTU22" s="74" t="s">
        <v>102</v>
      </c>
      <c r="FTV22" s="146">
        <f t="shared" ref="FTV22" si="10392">FTV21-(FTV14+FTV15)</f>
        <v>0</v>
      </c>
      <c r="FTW22" s="74" t="s">
        <v>102</v>
      </c>
      <c r="FTX22" s="146">
        <f t="shared" ref="FTX22" si="10393">FTX21-(FTX14+FTX15)</f>
        <v>0</v>
      </c>
      <c r="FTY22" s="74" t="s">
        <v>102</v>
      </c>
      <c r="FTZ22" s="146">
        <f t="shared" ref="FTZ22" si="10394">FTZ21-(FTZ14+FTZ15)</f>
        <v>0</v>
      </c>
      <c r="FUA22" s="74" t="s">
        <v>102</v>
      </c>
      <c r="FUB22" s="146">
        <f t="shared" ref="FUB22" si="10395">FUB21-(FUB14+FUB15)</f>
        <v>0</v>
      </c>
      <c r="FUC22" s="74" t="s">
        <v>102</v>
      </c>
      <c r="FUD22" s="146">
        <f t="shared" ref="FUD22" si="10396">FUD21-(FUD14+FUD15)</f>
        <v>0</v>
      </c>
      <c r="FUE22" s="74" t="s">
        <v>102</v>
      </c>
      <c r="FUF22" s="146">
        <f t="shared" ref="FUF22" si="10397">FUF21-(FUF14+FUF15)</f>
        <v>0</v>
      </c>
      <c r="FUG22" s="74" t="s">
        <v>102</v>
      </c>
      <c r="FUH22" s="146">
        <f t="shared" ref="FUH22" si="10398">FUH21-(FUH14+FUH15)</f>
        <v>0</v>
      </c>
      <c r="FUI22" s="74" t="s">
        <v>102</v>
      </c>
      <c r="FUJ22" s="146">
        <f t="shared" ref="FUJ22" si="10399">FUJ21-(FUJ14+FUJ15)</f>
        <v>0</v>
      </c>
      <c r="FUK22" s="74" t="s">
        <v>102</v>
      </c>
      <c r="FUL22" s="146">
        <f t="shared" ref="FUL22" si="10400">FUL21-(FUL14+FUL15)</f>
        <v>0</v>
      </c>
      <c r="FUM22" s="74" t="s">
        <v>102</v>
      </c>
      <c r="FUN22" s="146">
        <f t="shared" ref="FUN22" si="10401">FUN21-(FUN14+FUN15)</f>
        <v>0</v>
      </c>
      <c r="FUO22" s="74" t="s">
        <v>102</v>
      </c>
      <c r="FUP22" s="146">
        <f t="shared" ref="FUP22" si="10402">FUP21-(FUP14+FUP15)</f>
        <v>0</v>
      </c>
      <c r="FUQ22" s="74" t="s">
        <v>102</v>
      </c>
      <c r="FUR22" s="146">
        <f t="shared" ref="FUR22" si="10403">FUR21-(FUR14+FUR15)</f>
        <v>0</v>
      </c>
      <c r="FUS22" s="74" t="s">
        <v>102</v>
      </c>
      <c r="FUT22" s="146">
        <f t="shared" ref="FUT22" si="10404">FUT21-(FUT14+FUT15)</f>
        <v>0</v>
      </c>
      <c r="FUU22" s="74" t="s">
        <v>102</v>
      </c>
      <c r="FUV22" s="146">
        <f t="shared" ref="FUV22" si="10405">FUV21-(FUV14+FUV15)</f>
        <v>0</v>
      </c>
      <c r="FUW22" s="74" t="s">
        <v>102</v>
      </c>
      <c r="FUX22" s="146">
        <f t="shared" ref="FUX22" si="10406">FUX21-(FUX14+FUX15)</f>
        <v>0</v>
      </c>
      <c r="FUY22" s="74" t="s">
        <v>102</v>
      </c>
      <c r="FUZ22" s="146">
        <f t="shared" ref="FUZ22" si="10407">FUZ21-(FUZ14+FUZ15)</f>
        <v>0</v>
      </c>
      <c r="FVA22" s="74" t="s">
        <v>102</v>
      </c>
      <c r="FVB22" s="146">
        <f t="shared" ref="FVB22" si="10408">FVB21-(FVB14+FVB15)</f>
        <v>0</v>
      </c>
      <c r="FVC22" s="74" t="s">
        <v>102</v>
      </c>
      <c r="FVD22" s="146">
        <f t="shared" ref="FVD22" si="10409">FVD21-(FVD14+FVD15)</f>
        <v>0</v>
      </c>
      <c r="FVE22" s="74" t="s">
        <v>102</v>
      </c>
      <c r="FVF22" s="146">
        <f t="shared" ref="FVF22" si="10410">FVF21-(FVF14+FVF15)</f>
        <v>0</v>
      </c>
      <c r="FVG22" s="74" t="s">
        <v>102</v>
      </c>
      <c r="FVH22" s="146">
        <f t="shared" ref="FVH22" si="10411">FVH21-(FVH14+FVH15)</f>
        <v>0</v>
      </c>
      <c r="FVI22" s="74" t="s">
        <v>102</v>
      </c>
      <c r="FVJ22" s="146">
        <f t="shared" ref="FVJ22" si="10412">FVJ21-(FVJ14+FVJ15)</f>
        <v>0</v>
      </c>
      <c r="FVK22" s="74" t="s">
        <v>102</v>
      </c>
      <c r="FVL22" s="146">
        <f t="shared" ref="FVL22" si="10413">FVL21-(FVL14+FVL15)</f>
        <v>0</v>
      </c>
      <c r="FVM22" s="74" t="s">
        <v>102</v>
      </c>
      <c r="FVN22" s="146">
        <f t="shared" ref="FVN22" si="10414">FVN21-(FVN14+FVN15)</f>
        <v>0</v>
      </c>
      <c r="FVO22" s="74" t="s">
        <v>102</v>
      </c>
      <c r="FVP22" s="146">
        <f t="shared" ref="FVP22" si="10415">FVP21-(FVP14+FVP15)</f>
        <v>0</v>
      </c>
      <c r="FVQ22" s="74" t="s">
        <v>102</v>
      </c>
      <c r="FVR22" s="146">
        <f t="shared" ref="FVR22" si="10416">FVR21-(FVR14+FVR15)</f>
        <v>0</v>
      </c>
      <c r="FVS22" s="74" t="s">
        <v>102</v>
      </c>
      <c r="FVT22" s="146">
        <f t="shared" ref="FVT22" si="10417">FVT21-(FVT14+FVT15)</f>
        <v>0</v>
      </c>
      <c r="FVU22" s="74" t="s">
        <v>102</v>
      </c>
      <c r="FVV22" s="146">
        <f t="shared" ref="FVV22" si="10418">FVV21-(FVV14+FVV15)</f>
        <v>0</v>
      </c>
      <c r="FVW22" s="74" t="s">
        <v>102</v>
      </c>
      <c r="FVX22" s="146">
        <f t="shared" ref="FVX22" si="10419">FVX21-(FVX14+FVX15)</f>
        <v>0</v>
      </c>
      <c r="FVY22" s="74" t="s">
        <v>102</v>
      </c>
      <c r="FVZ22" s="146">
        <f t="shared" ref="FVZ22" si="10420">FVZ21-(FVZ14+FVZ15)</f>
        <v>0</v>
      </c>
      <c r="FWA22" s="74" t="s">
        <v>102</v>
      </c>
      <c r="FWB22" s="146">
        <f t="shared" ref="FWB22" si="10421">FWB21-(FWB14+FWB15)</f>
        <v>0</v>
      </c>
      <c r="FWC22" s="74" t="s">
        <v>102</v>
      </c>
      <c r="FWD22" s="146">
        <f t="shared" ref="FWD22" si="10422">FWD21-(FWD14+FWD15)</f>
        <v>0</v>
      </c>
      <c r="FWE22" s="74" t="s">
        <v>102</v>
      </c>
      <c r="FWF22" s="146">
        <f t="shared" ref="FWF22" si="10423">FWF21-(FWF14+FWF15)</f>
        <v>0</v>
      </c>
      <c r="FWG22" s="74" t="s">
        <v>102</v>
      </c>
      <c r="FWH22" s="146">
        <f t="shared" ref="FWH22" si="10424">FWH21-(FWH14+FWH15)</f>
        <v>0</v>
      </c>
      <c r="FWI22" s="74" t="s">
        <v>102</v>
      </c>
      <c r="FWJ22" s="146">
        <f t="shared" ref="FWJ22" si="10425">FWJ21-(FWJ14+FWJ15)</f>
        <v>0</v>
      </c>
      <c r="FWK22" s="74" t="s">
        <v>102</v>
      </c>
      <c r="FWL22" s="146">
        <f t="shared" ref="FWL22" si="10426">FWL21-(FWL14+FWL15)</f>
        <v>0</v>
      </c>
      <c r="FWM22" s="74" t="s">
        <v>102</v>
      </c>
      <c r="FWN22" s="146">
        <f t="shared" ref="FWN22" si="10427">FWN21-(FWN14+FWN15)</f>
        <v>0</v>
      </c>
      <c r="FWO22" s="74" t="s">
        <v>102</v>
      </c>
      <c r="FWP22" s="146">
        <f t="shared" ref="FWP22" si="10428">FWP21-(FWP14+FWP15)</f>
        <v>0</v>
      </c>
      <c r="FWQ22" s="74" t="s">
        <v>102</v>
      </c>
      <c r="FWR22" s="146">
        <f t="shared" ref="FWR22" si="10429">FWR21-(FWR14+FWR15)</f>
        <v>0</v>
      </c>
      <c r="FWS22" s="74" t="s">
        <v>102</v>
      </c>
      <c r="FWT22" s="146">
        <f t="shared" ref="FWT22" si="10430">FWT21-(FWT14+FWT15)</f>
        <v>0</v>
      </c>
      <c r="FWU22" s="74" t="s">
        <v>102</v>
      </c>
      <c r="FWV22" s="146">
        <f t="shared" ref="FWV22" si="10431">FWV21-(FWV14+FWV15)</f>
        <v>0</v>
      </c>
      <c r="FWW22" s="74" t="s">
        <v>102</v>
      </c>
      <c r="FWX22" s="146">
        <f t="shared" ref="FWX22" si="10432">FWX21-(FWX14+FWX15)</f>
        <v>0</v>
      </c>
      <c r="FWY22" s="74" t="s">
        <v>102</v>
      </c>
      <c r="FWZ22" s="146">
        <f t="shared" ref="FWZ22" si="10433">FWZ21-(FWZ14+FWZ15)</f>
        <v>0</v>
      </c>
      <c r="FXA22" s="74" t="s">
        <v>102</v>
      </c>
      <c r="FXB22" s="146">
        <f t="shared" ref="FXB22" si="10434">FXB21-(FXB14+FXB15)</f>
        <v>0</v>
      </c>
      <c r="FXC22" s="74" t="s">
        <v>102</v>
      </c>
      <c r="FXD22" s="146">
        <f t="shared" ref="FXD22" si="10435">FXD21-(FXD14+FXD15)</f>
        <v>0</v>
      </c>
      <c r="FXE22" s="74" t="s">
        <v>102</v>
      </c>
      <c r="FXF22" s="146">
        <f t="shared" ref="FXF22" si="10436">FXF21-(FXF14+FXF15)</f>
        <v>0</v>
      </c>
      <c r="FXG22" s="74" t="s">
        <v>102</v>
      </c>
      <c r="FXH22" s="146">
        <f t="shared" ref="FXH22" si="10437">FXH21-(FXH14+FXH15)</f>
        <v>0</v>
      </c>
      <c r="FXI22" s="74" t="s">
        <v>102</v>
      </c>
      <c r="FXJ22" s="146">
        <f t="shared" ref="FXJ22" si="10438">FXJ21-(FXJ14+FXJ15)</f>
        <v>0</v>
      </c>
      <c r="FXK22" s="74" t="s">
        <v>102</v>
      </c>
      <c r="FXL22" s="146">
        <f t="shared" ref="FXL22" si="10439">FXL21-(FXL14+FXL15)</f>
        <v>0</v>
      </c>
      <c r="FXM22" s="74" t="s">
        <v>102</v>
      </c>
      <c r="FXN22" s="146">
        <f t="shared" ref="FXN22" si="10440">FXN21-(FXN14+FXN15)</f>
        <v>0</v>
      </c>
      <c r="FXO22" s="74" t="s">
        <v>102</v>
      </c>
      <c r="FXP22" s="146">
        <f t="shared" ref="FXP22" si="10441">FXP21-(FXP14+FXP15)</f>
        <v>0</v>
      </c>
      <c r="FXQ22" s="74" t="s">
        <v>102</v>
      </c>
      <c r="FXR22" s="146">
        <f t="shared" ref="FXR22" si="10442">FXR21-(FXR14+FXR15)</f>
        <v>0</v>
      </c>
      <c r="FXS22" s="74" t="s">
        <v>102</v>
      </c>
      <c r="FXT22" s="146">
        <f t="shared" ref="FXT22" si="10443">FXT21-(FXT14+FXT15)</f>
        <v>0</v>
      </c>
      <c r="FXU22" s="74" t="s">
        <v>102</v>
      </c>
      <c r="FXV22" s="146">
        <f t="shared" ref="FXV22" si="10444">FXV21-(FXV14+FXV15)</f>
        <v>0</v>
      </c>
      <c r="FXW22" s="74" t="s">
        <v>102</v>
      </c>
      <c r="FXX22" s="146">
        <f t="shared" ref="FXX22" si="10445">FXX21-(FXX14+FXX15)</f>
        <v>0</v>
      </c>
      <c r="FXY22" s="74" t="s">
        <v>102</v>
      </c>
      <c r="FXZ22" s="146">
        <f t="shared" ref="FXZ22" si="10446">FXZ21-(FXZ14+FXZ15)</f>
        <v>0</v>
      </c>
      <c r="FYA22" s="74" t="s">
        <v>102</v>
      </c>
      <c r="FYB22" s="146">
        <f t="shared" ref="FYB22" si="10447">FYB21-(FYB14+FYB15)</f>
        <v>0</v>
      </c>
      <c r="FYC22" s="74" t="s">
        <v>102</v>
      </c>
      <c r="FYD22" s="146">
        <f t="shared" ref="FYD22" si="10448">FYD21-(FYD14+FYD15)</f>
        <v>0</v>
      </c>
      <c r="FYE22" s="74" t="s">
        <v>102</v>
      </c>
      <c r="FYF22" s="146">
        <f t="shared" ref="FYF22" si="10449">FYF21-(FYF14+FYF15)</f>
        <v>0</v>
      </c>
      <c r="FYG22" s="74" t="s">
        <v>102</v>
      </c>
      <c r="FYH22" s="146">
        <f t="shared" ref="FYH22" si="10450">FYH21-(FYH14+FYH15)</f>
        <v>0</v>
      </c>
      <c r="FYI22" s="74" t="s">
        <v>102</v>
      </c>
      <c r="FYJ22" s="146">
        <f t="shared" ref="FYJ22" si="10451">FYJ21-(FYJ14+FYJ15)</f>
        <v>0</v>
      </c>
      <c r="FYK22" s="74" t="s">
        <v>102</v>
      </c>
      <c r="FYL22" s="146">
        <f t="shared" ref="FYL22" si="10452">FYL21-(FYL14+FYL15)</f>
        <v>0</v>
      </c>
      <c r="FYM22" s="74" t="s">
        <v>102</v>
      </c>
      <c r="FYN22" s="146">
        <f t="shared" ref="FYN22" si="10453">FYN21-(FYN14+FYN15)</f>
        <v>0</v>
      </c>
      <c r="FYO22" s="74" t="s">
        <v>102</v>
      </c>
      <c r="FYP22" s="146">
        <f t="shared" ref="FYP22" si="10454">FYP21-(FYP14+FYP15)</f>
        <v>0</v>
      </c>
      <c r="FYQ22" s="74" t="s">
        <v>102</v>
      </c>
      <c r="FYR22" s="146">
        <f t="shared" ref="FYR22" si="10455">FYR21-(FYR14+FYR15)</f>
        <v>0</v>
      </c>
      <c r="FYS22" s="74" t="s">
        <v>102</v>
      </c>
      <c r="FYT22" s="146">
        <f t="shared" ref="FYT22" si="10456">FYT21-(FYT14+FYT15)</f>
        <v>0</v>
      </c>
      <c r="FYU22" s="74" t="s">
        <v>102</v>
      </c>
      <c r="FYV22" s="146">
        <f t="shared" ref="FYV22" si="10457">FYV21-(FYV14+FYV15)</f>
        <v>0</v>
      </c>
      <c r="FYW22" s="74" t="s">
        <v>102</v>
      </c>
      <c r="FYX22" s="146">
        <f t="shared" ref="FYX22" si="10458">FYX21-(FYX14+FYX15)</f>
        <v>0</v>
      </c>
      <c r="FYY22" s="74" t="s">
        <v>102</v>
      </c>
      <c r="FYZ22" s="146">
        <f t="shared" ref="FYZ22" si="10459">FYZ21-(FYZ14+FYZ15)</f>
        <v>0</v>
      </c>
      <c r="FZA22" s="74" t="s">
        <v>102</v>
      </c>
      <c r="FZB22" s="146">
        <f t="shared" ref="FZB22" si="10460">FZB21-(FZB14+FZB15)</f>
        <v>0</v>
      </c>
      <c r="FZC22" s="74" t="s">
        <v>102</v>
      </c>
      <c r="FZD22" s="146">
        <f t="shared" ref="FZD22" si="10461">FZD21-(FZD14+FZD15)</f>
        <v>0</v>
      </c>
      <c r="FZE22" s="74" t="s">
        <v>102</v>
      </c>
      <c r="FZF22" s="146">
        <f t="shared" ref="FZF22" si="10462">FZF21-(FZF14+FZF15)</f>
        <v>0</v>
      </c>
      <c r="FZG22" s="74" t="s">
        <v>102</v>
      </c>
      <c r="FZH22" s="146">
        <f t="shared" ref="FZH22" si="10463">FZH21-(FZH14+FZH15)</f>
        <v>0</v>
      </c>
      <c r="FZI22" s="74" t="s">
        <v>102</v>
      </c>
      <c r="FZJ22" s="146">
        <f t="shared" ref="FZJ22" si="10464">FZJ21-(FZJ14+FZJ15)</f>
        <v>0</v>
      </c>
      <c r="FZK22" s="74" t="s">
        <v>102</v>
      </c>
      <c r="FZL22" s="146">
        <f t="shared" ref="FZL22" si="10465">FZL21-(FZL14+FZL15)</f>
        <v>0</v>
      </c>
      <c r="FZM22" s="74" t="s">
        <v>102</v>
      </c>
      <c r="FZN22" s="146">
        <f t="shared" ref="FZN22" si="10466">FZN21-(FZN14+FZN15)</f>
        <v>0</v>
      </c>
      <c r="FZO22" s="74" t="s">
        <v>102</v>
      </c>
      <c r="FZP22" s="146">
        <f t="shared" ref="FZP22" si="10467">FZP21-(FZP14+FZP15)</f>
        <v>0</v>
      </c>
      <c r="FZQ22" s="74" t="s">
        <v>102</v>
      </c>
      <c r="FZR22" s="146">
        <f t="shared" ref="FZR22" si="10468">FZR21-(FZR14+FZR15)</f>
        <v>0</v>
      </c>
      <c r="FZS22" s="74" t="s">
        <v>102</v>
      </c>
      <c r="FZT22" s="146">
        <f t="shared" ref="FZT22" si="10469">FZT21-(FZT14+FZT15)</f>
        <v>0</v>
      </c>
      <c r="FZU22" s="74" t="s">
        <v>102</v>
      </c>
      <c r="FZV22" s="146">
        <f t="shared" ref="FZV22" si="10470">FZV21-(FZV14+FZV15)</f>
        <v>0</v>
      </c>
      <c r="FZW22" s="74" t="s">
        <v>102</v>
      </c>
      <c r="FZX22" s="146">
        <f t="shared" ref="FZX22" si="10471">FZX21-(FZX14+FZX15)</f>
        <v>0</v>
      </c>
      <c r="FZY22" s="74" t="s">
        <v>102</v>
      </c>
      <c r="FZZ22" s="146">
        <f t="shared" ref="FZZ22" si="10472">FZZ21-(FZZ14+FZZ15)</f>
        <v>0</v>
      </c>
      <c r="GAA22" s="74" t="s">
        <v>102</v>
      </c>
      <c r="GAB22" s="146">
        <f t="shared" ref="GAB22" si="10473">GAB21-(GAB14+GAB15)</f>
        <v>0</v>
      </c>
      <c r="GAC22" s="74" t="s">
        <v>102</v>
      </c>
      <c r="GAD22" s="146">
        <f t="shared" ref="GAD22" si="10474">GAD21-(GAD14+GAD15)</f>
        <v>0</v>
      </c>
      <c r="GAE22" s="74" t="s">
        <v>102</v>
      </c>
      <c r="GAF22" s="146">
        <f t="shared" ref="GAF22" si="10475">GAF21-(GAF14+GAF15)</f>
        <v>0</v>
      </c>
      <c r="GAG22" s="74" t="s">
        <v>102</v>
      </c>
      <c r="GAH22" s="146">
        <f t="shared" ref="GAH22" si="10476">GAH21-(GAH14+GAH15)</f>
        <v>0</v>
      </c>
      <c r="GAI22" s="74" t="s">
        <v>102</v>
      </c>
      <c r="GAJ22" s="146">
        <f t="shared" ref="GAJ22" si="10477">GAJ21-(GAJ14+GAJ15)</f>
        <v>0</v>
      </c>
      <c r="GAK22" s="74" t="s">
        <v>102</v>
      </c>
      <c r="GAL22" s="146">
        <f t="shared" ref="GAL22" si="10478">GAL21-(GAL14+GAL15)</f>
        <v>0</v>
      </c>
      <c r="GAM22" s="74" t="s">
        <v>102</v>
      </c>
      <c r="GAN22" s="146">
        <f t="shared" ref="GAN22" si="10479">GAN21-(GAN14+GAN15)</f>
        <v>0</v>
      </c>
      <c r="GAO22" s="74" t="s">
        <v>102</v>
      </c>
      <c r="GAP22" s="146">
        <f t="shared" ref="GAP22" si="10480">GAP21-(GAP14+GAP15)</f>
        <v>0</v>
      </c>
      <c r="GAQ22" s="74" t="s">
        <v>102</v>
      </c>
      <c r="GAR22" s="146">
        <f t="shared" ref="GAR22" si="10481">GAR21-(GAR14+GAR15)</f>
        <v>0</v>
      </c>
      <c r="GAS22" s="74" t="s">
        <v>102</v>
      </c>
      <c r="GAT22" s="146">
        <f t="shared" ref="GAT22" si="10482">GAT21-(GAT14+GAT15)</f>
        <v>0</v>
      </c>
      <c r="GAU22" s="74" t="s">
        <v>102</v>
      </c>
      <c r="GAV22" s="146">
        <f t="shared" ref="GAV22" si="10483">GAV21-(GAV14+GAV15)</f>
        <v>0</v>
      </c>
      <c r="GAW22" s="74" t="s">
        <v>102</v>
      </c>
      <c r="GAX22" s="146">
        <f t="shared" ref="GAX22" si="10484">GAX21-(GAX14+GAX15)</f>
        <v>0</v>
      </c>
      <c r="GAY22" s="74" t="s">
        <v>102</v>
      </c>
      <c r="GAZ22" s="146">
        <f t="shared" ref="GAZ22" si="10485">GAZ21-(GAZ14+GAZ15)</f>
        <v>0</v>
      </c>
      <c r="GBA22" s="74" t="s">
        <v>102</v>
      </c>
      <c r="GBB22" s="146">
        <f t="shared" ref="GBB22" si="10486">GBB21-(GBB14+GBB15)</f>
        <v>0</v>
      </c>
      <c r="GBC22" s="74" t="s">
        <v>102</v>
      </c>
      <c r="GBD22" s="146">
        <f t="shared" ref="GBD22" si="10487">GBD21-(GBD14+GBD15)</f>
        <v>0</v>
      </c>
      <c r="GBE22" s="74" t="s">
        <v>102</v>
      </c>
      <c r="GBF22" s="146">
        <f t="shared" ref="GBF22" si="10488">GBF21-(GBF14+GBF15)</f>
        <v>0</v>
      </c>
      <c r="GBG22" s="74" t="s">
        <v>102</v>
      </c>
      <c r="GBH22" s="146">
        <f t="shared" ref="GBH22" si="10489">GBH21-(GBH14+GBH15)</f>
        <v>0</v>
      </c>
      <c r="GBI22" s="74" t="s">
        <v>102</v>
      </c>
      <c r="GBJ22" s="146">
        <f t="shared" ref="GBJ22" si="10490">GBJ21-(GBJ14+GBJ15)</f>
        <v>0</v>
      </c>
      <c r="GBK22" s="74" t="s">
        <v>102</v>
      </c>
      <c r="GBL22" s="146">
        <f t="shared" ref="GBL22" si="10491">GBL21-(GBL14+GBL15)</f>
        <v>0</v>
      </c>
      <c r="GBM22" s="74" t="s">
        <v>102</v>
      </c>
      <c r="GBN22" s="146">
        <f t="shared" ref="GBN22" si="10492">GBN21-(GBN14+GBN15)</f>
        <v>0</v>
      </c>
      <c r="GBO22" s="74" t="s">
        <v>102</v>
      </c>
      <c r="GBP22" s="146">
        <f t="shared" ref="GBP22" si="10493">GBP21-(GBP14+GBP15)</f>
        <v>0</v>
      </c>
      <c r="GBQ22" s="74" t="s">
        <v>102</v>
      </c>
      <c r="GBR22" s="146">
        <f t="shared" ref="GBR22" si="10494">GBR21-(GBR14+GBR15)</f>
        <v>0</v>
      </c>
      <c r="GBS22" s="74" t="s">
        <v>102</v>
      </c>
      <c r="GBT22" s="146">
        <f t="shared" ref="GBT22" si="10495">GBT21-(GBT14+GBT15)</f>
        <v>0</v>
      </c>
      <c r="GBU22" s="74" t="s">
        <v>102</v>
      </c>
      <c r="GBV22" s="146">
        <f t="shared" ref="GBV22" si="10496">GBV21-(GBV14+GBV15)</f>
        <v>0</v>
      </c>
      <c r="GBW22" s="74" t="s">
        <v>102</v>
      </c>
      <c r="GBX22" s="146">
        <f t="shared" ref="GBX22" si="10497">GBX21-(GBX14+GBX15)</f>
        <v>0</v>
      </c>
      <c r="GBY22" s="74" t="s">
        <v>102</v>
      </c>
      <c r="GBZ22" s="146">
        <f t="shared" ref="GBZ22" si="10498">GBZ21-(GBZ14+GBZ15)</f>
        <v>0</v>
      </c>
      <c r="GCA22" s="74" t="s">
        <v>102</v>
      </c>
      <c r="GCB22" s="146">
        <f t="shared" ref="GCB22" si="10499">GCB21-(GCB14+GCB15)</f>
        <v>0</v>
      </c>
      <c r="GCC22" s="74" t="s">
        <v>102</v>
      </c>
      <c r="GCD22" s="146">
        <f t="shared" ref="GCD22" si="10500">GCD21-(GCD14+GCD15)</f>
        <v>0</v>
      </c>
      <c r="GCE22" s="74" t="s">
        <v>102</v>
      </c>
      <c r="GCF22" s="146">
        <f t="shared" ref="GCF22" si="10501">GCF21-(GCF14+GCF15)</f>
        <v>0</v>
      </c>
      <c r="GCG22" s="74" t="s">
        <v>102</v>
      </c>
      <c r="GCH22" s="146">
        <f t="shared" ref="GCH22" si="10502">GCH21-(GCH14+GCH15)</f>
        <v>0</v>
      </c>
      <c r="GCI22" s="74" t="s">
        <v>102</v>
      </c>
      <c r="GCJ22" s="146">
        <f t="shared" ref="GCJ22" si="10503">GCJ21-(GCJ14+GCJ15)</f>
        <v>0</v>
      </c>
      <c r="GCK22" s="74" t="s">
        <v>102</v>
      </c>
      <c r="GCL22" s="146">
        <f t="shared" ref="GCL22" si="10504">GCL21-(GCL14+GCL15)</f>
        <v>0</v>
      </c>
      <c r="GCM22" s="74" t="s">
        <v>102</v>
      </c>
      <c r="GCN22" s="146">
        <f t="shared" ref="GCN22" si="10505">GCN21-(GCN14+GCN15)</f>
        <v>0</v>
      </c>
      <c r="GCO22" s="74" t="s">
        <v>102</v>
      </c>
      <c r="GCP22" s="146">
        <f t="shared" ref="GCP22" si="10506">GCP21-(GCP14+GCP15)</f>
        <v>0</v>
      </c>
      <c r="GCQ22" s="74" t="s">
        <v>102</v>
      </c>
      <c r="GCR22" s="146">
        <f t="shared" ref="GCR22" si="10507">GCR21-(GCR14+GCR15)</f>
        <v>0</v>
      </c>
      <c r="GCS22" s="74" t="s">
        <v>102</v>
      </c>
      <c r="GCT22" s="146">
        <f t="shared" ref="GCT22" si="10508">GCT21-(GCT14+GCT15)</f>
        <v>0</v>
      </c>
      <c r="GCU22" s="74" t="s">
        <v>102</v>
      </c>
      <c r="GCV22" s="146">
        <f t="shared" ref="GCV22" si="10509">GCV21-(GCV14+GCV15)</f>
        <v>0</v>
      </c>
      <c r="GCW22" s="74" t="s">
        <v>102</v>
      </c>
      <c r="GCX22" s="146">
        <f t="shared" ref="GCX22" si="10510">GCX21-(GCX14+GCX15)</f>
        <v>0</v>
      </c>
      <c r="GCY22" s="74" t="s">
        <v>102</v>
      </c>
      <c r="GCZ22" s="146">
        <f t="shared" ref="GCZ22" si="10511">GCZ21-(GCZ14+GCZ15)</f>
        <v>0</v>
      </c>
      <c r="GDA22" s="74" t="s">
        <v>102</v>
      </c>
      <c r="GDB22" s="146">
        <f t="shared" ref="GDB22" si="10512">GDB21-(GDB14+GDB15)</f>
        <v>0</v>
      </c>
      <c r="GDC22" s="74" t="s">
        <v>102</v>
      </c>
      <c r="GDD22" s="146">
        <f t="shared" ref="GDD22" si="10513">GDD21-(GDD14+GDD15)</f>
        <v>0</v>
      </c>
      <c r="GDE22" s="74" t="s">
        <v>102</v>
      </c>
      <c r="GDF22" s="146">
        <f t="shared" ref="GDF22" si="10514">GDF21-(GDF14+GDF15)</f>
        <v>0</v>
      </c>
      <c r="GDG22" s="74" t="s">
        <v>102</v>
      </c>
      <c r="GDH22" s="146">
        <f t="shared" ref="GDH22" si="10515">GDH21-(GDH14+GDH15)</f>
        <v>0</v>
      </c>
      <c r="GDI22" s="74" t="s">
        <v>102</v>
      </c>
      <c r="GDJ22" s="146">
        <f t="shared" ref="GDJ22" si="10516">GDJ21-(GDJ14+GDJ15)</f>
        <v>0</v>
      </c>
      <c r="GDK22" s="74" t="s">
        <v>102</v>
      </c>
      <c r="GDL22" s="146">
        <f t="shared" ref="GDL22" si="10517">GDL21-(GDL14+GDL15)</f>
        <v>0</v>
      </c>
      <c r="GDM22" s="74" t="s">
        <v>102</v>
      </c>
      <c r="GDN22" s="146">
        <f t="shared" ref="GDN22" si="10518">GDN21-(GDN14+GDN15)</f>
        <v>0</v>
      </c>
      <c r="GDO22" s="74" t="s">
        <v>102</v>
      </c>
      <c r="GDP22" s="146">
        <f t="shared" ref="GDP22" si="10519">GDP21-(GDP14+GDP15)</f>
        <v>0</v>
      </c>
      <c r="GDQ22" s="74" t="s">
        <v>102</v>
      </c>
      <c r="GDR22" s="146">
        <f t="shared" ref="GDR22" si="10520">GDR21-(GDR14+GDR15)</f>
        <v>0</v>
      </c>
      <c r="GDS22" s="74" t="s">
        <v>102</v>
      </c>
      <c r="GDT22" s="146">
        <f t="shared" ref="GDT22" si="10521">GDT21-(GDT14+GDT15)</f>
        <v>0</v>
      </c>
      <c r="GDU22" s="74" t="s">
        <v>102</v>
      </c>
      <c r="GDV22" s="146">
        <f t="shared" ref="GDV22" si="10522">GDV21-(GDV14+GDV15)</f>
        <v>0</v>
      </c>
      <c r="GDW22" s="74" t="s">
        <v>102</v>
      </c>
      <c r="GDX22" s="146">
        <f t="shared" ref="GDX22" si="10523">GDX21-(GDX14+GDX15)</f>
        <v>0</v>
      </c>
      <c r="GDY22" s="74" t="s">
        <v>102</v>
      </c>
      <c r="GDZ22" s="146">
        <f t="shared" ref="GDZ22" si="10524">GDZ21-(GDZ14+GDZ15)</f>
        <v>0</v>
      </c>
      <c r="GEA22" s="74" t="s">
        <v>102</v>
      </c>
      <c r="GEB22" s="146">
        <f t="shared" ref="GEB22" si="10525">GEB21-(GEB14+GEB15)</f>
        <v>0</v>
      </c>
      <c r="GEC22" s="74" t="s">
        <v>102</v>
      </c>
      <c r="GED22" s="146">
        <f t="shared" ref="GED22" si="10526">GED21-(GED14+GED15)</f>
        <v>0</v>
      </c>
      <c r="GEE22" s="74" t="s">
        <v>102</v>
      </c>
      <c r="GEF22" s="146">
        <f t="shared" ref="GEF22" si="10527">GEF21-(GEF14+GEF15)</f>
        <v>0</v>
      </c>
      <c r="GEG22" s="74" t="s">
        <v>102</v>
      </c>
      <c r="GEH22" s="146">
        <f t="shared" ref="GEH22" si="10528">GEH21-(GEH14+GEH15)</f>
        <v>0</v>
      </c>
      <c r="GEI22" s="74" t="s">
        <v>102</v>
      </c>
      <c r="GEJ22" s="146">
        <f t="shared" ref="GEJ22" si="10529">GEJ21-(GEJ14+GEJ15)</f>
        <v>0</v>
      </c>
      <c r="GEK22" s="74" t="s">
        <v>102</v>
      </c>
      <c r="GEL22" s="146">
        <f t="shared" ref="GEL22" si="10530">GEL21-(GEL14+GEL15)</f>
        <v>0</v>
      </c>
      <c r="GEM22" s="74" t="s">
        <v>102</v>
      </c>
      <c r="GEN22" s="146">
        <f t="shared" ref="GEN22" si="10531">GEN21-(GEN14+GEN15)</f>
        <v>0</v>
      </c>
      <c r="GEO22" s="74" t="s">
        <v>102</v>
      </c>
      <c r="GEP22" s="146">
        <f t="shared" ref="GEP22" si="10532">GEP21-(GEP14+GEP15)</f>
        <v>0</v>
      </c>
      <c r="GEQ22" s="74" t="s">
        <v>102</v>
      </c>
      <c r="GER22" s="146">
        <f t="shared" ref="GER22" si="10533">GER21-(GER14+GER15)</f>
        <v>0</v>
      </c>
      <c r="GES22" s="74" t="s">
        <v>102</v>
      </c>
      <c r="GET22" s="146">
        <f t="shared" ref="GET22" si="10534">GET21-(GET14+GET15)</f>
        <v>0</v>
      </c>
      <c r="GEU22" s="74" t="s">
        <v>102</v>
      </c>
      <c r="GEV22" s="146">
        <f t="shared" ref="GEV22" si="10535">GEV21-(GEV14+GEV15)</f>
        <v>0</v>
      </c>
      <c r="GEW22" s="74" t="s">
        <v>102</v>
      </c>
      <c r="GEX22" s="146">
        <f t="shared" ref="GEX22" si="10536">GEX21-(GEX14+GEX15)</f>
        <v>0</v>
      </c>
      <c r="GEY22" s="74" t="s">
        <v>102</v>
      </c>
      <c r="GEZ22" s="146">
        <f t="shared" ref="GEZ22" si="10537">GEZ21-(GEZ14+GEZ15)</f>
        <v>0</v>
      </c>
      <c r="GFA22" s="74" t="s">
        <v>102</v>
      </c>
      <c r="GFB22" s="146">
        <f t="shared" ref="GFB22" si="10538">GFB21-(GFB14+GFB15)</f>
        <v>0</v>
      </c>
      <c r="GFC22" s="74" t="s">
        <v>102</v>
      </c>
      <c r="GFD22" s="146">
        <f t="shared" ref="GFD22" si="10539">GFD21-(GFD14+GFD15)</f>
        <v>0</v>
      </c>
      <c r="GFE22" s="74" t="s">
        <v>102</v>
      </c>
      <c r="GFF22" s="146">
        <f t="shared" ref="GFF22" si="10540">GFF21-(GFF14+GFF15)</f>
        <v>0</v>
      </c>
      <c r="GFG22" s="74" t="s">
        <v>102</v>
      </c>
      <c r="GFH22" s="146">
        <f t="shared" ref="GFH22" si="10541">GFH21-(GFH14+GFH15)</f>
        <v>0</v>
      </c>
      <c r="GFI22" s="74" t="s">
        <v>102</v>
      </c>
      <c r="GFJ22" s="146">
        <f t="shared" ref="GFJ22" si="10542">GFJ21-(GFJ14+GFJ15)</f>
        <v>0</v>
      </c>
      <c r="GFK22" s="74" t="s">
        <v>102</v>
      </c>
      <c r="GFL22" s="146">
        <f t="shared" ref="GFL22" si="10543">GFL21-(GFL14+GFL15)</f>
        <v>0</v>
      </c>
      <c r="GFM22" s="74" t="s">
        <v>102</v>
      </c>
      <c r="GFN22" s="146">
        <f t="shared" ref="GFN22" si="10544">GFN21-(GFN14+GFN15)</f>
        <v>0</v>
      </c>
      <c r="GFO22" s="74" t="s">
        <v>102</v>
      </c>
      <c r="GFP22" s="146">
        <f t="shared" ref="GFP22" si="10545">GFP21-(GFP14+GFP15)</f>
        <v>0</v>
      </c>
      <c r="GFQ22" s="74" t="s">
        <v>102</v>
      </c>
      <c r="GFR22" s="146">
        <f t="shared" ref="GFR22" si="10546">GFR21-(GFR14+GFR15)</f>
        <v>0</v>
      </c>
      <c r="GFS22" s="74" t="s">
        <v>102</v>
      </c>
      <c r="GFT22" s="146">
        <f t="shared" ref="GFT22" si="10547">GFT21-(GFT14+GFT15)</f>
        <v>0</v>
      </c>
      <c r="GFU22" s="74" t="s">
        <v>102</v>
      </c>
      <c r="GFV22" s="146">
        <f t="shared" ref="GFV22" si="10548">GFV21-(GFV14+GFV15)</f>
        <v>0</v>
      </c>
      <c r="GFW22" s="74" t="s">
        <v>102</v>
      </c>
      <c r="GFX22" s="146">
        <f t="shared" ref="GFX22" si="10549">GFX21-(GFX14+GFX15)</f>
        <v>0</v>
      </c>
      <c r="GFY22" s="74" t="s">
        <v>102</v>
      </c>
      <c r="GFZ22" s="146">
        <f t="shared" ref="GFZ22" si="10550">GFZ21-(GFZ14+GFZ15)</f>
        <v>0</v>
      </c>
      <c r="GGA22" s="74" t="s">
        <v>102</v>
      </c>
      <c r="GGB22" s="146">
        <f t="shared" ref="GGB22" si="10551">GGB21-(GGB14+GGB15)</f>
        <v>0</v>
      </c>
      <c r="GGC22" s="74" t="s">
        <v>102</v>
      </c>
      <c r="GGD22" s="146">
        <f t="shared" ref="GGD22" si="10552">GGD21-(GGD14+GGD15)</f>
        <v>0</v>
      </c>
      <c r="GGE22" s="74" t="s">
        <v>102</v>
      </c>
      <c r="GGF22" s="146">
        <f t="shared" ref="GGF22" si="10553">GGF21-(GGF14+GGF15)</f>
        <v>0</v>
      </c>
      <c r="GGG22" s="74" t="s">
        <v>102</v>
      </c>
      <c r="GGH22" s="146">
        <f t="shared" ref="GGH22" si="10554">GGH21-(GGH14+GGH15)</f>
        <v>0</v>
      </c>
      <c r="GGI22" s="74" t="s">
        <v>102</v>
      </c>
      <c r="GGJ22" s="146">
        <f t="shared" ref="GGJ22" si="10555">GGJ21-(GGJ14+GGJ15)</f>
        <v>0</v>
      </c>
      <c r="GGK22" s="74" t="s">
        <v>102</v>
      </c>
      <c r="GGL22" s="146">
        <f t="shared" ref="GGL22" si="10556">GGL21-(GGL14+GGL15)</f>
        <v>0</v>
      </c>
      <c r="GGM22" s="74" t="s">
        <v>102</v>
      </c>
      <c r="GGN22" s="146">
        <f t="shared" ref="GGN22" si="10557">GGN21-(GGN14+GGN15)</f>
        <v>0</v>
      </c>
      <c r="GGO22" s="74" t="s">
        <v>102</v>
      </c>
      <c r="GGP22" s="146">
        <f t="shared" ref="GGP22" si="10558">GGP21-(GGP14+GGP15)</f>
        <v>0</v>
      </c>
      <c r="GGQ22" s="74" t="s">
        <v>102</v>
      </c>
      <c r="GGR22" s="146">
        <f t="shared" ref="GGR22" si="10559">GGR21-(GGR14+GGR15)</f>
        <v>0</v>
      </c>
      <c r="GGS22" s="74" t="s">
        <v>102</v>
      </c>
      <c r="GGT22" s="146">
        <f t="shared" ref="GGT22" si="10560">GGT21-(GGT14+GGT15)</f>
        <v>0</v>
      </c>
      <c r="GGU22" s="74" t="s">
        <v>102</v>
      </c>
      <c r="GGV22" s="146">
        <f t="shared" ref="GGV22" si="10561">GGV21-(GGV14+GGV15)</f>
        <v>0</v>
      </c>
      <c r="GGW22" s="74" t="s">
        <v>102</v>
      </c>
      <c r="GGX22" s="146">
        <f t="shared" ref="GGX22" si="10562">GGX21-(GGX14+GGX15)</f>
        <v>0</v>
      </c>
      <c r="GGY22" s="74" t="s">
        <v>102</v>
      </c>
      <c r="GGZ22" s="146">
        <f t="shared" ref="GGZ22" si="10563">GGZ21-(GGZ14+GGZ15)</f>
        <v>0</v>
      </c>
      <c r="GHA22" s="74" t="s">
        <v>102</v>
      </c>
      <c r="GHB22" s="146">
        <f t="shared" ref="GHB22" si="10564">GHB21-(GHB14+GHB15)</f>
        <v>0</v>
      </c>
      <c r="GHC22" s="74" t="s">
        <v>102</v>
      </c>
      <c r="GHD22" s="146">
        <f t="shared" ref="GHD22" si="10565">GHD21-(GHD14+GHD15)</f>
        <v>0</v>
      </c>
      <c r="GHE22" s="74" t="s">
        <v>102</v>
      </c>
      <c r="GHF22" s="146">
        <f t="shared" ref="GHF22" si="10566">GHF21-(GHF14+GHF15)</f>
        <v>0</v>
      </c>
      <c r="GHG22" s="74" t="s">
        <v>102</v>
      </c>
      <c r="GHH22" s="146">
        <f t="shared" ref="GHH22" si="10567">GHH21-(GHH14+GHH15)</f>
        <v>0</v>
      </c>
      <c r="GHI22" s="74" t="s">
        <v>102</v>
      </c>
      <c r="GHJ22" s="146">
        <f t="shared" ref="GHJ22" si="10568">GHJ21-(GHJ14+GHJ15)</f>
        <v>0</v>
      </c>
      <c r="GHK22" s="74" t="s">
        <v>102</v>
      </c>
      <c r="GHL22" s="146">
        <f t="shared" ref="GHL22" si="10569">GHL21-(GHL14+GHL15)</f>
        <v>0</v>
      </c>
      <c r="GHM22" s="74" t="s">
        <v>102</v>
      </c>
      <c r="GHN22" s="146">
        <f t="shared" ref="GHN22" si="10570">GHN21-(GHN14+GHN15)</f>
        <v>0</v>
      </c>
      <c r="GHO22" s="74" t="s">
        <v>102</v>
      </c>
      <c r="GHP22" s="146">
        <f t="shared" ref="GHP22" si="10571">GHP21-(GHP14+GHP15)</f>
        <v>0</v>
      </c>
      <c r="GHQ22" s="74" t="s">
        <v>102</v>
      </c>
      <c r="GHR22" s="146">
        <f t="shared" ref="GHR22" si="10572">GHR21-(GHR14+GHR15)</f>
        <v>0</v>
      </c>
      <c r="GHS22" s="74" t="s">
        <v>102</v>
      </c>
      <c r="GHT22" s="146">
        <f t="shared" ref="GHT22" si="10573">GHT21-(GHT14+GHT15)</f>
        <v>0</v>
      </c>
      <c r="GHU22" s="74" t="s">
        <v>102</v>
      </c>
      <c r="GHV22" s="146">
        <f t="shared" ref="GHV22" si="10574">GHV21-(GHV14+GHV15)</f>
        <v>0</v>
      </c>
      <c r="GHW22" s="74" t="s">
        <v>102</v>
      </c>
      <c r="GHX22" s="146">
        <f t="shared" ref="GHX22" si="10575">GHX21-(GHX14+GHX15)</f>
        <v>0</v>
      </c>
      <c r="GHY22" s="74" t="s">
        <v>102</v>
      </c>
      <c r="GHZ22" s="146">
        <f t="shared" ref="GHZ22" si="10576">GHZ21-(GHZ14+GHZ15)</f>
        <v>0</v>
      </c>
      <c r="GIA22" s="74" t="s">
        <v>102</v>
      </c>
      <c r="GIB22" s="146">
        <f t="shared" ref="GIB22" si="10577">GIB21-(GIB14+GIB15)</f>
        <v>0</v>
      </c>
      <c r="GIC22" s="74" t="s">
        <v>102</v>
      </c>
      <c r="GID22" s="146">
        <f t="shared" ref="GID22" si="10578">GID21-(GID14+GID15)</f>
        <v>0</v>
      </c>
      <c r="GIE22" s="74" t="s">
        <v>102</v>
      </c>
      <c r="GIF22" s="146">
        <f t="shared" ref="GIF22" si="10579">GIF21-(GIF14+GIF15)</f>
        <v>0</v>
      </c>
      <c r="GIG22" s="74" t="s">
        <v>102</v>
      </c>
      <c r="GIH22" s="146">
        <f t="shared" ref="GIH22" si="10580">GIH21-(GIH14+GIH15)</f>
        <v>0</v>
      </c>
      <c r="GII22" s="74" t="s">
        <v>102</v>
      </c>
      <c r="GIJ22" s="146">
        <f t="shared" ref="GIJ22" si="10581">GIJ21-(GIJ14+GIJ15)</f>
        <v>0</v>
      </c>
      <c r="GIK22" s="74" t="s">
        <v>102</v>
      </c>
      <c r="GIL22" s="146">
        <f t="shared" ref="GIL22" si="10582">GIL21-(GIL14+GIL15)</f>
        <v>0</v>
      </c>
      <c r="GIM22" s="74" t="s">
        <v>102</v>
      </c>
      <c r="GIN22" s="146">
        <f t="shared" ref="GIN22" si="10583">GIN21-(GIN14+GIN15)</f>
        <v>0</v>
      </c>
      <c r="GIO22" s="74" t="s">
        <v>102</v>
      </c>
      <c r="GIP22" s="146">
        <f t="shared" ref="GIP22" si="10584">GIP21-(GIP14+GIP15)</f>
        <v>0</v>
      </c>
      <c r="GIQ22" s="74" t="s">
        <v>102</v>
      </c>
      <c r="GIR22" s="146">
        <f t="shared" ref="GIR22" si="10585">GIR21-(GIR14+GIR15)</f>
        <v>0</v>
      </c>
      <c r="GIS22" s="74" t="s">
        <v>102</v>
      </c>
      <c r="GIT22" s="146">
        <f t="shared" ref="GIT22" si="10586">GIT21-(GIT14+GIT15)</f>
        <v>0</v>
      </c>
      <c r="GIU22" s="74" t="s">
        <v>102</v>
      </c>
      <c r="GIV22" s="146">
        <f t="shared" ref="GIV22" si="10587">GIV21-(GIV14+GIV15)</f>
        <v>0</v>
      </c>
      <c r="GIW22" s="74" t="s">
        <v>102</v>
      </c>
      <c r="GIX22" s="146">
        <f t="shared" ref="GIX22" si="10588">GIX21-(GIX14+GIX15)</f>
        <v>0</v>
      </c>
      <c r="GIY22" s="74" t="s">
        <v>102</v>
      </c>
      <c r="GIZ22" s="146">
        <f t="shared" ref="GIZ22" si="10589">GIZ21-(GIZ14+GIZ15)</f>
        <v>0</v>
      </c>
      <c r="GJA22" s="74" t="s">
        <v>102</v>
      </c>
      <c r="GJB22" s="146">
        <f t="shared" ref="GJB22" si="10590">GJB21-(GJB14+GJB15)</f>
        <v>0</v>
      </c>
      <c r="GJC22" s="74" t="s">
        <v>102</v>
      </c>
      <c r="GJD22" s="146">
        <f t="shared" ref="GJD22" si="10591">GJD21-(GJD14+GJD15)</f>
        <v>0</v>
      </c>
      <c r="GJE22" s="74" t="s">
        <v>102</v>
      </c>
      <c r="GJF22" s="146">
        <f t="shared" ref="GJF22" si="10592">GJF21-(GJF14+GJF15)</f>
        <v>0</v>
      </c>
      <c r="GJG22" s="74" t="s">
        <v>102</v>
      </c>
      <c r="GJH22" s="146">
        <f t="shared" ref="GJH22" si="10593">GJH21-(GJH14+GJH15)</f>
        <v>0</v>
      </c>
      <c r="GJI22" s="74" t="s">
        <v>102</v>
      </c>
      <c r="GJJ22" s="146">
        <f t="shared" ref="GJJ22" si="10594">GJJ21-(GJJ14+GJJ15)</f>
        <v>0</v>
      </c>
      <c r="GJK22" s="74" t="s">
        <v>102</v>
      </c>
      <c r="GJL22" s="146">
        <f t="shared" ref="GJL22" si="10595">GJL21-(GJL14+GJL15)</f>
        <v>0</v>
      </c>
      <c r="GJM22" s="74" t="s">
        <v>102</v>
      </c>
      <c r="GJN22" s="146">
        <f t="shared" ref="GJN22" si="10596">GJN21-(GJN14+GJN15)</f>
        <v>0</v>
      </c>
      <c r="GJO22" s="74" t="s">
        <v>102</v>
      </c>
      <c r="GJP22" s="146">
        <f t="shared" ref="GJP22" si="10597">GJP21-(GJP14+GJP15)</f>
        <v>0</v>
      </c>
      <c r="GJQ22" s="74" t="s">
        <v>102</v>
      </c>
      <c r="GJR22" s="146">
        <f t="shared" ref="GJR22" si="10598">GJR21-(GJR14+GJR15)</f>
        <v>0</v>
      </c>
      <c r="GJS22" s="74" t="s">
        <v>102</v>
      </c>
      <c r="GJT22" s="146">
        <f t="shared" ref="GJT22" si="10599">GJT21-(GJT14+GJT15)</f>
        <v>0</v>
      </c>
      <c r="GJU22" s="74" t="s">
        <v>102</v>
      </c>
      <c r="GJV22" s="146">
        <f t="shared" ref="GJV22" si="10600">GJV21-(GJV14+GJV15)</f>
        <v>0</v>
      </c>
      <c r="GJW22" s="74" t="s">
        <v>102</v>
      </c>
      <c r="GJX22" s="146">
        <f t="shared" ref="GJX22" si="10601">GJX21-(GJX14+GJX15)</f>
        <v>0</v>
      </c>
      <c r="GJY22" s="74" t="s">
        <v>102</v>
      </c>
      <c r="GJZ22" s="146">
        <f t="shared" ref="GJZ22" si="10602">GJZ21-(GJZ14+GJZ15)</f>
        <v>0</v>
      </c>
      <c r="GKA22" s="74" t="s">
        <v>102</v>
      </c>
      <c r="GKB22" s="146">
        <f t="shared" ref="GKB22" si="10603">GKB21-(GKB14+GKB15)</f>
        <v>0</v>
      </c>
      <c r="GKC22" s="74" t="s">
        <v>102</v>
      </c>
      <c r="GKD22" s="146">
        <f t="shared" ref="GKD22" si="10604">GKD21-(GKD14+GKD15)</f>
        <v>0</v>
      </c>
      <c r="GKE22" s="74" t="s">
        <v>102</v>
      </c>
      <c r="GKF22" s="146">
        <f t="shared" ref="GKF22" si="10605">GKF21-(GKF14+GKF15)</f>
        <v>0</v>
      </c>
      <c r="GKG22" s="74" t="s">
        <v>102</v>
      </c>
      <c r="GKH22" s="146">
        <f t="shared" ref="GKH22" si="10606">GKH21-(GKH14+GKH15)</f>
        <v>0</v>
      </c>
      <c r="GKI22" s="74" t="s">
        <v>102</v>
      </c>
      <c r="GKJ22" s="146">
        <f t="shared" ref="GKJ22" si="10607">GKJ21-(GKJ14+GKJ15)</f>
        <v>0</v>
      </c>
      <c r="GKK22" s="74" t="s">
        <v>102</v>
      </c>
      <c r="GKL22" s="146">
        <f t="shared" ref="GKL22" si="10608">GKL21-(GKL14+GKL15)</f>
        <v>0</v>
      </c>
      <c r="GKM22" s="74" t="s">
        <v>102</v>
      </c>
      <c r="GKN22" s="146">
        <f t="shared" ref="GKN22" si="10609">GKN21-(GKN14+GKN15)</f>
        <v>0</v>
      </c>
      <c r="GKO22" s="74" t="s">
        <v>102</v>
      </c>
      <c r="GKP22" s="146">
        <f t="shared" ref="GKP22" si="10610">GKP21-(GKP14+GKP15)</f>
        <v>0</v>
      </c>
      <c r="GKQ22" s="74" t="s">
        <v>102</v>
      </c>
      <c r="GKR22" s="146">
        <f t="shared" ref="GKR22" si="10611">GKR21-(GKR14+GKR15)</f>
        <v>0</v>
      </c>
      <c r="GKS22" s="74" t="s">
        <v>102</v>
      </c>
      <c r="GKT22" s="146">
        <f t="shared" ref="GKT22" si="10612">GKT21-(GKT14+GKT15)</f>
        <v>0</v>
      </c>
      <c r="GKU22" s="74" t="s">
        <v>102</v>
      </c>
      <c r="GKV22" s="146">
        <f t="shared" ref="GKV22" si="10613">GKV21-(GKV14+GKV15)</f>
        <v>0</v>
      </c>
      <c r="GKW22" s="74" t="s">
        <v>102</v>
      </c>
      <c r="GKX22" s="146">
        <f t="shared" ref="GKX22" si="10614">GKX21-(GKX14+GKX15)</f>
        <v>0</v>
      </c>
      <c r="GKY22" s="74" t="s">
        <v>102</v>
      </c>
      <c r="GKZ22" s="146">
        <f t="shared" ref="GKZ22" si="10615">GKZ21-(GKZ14+GKZ15)</f>
        <v>0</v>
      </c>
      <c r="GLA22" s="74" t="s">
        <v>102</v>
      </c>
      <c r="GLB22" s="146">
        <f t="shared" ref="GLB22" si="10616">GLB21-(GLB14+GLB15)</f>
        <v>0</v>
      </c>
      <c r="GLC22" s="74" t="s">
        <v>102</v>
      </c>
      <c r="GLD22" s="146">
        <f t="shared" ref="GLD22" si="10617">GLD21-(GLD14+GLD15)</f>
        <v>0</v>
      </c>
      <c r="GLE22" s="74" t="s">
        <v>102</v>
      </c>
      <c r="GLF22" s="146">
        <f t="shared" ref="GLF22" si="10618">GLF21-(GLF14+GLF15)</f>
        <v>0</v>
      </c>
      <c r="GLG22" s="74" t="s">
        <v>102</v>
      </c>
      <c r="GLH22" s="146">
        <f t="shared" ref="GLH22" si="10619">GLH21-(GLH14+GLH15)</f>
        <v>0</v>
      </c>
      <c r="GLI22" s="74" t="s">
        <v>102</v>
      </c>
      <c r="GLJ22" s="146">
        <f t="shared" ref="GLJ22" si="10620">GLJ21-(GLJ14+GLJ15)</f>
        <v>0</v>
      </c>
      <c r="GLK22" s="74" t="s">
        <v>102</v>
      </c>
      <c r="GLL22" s="146">
        <f t="shared" ref="GLL22" si="10621">GLL21-(GLL14+GLL15)</f>
        <v>0</v>
      </c>
      <c r="GLM22" s="74" t="s">
        <v>102</v>
      </c>
      <c r="GLN22" s="146">
        <f t="shared" ref="GLN22" si="10622">GLN21-(GLN14+GLN15)</f>
        <v>0</v>
      </c>
      <c r="GLO22" s="74" t="s">
        <v>102</v>
      </c>
      <c r="GLP22" s="146">
        <f t="shared" ref="GLP22" si="10623">GLP21-(GLP14+GLP15)</f>
        <v>0</v>
      </c>
      <c r="GLQ22" s="74" t="s">
        <v>102</v>
      </c>
      <c r="GLR22" s="146">
        <f t="shared" ref="GLR22" si="10624">GLR21-(GLR14+GLR15)</f>
        <v>0</v>
      </c>
      <c r="GLS22" s="74" t="s">
        <v>102</v>
      </c>
      <c r="GLT22" s="146">
        <f t="shared" ref="GLT22" si="10625">GLT21-(GLT14+GLT15)</f>
        <v>0</v>
      </c>
      <c r="GLU22" s="74" t="s">
        <v>102</v>
      </c>
      <c r="GLV22" s="146">
        <f t="shared" ref="GLV22" si="10626">GLV21-(GLV14+GLV15)</f>
        <v>0</v>
      </c>
      <c r="GLW22" s="74" t="s">
        <v>102</v>
      </c>
      <c r="GLX22" s="146">
        <f t="shared" ref="GLX22" si="10627">GLX21-(GLX14+GLX15)</f>
        <v>0</v>
      </c>
      <c r="GLY22" s="74" t="s">
        <v>102</v>
      </c>
      <c r="GLZ22" s="146">
        <f t="shared" ref="GLZ22" si="10628">GLZ21-(GLZ14+GLZ15)</f>
        <v>0</v>
      </c>
      <c r="GMA22" s="74" t="s">
        <v>102</v>
      </c>
      <c r="GMB22" s="146">
        <f t="shared" ref="GMB22" si="10629">GMB21-(GMB14+GMB15)</f>
        <v>0</v>
      </c>
      <c r="GMC22" s="74" t="s">
        <v>102</v>
      </c>
      <c r="GMD22" s="146">
        <f t="shared" ref="GMD22" si="10630">GMD21-(GMD14+GMD15)</f>
        <v>0</v>
      </c>
      <c r="GME22" s="74" t="s">
        <v>102</v>
      </c>
      <c r="GMF22" s="146">
        <f t="shared" ref="GMF22" si="10631">GMF21-(GMF14+GMF15)</f>
        <v>0</v>
      </c>
      <c r="GMG22" s="74" t="s">
        <v>102</v>
      </c>
      <c r="GMH22" s="146">
        <f t="shared" ref="GMH22" si="10632">GMH21-(GMH14+GMH15)</f>
        <v>0</v>
      </c>
      <c r="GMI22" s="74" t="s">
        <v>102</v>
      </c>
      <c r="GMJ22" s="146">
        <f t="shared" ref="GMJ22" si="10633">GMJ21-(GMJ14+GMJ15)</f>
        <v>0</v>
      </c>
      <c r="GMK22" s="74" t="s">
        <v>102</v>
      </c>
      <c r="GML22" s="146">
        <f t="shared" ref="GML22" si="10634">GML21-(GML14+GML15)</f>
        <v>0</v>
      </c>
      <c r="GMM22" s="74" t="s">
        <v>102</v>
      </c>
      <c r="GMN22" s="146">
        <f t="shared" ref="GMN22" si="10635">GMN21-(GMN14+GMN15)</f>
        <v>0</v>
      </c>
      <c r="GMO22" s="74" t="s">
        <v>102</v>
      </c>
      <c r="GMP22" s="146">
        <f t="shared" ref="GMP22" si="10636">GMP21-(GMP14+GMP15)</f>
        <v>0</v>
      </c>
      <c r="GMQ22" s="74" t="s">
        <v>102</v>
      </c>
      <c r="GMR22" s="146">
        <f t="shared" ref="GMR22" si="10637">GMR21-(GMR14+GMR15)</f>
        <v>0</v>
      </c>
      <c r="GMS22" s="74" t="s">
        <v>102</v>
      </c>
      <c r="GMT22" s="146">
        <f t="shared" ref="GMT22" si="10638">GMT21-(GMT14+GMT15)</f>
        <v>0</v>
      </c>
      <c r="GMU22" s="74" t="s">
        <v>102</v>
      </c>
      <c r="GMV22" s="146">
        <f t="shared" ref="GMV22" si="10639">GMV21-(GMV14+GMV15)</f>
        <v>0</v>
      </c>
      <c r="GMW22" s="74" t="s">
        <v>102</v>
      </c>
      <c r="GMX22" s="146">
        <f t="shared" ref="GMX22" si="10640">GMX21-(GMX14+GMX15)</f>
        <v>0</v>
      </c>
      <c r="GMY22" s="74" t="s">
        <v>102</v>
      </c>
      <c r="GMZ22" s="146">
        <f t="shared" ref="GMZ22" si="10641">GMZ21-(GMZ14+GMZ15)</f>
        <v>0</v>
      </c>
      <c r="GNA22" s="74" t="s">
        <v>102</v>
      </c>
      <c r="GNB22" s="146">
        <f t="shared" ref="GNB22" si="10642">GNB21-(GNB14+GNB15)</f>
        <v>0</v>
      </c>
      <c r="GNC22" s="74" t="s">
        <v>102</v>
      </c>
      <c r="GND22" s="146">
        <f t="shared" ref="GND22" si="10643">GND21-(GND14+GND15)</f>
        <v>0</v>
      </c>
      <c r="GNE22" s="74" t="s">
        <v>102</v>
      </c>
      <c r="GNF22" s="146">
        <f t="shared" ref="GNF22" si="10644">GNF21-(GNF14+GNF15)</f>
        <v>0</v>
      </c>
      <c r="GNG22" s="74" t="s">
        <v>102</v>
      </c>
      <c r="GNH22" s="146">
        <f t="shared" ref="GNH22" si="10645">GNH21-(GNH14+GNH15)</f>
        <v>0</v>
      </c>
      <c r="GNI22" s="74" t="s">
        <v>102</v>
      </c>
      <c r="GNJ22" s="146">
        <f t="shared" ref="GNJ22" si="10646">GNJ21-(GNJ14+GNJ15)</f>
        <v>0</v>
      </c>
      <c r="GNK22" s="74" t="s">
        <v>102</v>
      </c>
      <c r="GNL22" s="146">
        <f t="shared" ref="GNL22" si="10647">GNL21-(GNL14+GNL15)</f>
        <v>0</v>
      </c>
      <c r="GNM22" s="74" t="s">
        <v>102</v>
      </c>
      <c r="GNN22" s="146">
        <f t="shared" ref="GNN22" si="10648">GNN21-(GNN14+GNN15)</f>
        <v>0</v>
      </c>
      <c r="GNO22" s="74" t="s">
        <v>102</v>
      </c>
      <c r="GNP22" s="146">
        <f t="shared" ref="GNP22" si="10649">GNP21-(GNP14+GNP15)</f>
        <v>0</v>
      </c>
      <c r="GNQ22" s="74" t="s">
        <v>102</v>
      </c>
      <c r="GNR22" s="146">
        <f t="shared" ref="GNR22" si="10650">GNR21-(GNR14+GNR15)</f>
        <v>0</v>
      </c>
      <c r="GNS22" s="74" t="s">
        <v>102</v>
      </c>
      <c r="GNT22" s="146">
        <f t="shared" ref="GNT22" si="10651">GNT21-(GNT14+GNT15)</f>
        <v>0</v>
      </c>
      <c r="GNU22" s="74" t="s">
        <v>102</v>
      </c>
      <c r="GNV22" s="146">
        <f t="shared" ref="GNV22" si="10652">GNV21-(GNV14+GNV15)</f>
        <v>0</v>
      </c>
      <c r="GNW22" s="74" t="s">
        <v>102</v>
      </c>
      <c r="GNX22" s="146">
        <f t="shared" ref="GNX22" si="10653">GNX21-(GNX14+GNX15)</f>
        <v>0</v>
      </c>
      <c r="GNY22" s="74" t="s">
        <v>102</v>
      </c>
      <c r="GNZ22" s="146">
        <f t="shared" ref="GNZ22" si="10654">GNZ21-(GNZ14+GNZ15)</f>
        <v>0</v>
      </c>
      <c r="GOA22" s="74" t="s">
        <v>102</v>
      </c>
      <c r="GOB22" s="146">
        <f t="shared" ref="GOB22" si="10655">GOB21-(GOB14+GOB15)</f>
        <v>0</v>
      </c>
      <c r="GOC22" s="74" t="s">
        <v>102</v>
      </c>
      <c r="GOD22" s="146">
        <f t="shared" ref="GOD22" si="10656">GOD21-(GOD14+GOD15)</f>
        <v>0</v>
      </c>
      <c r="GOE22" s="74" t="s">
        <v>102</v>
      </c>
      <c r="GOF22" s="146">
        <f t="shared" ref="GOF22" si="10657">GOF21-(GOF14+GOF15)</f>
        <v>0</v>
      </c>
      <c r="GOG22" s="74" t="s">
        <v>102</v>
      </c>
      <c r="GOH22" s="146">
        <f t="shared" ref="GOH22" si="10658">GOH21-(GOH14+GOH15)</f>
        <v>0</v>
      </c>
      <c r="GOI22" s="74" t="s">
        <v>102</v>
      </c>
      <c r="GOJ22" s="146">
        <f t="shared" ref="GOJ22" si="10659">GOJ21-(GOJ14+GOJ15)</f>
        <v>0</v>
      </c>
      <c r="GOK22" s="74" t="s">
        <v>102</v>
      </c>
      <c r="GOL22" s="146">
        <f t="shared" ref="GOL22" si="10660">GOL21-(GOL14+GOL15)</f>
        <v>0</v>
      </c>
      <c r="GOM22" s="74" t="s">
        <v>102</v>
      </c>
      <c r="GON22" s="146">
        <f t="shared" ref="GON22" si="10661">GON21-(GON14+GON15)</f>
        <v>0</v>
      </c>
      <c r="GOO22" s="74" t="s">
        <v>102</v>
      </c>
      <c r="GOP22" s="146">
        <f t="shared" ref="GOP22" si="10662">GOP21-(GOP14+GOP15)</f>
        <v>0</v>
      </c>
      <c r="GOQ22" s="74" t="s">
        <v>102</v>
      </c>
      <c r="GOR22" s="146">
        <f t="shared" ref="GOR22" si="10663">GOR21-(GOR14+GOR15)</f>
        <v>0</v>
      </c>
      <c r="GOS22" s="74" t="s">
        <v>102</v>
      </c>
      <c r="GOT22" s="146">
        <f t="shared" ref="GOT22" si="10664">GOT21-(GOT14+GOT15)</f>
        <v>0</v>
      </c>
      <c r="GOU22" s="74" t="s">
        <v>102</v>
      </c>
      <c r="GOV22" s="146">
        <f t="shared" ref="GOV22" si="10665">GOV21-(GOV14+GOV15)</f>
        <v>0</v>
      </c>
      <c r="GOW22" s="74" t="s">
        <v>102</v>
      </c>
      <c r="GOX22" s="146">
        <f t="shared" ref="GOX22" si="10666">GOX21-(GOX14+GOX15)</f>
        <v>0</v>
      </c>
      <c r="GOY22" s="74" t="s">
        <v>102</v>
      </c>
      <c r="GOZ22" s="146">
        <f t="shared" ref="GOZ22" si="10667">GOZ21-(GOZ14+GOZ15)</f>
        <v>0</v>
      </c>
      <c r="GPA22" s="74" t="s">
        <v>102</v>
      </c>
      <c r="GPB22" s="146">
        <f t="shared" ref="GPB22" si="10668">GPB21-(GPB14+GPB15)</f>
        <v>0</v>
      </c>
      <c r="GPC22" s="74" t="s">
        <v>102</v>
      </c>
      <c r="GPD22" s="146">
        <f t="shared" ref="GPD22" si="10669">GPD21-(GPD14+GPD15)</f>
        <v>0</v>
      </c>
      <c r="GPE22" s="74" t="s">
        <v>102</v>
      </c>
      <c r="GPF22" s="146">
        <f t="shared" ref="GPF22" si="10670">GPF21-(GPF14+GPF15)</f>
        <v>0</v>
      </c>
      <c r="GPG22" s="74" t="s">
        <v>102</v>
      </c>
      <c r="GPH22" s="146">
        <f t="shared" ref="GPH22" si="10671">GPH21-(GPH14+GPH15)</f>
        <v>0</v>
      </c>
      <c r="GPI22" s="74" t="s">
        <v>102</v>
      </c>
      <c r="GPJ22" s="146">
        <f t="shared" ref="GPJ22" si="10672">GPJ21-(GPJ14+GPJ15)</f>
        <v>0</v>
      </c>
      <c r="GPK22" s="74" t="s">
        <v>102</v>
      </c>
      <c r="GPL22" s="146">
        <f t="shared" ref="GPL22" si="10673">GPL21-(GPL14+GPL15)</f>
        <v>0</v>
      </c>
      <c r="GPM22" s="74" t="s">
        <v>102</v>
      </c>
      <c r="GPN22" s="146">
        <f t="shared" ref="GPN22" si="10674">GPN21-(GPN14+GPN15)</f>
        <v>0</v>
      </c>
      <c r="GPO22" s="74" t="s">
        <v>102</v>
      </c>
      <c r="GPP22" s="146">
        <f t="shared" ref="GPP22" si="10675">GPP21-(GPP14+GPP15)</f>
        <v>0</v>
      </c>
      <c r="GPQ22" s="74" t="s">
        <v>102</v>
      </c>
      <c r="GPR22" s="146">
        <f t="shared" ref="GPR22" si="10676">GPR21-(GPR14+GPR15)</f>
        <v>0</v>
      </c>
      <c r="GPS22" s="74" t="s">
        <v>102</v>
      </c>
      <c r="GPT22" s="146">
        <f t="shared" ref="GPT22" si="10677">GPT21-(GPT14+GPT15)</f>
        <v>0</v>
      </c>
      <c r="GPU22" s="74" t="s">
        <v>102</v>
      </c>
      <c r="GPV22" s="146">
        <f t="shared" ref="GPV22" si="10678">GPV21-(GPV14+GPV15)</f>
        <v>0</v>
      </c>
      <c r="GPW22" s="74" t="s">
        <v>102</v>
      </c>
      <c r="GPX22" s="146">
        <f t="shared" ref="GPX22" si="10679">GPX21-(GPX14+GPX15)</f>
        <v>0</v>
      </c>
      <c r="GPY22" s="74" t="s">
        <v>102</v>
      </c>
      <c r="GPZ22" s="146">
        <f t="shared" ref="GPZ22" si="10680">GPZ21-(GPZ14+GPZ15)</f>
        <v>0</v>
      </c>
      <c r="GQA22" s="74" t="s">
        <v>102</v>
      </c>
      <c r="GQB22" s="146">
        <f t="shared" ref="GQB22" si="10681">GQB21-(GQB14+GQB15)</f>
        <v>0</v>
      </c>
      <c r="GQC22" s="74" t="s">
        <v>102</v>
      </c>
      <c r="GQD22" s="146">
        <f t="shared" ref="GQD22" si="10682">GQD21-(GQD14+GQD15)</f>
        <v>0</v>
      </c>
      <c r="GQE22" s="74" t="s">
        <v>102</v>
      </c>
      <c r="GQF22" s="146">
        <f t="shared" ref="GQF22" si="10683">GQF21-(GQF14+GQF15)</f>
        <v>0</v>
      </c>
      <c r="GQG22" s="74" t="s">
        <v>102</v>
      </c>
      <c r="GQH22" s="146">
        <f t="shared" ref="GQH22" si="10684">GQH21-(GQH14+GQH15)</f>
        <v>0</v>
      </c>
      <c r="GQI22" s="74" t="s">
        <v>102</v>
      </c>
      <c r="GQJ22" s="146">
        <f t="shared" ref="GQJ22" si="10685">GQJ21-(GQJ14+GQJ15)</f>
        <v>0</v>
      </c>
      <c r="GQK22" s="74" t="s">
        <v>102</v>
      </c>
      <c r="GQL22" s="146">
        <f t="shared" ref="GQL22" si="10686">GQL21-(GQL14+GQL15)</f>
        <v>0</v>
      </c>
      <c r="GQM22" s="74" t="s">
        <v>102</v>
      </c>
      <c r="GQN22" s="146">
        <f t="shared" ref="GQN22" si="10687">GQN21-(GQN14+GQN15)</f>
        <v>0</v>
      </c>
      <c r="GQO22" s="74" t="s">
        <v>102</v>
      </c>
      <c r="GQP22" s="146">
        <f t="shared" ref="GQP22" si="10688">GQP21-(GQP14+GQP15)</f>
        <v>0</v>
      </c>
      <c r="GQQ22" s="74" t="s">
        <v>102</v>
      </c>
      <c r="GQR22" s="146">
        <f t="shared" ref="GQR22" si="10689">GQR21-(GQR14+GQR15)</f>
        <v>0</v>
      </c>
      <c r="GQS22" s="74" t="s">
        <v>102</v>
      </c>
      <c r="GQT22" s="146">
        <f t="shared" ref="GQT22" si="10690">GQT21-(GQT14+GQT15)</f>
        <v>0</v>
      </c>
      <c r="GQU22" s="74" t="s">
        <v>102</v>
      </c>
      <c r="GQV22" s="146">
        <f t="shared" ref="GQV22" si="10691">GQV21-(GQV14+GQV15)</f>
        <v>0</v>
      </c>
      <c r="GQW22" s="74" t="s">
        <v>102</v>
      </c>
      <c r="GQX22" s="146">
        <f t="shared" ref="GQX22" si="10692">GQX21-(GQX14+GQX15)</f>
        <v>0</v>
      </c>
      <c r="GQY22" s="74" t="s">
        <v>102</v>
      </c>
      <c r="GQZ22" s="146">
        <f t="shared" ref="GQZ22" si="10693">GQZ21-(GQZ14+GQZ15)</f>
        <v>0</v>
      </c>
      <c r="GRA22" s="74" t="s">
        <v>102</v>
      </c>
      <c r="GRB22" s="146">
        <f t="shared" ref="GRB22" si="10694">GRB21-(GRB14+GRB15)</f>
        <v>0</v>
      </c>
      <c r="GRC22" s="74" t="s">
        <v>102</v>
      </c>
      <c r="GRD22" s="146">
        <f t="shared" ref="GRD22" si="10695">GRD21-(GRD14+GRD15)</f>
        <v>0</v>
      </c>
      <c r="GRE22" s="74" t="s">
        <v>102</v>
      </c>
      <c r="GRF22" s="146">
        <f t="shared" ref="GRF22" si="10696">GRF21-(GRF14+GRF15)</f>
        <v>0</v>
      </c>
      <c r="GRG22" s="74" t="s">
        <v>102</v>
      </c>
      <c r="GRH22" s="146">
        <f t="shared" ref="GRH22" si="10697">GRH21-(GRH14+GRH15)</f>
        <v>0</v>
      </c>
      <c r="GRI22" s="74" t="s">
        <v>102</v>
      </c>
      <c r="GRJ22" s="146">
        <f t="shared" ref="GRJ22" si="10698">GRJ21-(GRJ14+GRJ15)</f>
        <v>0</v>
      </c>
      <c r="GRK22" s="74" t="s">
        <v>102</v>
      </c>
      <c r="GRL22" s="146">
        <f t="shared" ref="GRL22" si="10699">GRL21-(GRL14+GRL15)</f>
        <v>0</v>
      </c>
      <c r="GRM22" s="74" t="s">
        <v>102</v>
      </c>
      <c r="GRN22" s="146">
        <f t="shared" ref="GRN22" si="10700">GRN21-(GRN14+GRN15)</f>
        <v>0</v>
      </c>
      <c r="GRO22" s="74" t="s">
        <v>102</v>
      </c>
      <c r="GRP22" s="146">
        <f t="shared" ref="GRP22" si="10701">GRP21-(GRP14+GRP15)</f>
        <v>0</v>
      </c>
      <c r="GRQ22" s="74" t="s">
        <v>102</v>
      </c>
      <c r="GRR22" s="146">
        <f t="shared" ref="GRR22" si="10702">GRR21-(GRR14+GRR15)</f>
        <v>0</v>
      </c>
      <c r="GRS22" s="74" t="s">
        <v>102</v>
      </c>
      <c r="GRT22" s="146">
        <f t="shared" ref="GRT22" si="10703">GRT21-(GRT14+GRT15)</f>
        <v>0</v>
      </c>
      <c r="GRU22" s="74" t="s">
        <v>102</v>
      </c>
      <c r="GRV22" s="146">
        <f t="shared" ref="GRV22" si="10704">GRV21-(GRV14+GRV15)</f>
        <v>0</v>
      </c>
      <c r="GRW22" s="74" t="s">
        <v>102</v>
      </c>
      <c r="GRX22" s="146">
        <f t="shared" ref="GRX22" si="10705">GRX21-(GRX14+GRX15)</f>
        <v>0</v>
      </c>
      <c r="GRY22" s="74" t="s">
        <v>102</v>
      </c>
      <c r="GRZ22" s="146">
        <f t="shared" ref="GRZ22" si="10706">GRZ21-(GRZ14+GRZ15)</f>
        <v>0</v>
      </c>
      <c r="GSA22" s="74" t="s">
        <v>102</v>
      </c>
      <c r="GSB22" s="146">
        <f t="shared" ref="GSB22" si="10707">GSB21-(GSB14+GSB15)</f>
        <v>0</v>
      </c>
      <c r="GSC22" s="74" t="s">
        <v>102</v>
      </c>
      <c r="GSD22" s="146">
        <f t="shared" ref="GSD22" si="10708">GSD21-(GSD14+GSD15)</f>
        <v>0</v>
      </c>
      <c r="GSE22" s="74" t="s">
        <v>102</v>
      </c>
      <c r="GSF22" s="146">
        <f t="shared" ref="GSF22" si="10709">GSF21-(GSF14+GSF15)</f>
        <v>0</v>
      </c>
      <c r="GSG22" s="74" t="s">
        <v>102</v>
      </c>
      <c r="GSH22" s="146">
        <f t="shared" ref="GSH22" si="10710">GSH21-(GSH14+GSH15)</f>
        <v>0</v>
      </c>
      <c r="GSI22" s="74" t="s">
        <v>102</v>
      </c>
      <c r="GSJ22" s="146">
        <f t="shared" ref="GSJ22" si="10711">GSJ21-(GSJ14+GSJ15)</f>
        <v>0</v>
      </c>
      <c r="GSK22" s="74" t="s">
        <v>102</v>
      </c>
      <c r="GSL22" s="146">
        <f t="shared" ref="GSL22" si="10712">GSL21-(GSL14+GSL15)</f>
        <v>0</v>
      </c>
      <c r="GSM22" s="74" t="s">
        <v>102</v>
      </c>
      <c r="GSN22" s="146">
        <f t="shared" ref="GSN22" si="10713">GSN21-(GSN14+GSN15)</f>
        <v>0</v>
      </c>
      <c r="GSO22" s="74" t="s">
        <v>102</v>
      </c>
      <c r="GSP22" s="146">
        <f t="shared" ref="GSP22" si="10714">GSP21-(GSP14+GSP15)</f>
        <v>0</v>
      </c>
      <c r="GSQ22" s="74" t="s">
        <v>102</v>
      </c>
      <c r="GSR22" s="146">
        <f t="shared" ref="GSR22" si="10715">GSR21-(GSR14+GSR15)</f>
        <v>0</v>
      </c>
      <c r="GSS22" s="74" t="s">
        <v>102</v>
      </c>
      <c r="GST22" s="146">
        <f t="shared" ref="GST22" si="10716">GST21-(GST14+GST15)</f>
        <v>0</v>
      </c>
      <c r="GSU22" s="74" t="s">
        <v>102</v>
      </c>
      <c r="GSV22" s="146">
        <f t="shared" ref="GSV22" si="10717">GSV21-(GSV14+GSV15)</f>
        <v>0</v>
      </c>
      <c r="GSW22" s="74" t="s">
        <v>102</v>
      </c>
      <c r="GSX22" s="146">
        <f t="shared" ref="GSX22" si="10718">GSX21-(GSX14+GSX15)</f>
        <v>0</v>
      </c>
      <c r="GSY22" s="74" t="s">
        <v>102</v>
      </c>
      <c r="GSZ22" s="146">
        <f t="shared" ref="GSZ22" si="10719">GSZ21-(GSZ14+GSZ15)</f>
        <v>0</v>
      </c>
      <c r="GTA22" s="74" t="s">
        <v>102</v>
      </c>
      <c r="GTB22" s="146">
        <f t="shared" ref="GTB22" si="10720">GTB21-(GTB14+GTB15)</f>
        <v>0</v>
      </c>
      <c r="GTC22" s="74" t="s">
        <v>102</v>
      </c>
      <c r="GTD22" s="146">
        <f t="shared" ref="GTD22" si="10721">GTD21-(GTD14+GTD15)</f>
        <v>0</v>
      </c>
      <c r="GTE22" s="74" t="s">
        <v>102</v>
      </c>
      <c r="GTF22" s="146">
        <f t="shared" ref="GTF22" si="10722">GTF21-(GTF14+GTF15)</f>
        <v>0</v>
      </c>
      <c r="GTG22" s="74" t="s">
        <v>102</v>
      </c>
      <c r="GTH22" s="146">
        <f t="shared" ref="GTH22" si="10723">GTH21-(GTH14+GTH15)</f>
        <v>0</v>
      </c>
      <c r="GTI22" s="74" t="s">
        <v>102</v>
      </c>
      <c r="GTJ22" s="146">
        <f t="shared" ref="GTJ22" si="10724">GTJ21-(GTJ14+GTJ15)</f>
        <v>0</v>
      </c>
      <c r="GTK22" s="74" t="s">
        <v>102</v>
      </c>
      <c r="GTL22" s="146">
        <f t="shared" ref="GTL22" si="10725">GTL21-(GTL14+GTL15)</f>
        <v>0</v>
      </c>
      <c r="GTM22" s="74" t="s">
        <v>102</v>
      </c>
      <c r="GTN22" s="146">
        <f t="shared" ref="GTN22" si="10726">GTN21-(GTN14+GTN15)</f>
        <v>0</v>
      </c>
      <c r="GTO22" s="74" t="s">
        <v>102</v>
      </c>
      <c r="GTP22" s="146">
        <f t="shared" ref="GTP22" si="10727">GTP21-(GTP14+GTP15)</f>
        <v>0</v>
      </c>
      <c r="GTQ22" s="74" t="s">
        <v>102</v>
      </c>
      <c r="GTR22" s="146">
        <f t="shared" ref="GTR22" si="10728">GTR21-(GTR14+GTR15)</f>
        <v>0</v>
      </c>
      <c r="GTS22" s="74" t="s">
        <v>102</v>
      </c>
      <c r="GTT22" s="146">
        <f t="shared" ref="GTT22" si="10729">GTT21-(GTT14+GTT15)</f>
        <v>0</v>
      </c>
      <c r="GTU22" s="74" t="s">
        <v>102</v>
      </c>
      <c r="GTV22" s="146">
        <f t="shared" ref="GTV22" si="10730">GTV21-(GTV14+GTV15)</f>
        <v>0</v>
      </c>
      <c r="GTW22" s="74" t="s">
        <v>102</v>
      </c>
      <c r="GTX22" s="146">
        <f t="shared" ref="GTX22" si="10731">GTX21-(GTX14+GTX15)</f>
        <v>0</v>
      </c>
      <c r="GTY22" s="74" t="s">
        <v>102</v>
      </c>
      <c r="GTZ22" s="146">
        <f t="shared" ref="GTZ22" si="10732">GTZ21-(GTZ14+GTZ15)</f>
        <v>0</v>
      </c>
      <c r="GUA22" s="74" t="s">
        <v>102</v>
      </c>
      <c r="GUB22" s="146">
        <f t="shared" ref="GUB22" si="10733">GUB21-(GUB14+GUB15)</f>
        <v>0</v>
      </c>
      <c r="GUC22" s="74" t="s">
        <v>102</v>
      </c>
      <c r="GUD22" s="146">
        <f t="shared" ref="GUD22" si="10734">GUD21-(GUD14+GUD15)</f>
        <v>0</v>
      </c>
      <c r="GUE22" s="74" t="s">
        <v>102</v>
      </c>
      <c r="GUF22" s="146">
        <f t="shared" ref="GUF22" si="10735">GUF21-(GUF14+GUF15)</f>
        <v>0</v>
      </c>
      <c r="GUG22" s="74" t="s">
        <v>102</v>
      </c>
      <c r="GUH22" s="146">
        <f t="shared" ref="GUH22" si="10736">GUH21-(GUH14+GUH15)</f>
        <v>0</v>
      </c>
      <c r="GUI22" s="74" t="s">
        <v>102</v>
      </c>
      <c r="GUJ22" s="146">
        <f t="shared" ref="GUJ22" si="10737">GUJ21-(GUJ14+GUJ15)</f>
        <v>0</v>
      </c>
      <c r="GUK22" s="74" t="s">
        <v>102</v>
      </c>
      <c r="GUL22" s="146">
        <f t="shared" ref="GUL22" si="10738">GUL21-(GUL14+GUL15)</f>
        <v>0</v>
      </c>
      <c r="GUM22" s="74" t="s">
        <v>102</v>
      </c>
      <c r="GUN22" s="146">
        <f t="shared" ref="GUN22" si="10739">GUN21-(GUN14+GUN15)</f>
        <v>0</v>
      </c>
      <c r="GUO22" s="74" t="s">
        <v>102</v>
      </c>
      <c r="GUP22" s="146">
        <f t="shared" ref="GUP22" si="10740">GUP21-(GUP14+GUP15)</f>
        <v>0</v>
      </c>
      <c r="GUQ22" s="74" t="s">
        <v>102</v>
      </c>
      <c r="GUR22" s="146">
        <f t="shared" ref="GUR22" si="10741">GUR21-(GUR14+GUR15)</f>
        <v>0</v>
      </c>
      <c r="GUS22" s="74" t="s">
        <v>102</v>
      </c>
      <c r="GUT22" s="146">
        <f t="shared" ref="GUT22" si="10742">GUT21-(GUT14+GUT15)</f>
        <v>0</v>
      </c>
      <c r="GUU22" s="74" t="s">
        <v>102</v>
      </c>
      <c r="GUV22" s="146">
        <f t="shared" ref="GUV22" si="10743">GUV21-(GUV14+GUV15)</f>
        <v>0</v>
      </c>
      <c r="GUW22" s="74" t="s">
        <v>102</v>
      </c>
      <c r="GUX22" s="146">
        <f t="shared" ref="GUX22" si="10744">GUX21-(GUX14+GUX15)</f>
        <v>0</v>
      </c>
      <c r="GUY22" s="74" t="s">
        <v>102</v>
      </c>
      <c r="GUZ22" s="146">
        <f t="shared" ref="GUZ22" si="10745">GUZ21-(GUZ14+GUZ15)</f>
        <v>0</v>
      </c>
      <c r="GVA22" s="74" t="s">
        <v>102</v>
      </c>
      <c r="GVB22" s="146">
        <f t="shared" ref="GVB22" si="10746">GVB21-(GVB14+GVB15)</f>
        <v>0</v>
      </c>
      <c r="GVC22" s="74" t="s">
        <v>102</v>
      </c>
      <c r="GVD22" s="146">
        <f t="shared" ref="GVD22" si="10747">GVD21-(GVD14+GVD15)</f>
        <v>0</v>
      </c>
      <c r="GVE22" s="74" t="s">
        <v>102</v>
      </c>
      <c r="GVF22" s="146">
        <f t="shared" ref="GVF22" si="10748">GVF21-(GVF14+GVF15)</f>
        <v>0</v>
      </c>
      <c r="GVG22" s="74" t="s">
        <v>102</v>
      </c>
      <c r="GVH22" s="146">
        <f t="shared" ref="GVH22" si="10749">GVH21-(GVH14+GVH15)</f>
        <v>0</v>
      </c>
      <c r="GVI22" s="74" t="s">
        <v>102</v>
      </c>
      <c r="GVJ22" s="146">
        <f t="shared" ref="GVJ22" si="10750">GVJ21-(GVJ14+GVJ15)</f>
        <v>0</v>
      </c>
      <c r="GVK22" s="74" t="s">
        <v>102</v>
      </c>
      <c r="GVL22" s="146">
        <f t="shared" ref="GVL22" si="10751">GVL21-(GVL14+GVL15)</f>
        <v>0</v>
      </c>
      <c r="GVM22" s="74" t="s">
        <v>102</v>
      </c>
      <c r="GVN22" s="146">
        <f t="shared" ref="GVN22" si="10752">GVN21-(GVN14+GVN15)</f>
        <v>0</v>
      </c>
      <c r="GVO22" s="74" t="s">
        <v>102</v>
      </c>
      <c r="GVP22" s="146">
        <f t="shared" ref="GVP22" si="10753">GVP21-(GVP14+GVP15)</f>
        <v>0</v>
      </c>
      <c r="GVQ22" s="74" t="s">
        <v>102</v>
      </c>
      <c r="GVR22" s="146">
        <f t="shared" ref="GVR22" si="10754">GVR21-(GVR14+GVR15)</f>
        <v>0</v>
      </c>
      <c r="GVS22" s="74" t="s">
        <v>102</v>
      </c>
      <c r="GVT22" s="146">
        <f t="shared" ref="GVT22" si="10755">GVT21-(GVT14+GVT15)</f>
        <v>0</v>
      </c>
      <c r="GVU22" s="74" t="s">
        <v>102</v>
      </c>
      <c r="GVV22" s="146">
        <f t="shared" ref="GVV22" si="10756">GVV21-(GVV14+GVV15)</f>
        <v>0</v>
      </c>
      <c r="GVW22" s="74" t="s">
        <v>102</v>
      </c>
      <c r="GVX22" s="146">
        <f t="shared" ref="GVX22" si="10757">GVX21-(GVX14+GVX15)</f>
        <v>0</v>
      </c>
      <c r="GVY22" s="74" t="s">
        <v>102</v>
      </c>
      <c r="GVZ22" s="146">
        <f t="shared" ref="GVZ22" si="10758">GVZ21-(GVZ14+GVZ15)</f>
        <v>0</v>
      </c>
      <c r="GWA22" s="74" t="s">
        <v>102</v>
      </c>
      <c r="GWB22" s="146">
        <f t="shared" ref="GWB22" si="10759">GWB21-(GWB14+GWB15)</f>
        <v>0</v>
      </c>
      <c r="GWC22" s="74" t="s">
        <v>102</v>
      </c>
      <c r="GWD22" s="146">
        <f t="shared" ref="GWD22" si="10760">GWD21-(GWD14+GWD15)</f>
        <v>0</v>
      </c>
      <c r="GWE22" s="74" t="s">
        <v>102</v>
      </c>
      <c r="GWF22" s="146">
        <f t="shared" ref="GWF22" si="10761">GWF21-(GWF14+GWF15)</f>
        <v>0</v>
      </c>
      <c r="GWG22" s="74" t="s">
        <v>102</v>
      </c>
      <c r="GWH22" s="146">
        <f t="shared" ref="GWH22" si="10762">GWH21-(GWH14+GWH15)</f>
        <v>0</v>
      </c>
      <c r="GWI22" s="74" t="s">
        <v>102</v>
      </c>
      <c r="GWJ22" s="146">
        <f t="shared" ref="GWJ22" si="10763">GWJ21-(GWJ14+GWJ15)</f>
        <v>0</v>
      </c>
      <c r="GWK22" s="74" t="s">
        <v>102</v>
      </c>
      <c r="GWL22" s="146">
        <f t="shared" ref="GWL22" si="10764">GWL21-(GWL14+GWL15)</f>
        <v>0</v>
      </c>
      <c r="GWM22" s="74" t="s">
        <v>102</v>
      </c>
      <c r="GWN22" s="146">
        <f t="shared" ref="GWN22" si="10765">GWN21-(GWN14+GWN15)</f>
        <v>0</v>
      </c>
      <c r="GWO22" s="74" t="s">
        <v>102</v>
      </c>
      <c r="GWP22" s="146">
        <f t="shared" ref="GWP22" si="10766">GWP21-(GWP14+GWP15)</f>
        <v>0</v>
      </c>
      <c r="GWQ22" s="74" t="s">
        <v>102</v>
      </c>
      <c r="GWR22" s="146">
        <f t="shared" ref="GWR22" si="10767">GWR21-(GWR14+GWR15)</f>
        <v>0</v>
      </c>
      <c r="GWS22" s="74" t="s">
        <v>102</v>
      </c>
      <c r="GWT22" s="146">
        <f t="shared" ref="GWT22" si="10768">GWT21-(GWT14+GWT15)</f>
        <v>0</v>
      </c>
      <c r="GWU22" s="74" t="s">
        <v>102</v>
      </c>
      <c r="GWV22" s="146">
        <f t="shared" ref="GWV22" si="10769">GWV21-(GWV14+GWV15)</f>
        <v>0</v>
      </c>
      <c r="GWW22" s="74" t="s">
        <v>102</v>
      </c>
      <c r="GWX22" s="146">
        <f t="shared" ref="GWX22" si="10770">GWX21-(GWX14+GWX15)</f>
        <v>0</v>
      </c>
      <c r="GWY22" s="74" t="s">
        <v>102</v>
      </c>
      <c r="GWZ22" s="146">
        <f t="shared" ref="GWZ22" si="10771">GWZ21-(GWZ14+GWZ15)</f>
        <v>0</v>
      </c>
      <c r="GXA22" s="74" t="s">
        <v>102</v>
      </c>
      <c r="GXB22" s="146">
        <f t="shared" ref="GXB22" si="10772">GXB21-(GXB14+GXB15)</f>
        <v>0</v>
      </c>
      <c r="GXC22" s="74" t="s">
        <v>102</v>
      </c>
      <c r="GXD22" s="146">
        <f t="shared" ref="GXD22" si="10773">GXD21-(GXD14+GXD15)</f>
        <v>0</v>
      </c>
      <c r="GXE22" s="74" t="s">
        <v>102</v>
      </c>
      <c r="GXF22" s="146">
        <f t="shared" ref="GXF22" si="10774">GXF21-(GXF14+GXF15)</f>
        <v>0</v>
      </c>
      <c r="GXG22" s="74" t="s">
        <v>102</v>
      </c>
      <c r="GXH22" s="146">
        <f t="shared" ref="GXH22" si="10775">GXH21-(GXH14+GXH15)</f>
        <v>0</v>
      </c>
      <c r="GXI22" s="74" t="s">
        <v>102</v>
      </c>
      <c r="GXJ22" s="146">
        <f t="shared" ref="GXJ22" si="10776">GXJ21-(GXJ14+GXJ15)</f>
        <v>0</v>
      </c>
      <c r="GXK22" s="74" t="s">
        <v>102</v>
      </c>
      <c r="GXL22" s="146">
        <f t="shared" ref="GXL22" si="10777">GXL21-(GXL14+GXL15)</f>
        <v>0</v>
      </c>
      <c r="GXM22" s="74" t="s">
        <v>102</v>
      </c>
      <c r="GXN22" s="146">
        <f t="shared" ref="GXN22" si="10778">GXN21-(GXN14+GXN15)</f>
        <v>0</v>
      </c>
      <c r="GXO22" s="74" t="s">
        <v>102</v>
      </c>
      <c r="GXP22" s="146">
        <f t="shared" ref="GXP22" si="10779">GXP21-(GXP14+GXP15)</f>
        <v>0</v>
      </c>
      <c r="GXQ22" s="74" t="s">
        <v>102</v>
      </c>
      <c r="GXR22" s="146">
        <f t="shared" ref="GXR22" si="10780">GXR21-(GXR14+GXR15)</f>
        <v>0</v>
      </c>
      <c r="GXS22" s="74" t="s">
        <v>102</v>
      </c>
      <c r="GXT22" s="146">
        <f t="shared" ref="GXT22" si="10781">GXT21-(GXT14+GXT15)</f>
        <v>0</v>
      </c>
      <c r="GXU22" s="74" t="s">
        <v>102</v>
      </c>
      <c r="GXV22" s="146">
        <f t="shared" ref="GXV22" si="10782">GXV21-(GXV14+GXV15)</f>
        <v>0</v>
      </c>
      <c r="GXW22" s="74" t="s">
        <v>102</v>
      </c>
      <c r="GXX22" s="146">
        <f t="shared" ref="GXX22" si="10783">GXX21-(GXX14+GXX15)</f>
        <v>0</v>
      </c>
      <c r="GXY22" s="74" t="s">
        <v>102</v>
      </c>
      <c r="GXZ22" s="146">
        <f t="shared" ref="GXZ22" si="10784">GXZ21-(GXZ14+GXZ15)</f>
        <v>0</v>
      </c>
      <c r="GYA22" s="74" t="s">
        <v>102</v>
      </c>
      <c r="GYB22" s="146">
        <f t="shared" ref="GYB22" si="10785">GYB21-(GYB14+GYB15)</f>
        <v>0</v>
      </c>
      <c r="GYC22" s="74" t="s">
        <v>102</v>
      </c>
      <c r="GYD22" s="146">
        <f t="shared" ref="GYD22" si="10786">GYD21-(GYD14+GYD15)</f>
        <v>0</v>
      </c>
      <c r="GYE22" s="74" t="s">
        <v>102</v>
      </c>
      <c r="GYF22" s="146">
        <f t="shared" ref="GYF22" si="10787">GYF21-(GYF14+GYF15)</f>
        <v>0</v>
      </c>
      <c r="GYG22" s="74" t="s">
        <v>102</v>
      </c>
      <c r="GYH22" s="146">
        <f t="shared" ref="GYH22" si="10788">GYH21-(GYH14+GYH15)</f>
        <v>0</v>
      </c>
      <c r="GYI22" s="74" t="s">
        <v>102</v>
      </c>
      <c r="GYJ22" s="146">
        <f t="shared" ref="GYJ22" si="10789">GYJ21-(GYJ14+GYJ15)</f>
        <v>0</v>
      </c>
      <c r="GYK22" s="74" t="s">
        <v>102</v>
      </c>
      <c r="GYL22" s="146">
        <f t="shared" ref="GYL22" si="10790">GYL21-(GYL14+GYL15)</f>
        <v>0</v>
      </c>
      <c r="GYM22" s="74" t="s">
        <v>102</v>
      </c>
      <c r="GYN22" s="146">
        <f t="shared" ref="GYN22" si="10791">GYN21-(GYN14+GYN15)</f>
        <v>0</v>
      </c>
      <c r="GYO22" s="74" t="s">
        <v>102</v>
      </c>
      <c r="GYP22" s="146">
        <f t="shared" ref="GYP22" si="10792">GYP21-(GYP14+GYP15)</f>
        <v>0</v>
      </c>
      <c r="GYQ22" s="74" t="s">
        <v>102</v>
      </c>
      <c r="GYR22" s="146">
        <f t="shared" ref="GYR22" si="10793">GYR21-(GYR14+GYR15)</f>
        <v>0</v>
      </c>
      <c r="GYS22" s="74" t="s">
        <v>102</v>
      </c>
      <c r="GYT22" s="146">
        <f t="shared" ref="GYT22" si="10794">GYT21-(GYT14+GYT15)</f>
        <v>0</v>
      </c>
      <c r="GYU22" s="74" t="s">
        <v>102</v>
      </c>
      <c r="GYV22" s="146">
        <f t="shared" ref="GYV22" si="10795">GYV21-(GYV14+GYV15)</f>
        <v>0</v>
      </c>
      <c r="GYW22" s="74" t="s">
        <v>102</v>
      </c>
      <c r="GYX22" s="146">
        <f t="shared" ref="GYX22" si="10796">GYX21-(GYX14+GYX15)</f>
        <v>0</v>
      </c>
      <c r="GYY22" s="74" t="s">
        <v>102</v>
      </c>
      <c r="GYZ22" s="146">
        <f t="shared" ref="GYZ22" si="10797">GYZ21-(GYZ14+GYZ15)</f>
        <v>0</v>
      </c>
      <c r="GZA22" s="74" t="s">
        <v>102</v>
      </c>
      <c r="GZB22" s="146">
        <f t="shared" ref="GZB22" si="10798">GZB21-(GZB14+GZB15)</f>
        <v>0</v>
      </c>
      <c r="GZC22" s="74" t="s">
        <v>102</v>
      </c>
      <c r="GZD22" s="146">
        <f t="shared" ref="GZD22" si="10799">GZD21-(GZD14+GZD15)</f>
        <v>0</v>
      </c>
      <c r="GZE22" s="74" t="s">
        <v>102</v>
      </c>
      <c r="GZF22" s="146">
        <f t="shared" ref="GZF22" si="10800">GZF21-(GZF14+GZF15)</f>
        <v>0</v>
      </c>
      <c r="GZG22" s="74" t="s">
        <v>102</v>
      </c>
      <c r="GZH22" s="146">
        <f t="shared" ref="GZH22" si="10801">GZH21-(GZH14+GZH15)</f>
        <v>0</v>
      </c>
      <c r="GZI22" s="74" t="s">
        <v>102</v>
      </c>
      <c r="GZJ22" s="146">
        <f t="shared" ref="GZJ22" si="10802">GZJ21-(GZJ14+GZJ15)</f>
        <v>0</v>
      </c>
      <c r="GZK22" s="74" t="s">
        <v>102</v>
      </c>
      <c r="GZL22" s="146">
        <f t="shared" ref="GZL22" si="10803">GZL21-(GZL14+GZL15)</f>
        <v>0</v>
      </c>
      <c r="GZM22" s="74" t="s">
        <v>102</v>
      </c>
      <c r="GZN22" s="146">
        <f t="shared" ref="GZN22" si="10804">GZN21-(GZN14+GZN15)</f>
        <v>0</v>
      </c>
      <c r="GZO22" s="74" t="s">
        <v>102</v>
      </c>
      <c r="GZP22" s="146">
        <f t="shared" ref="GZP22" si="10805">GZP21-(GZP14+GZP15)</f>
        <v>0</v>
      </c>
      <c r="GZQ22" s="74" t="s">
        <v>102</v>
      </c>
      <c r="GZR22" s="146">
        <f t="shared" ref="GZR22" si="10806">GZR21-(GZR14+GZR15)</f>
        <v>0</v>
      </c>
      <c r="GZS22" s="74" t="s">
        <v>102</v>
      </c>
      <c r="GZT22" s="146">
        <f t="shared" ref="GZT22" si="10807">GZT21-(GZT14+GZT15)</f>
        <v>0</v>
      </c>
      <c r="GZU22" s="74" t="s">
        <v>102</v>
      </c>
      <c r="GZV22" s="146">
        <f t="shared" ref="GZV22" si="10808">GZV21-(GZV14+GZV15)</f>
        <v>0</v>
      </c>
      <c r="GZW22" s="74" t="s">
        <v>102</v>
      </c>
      <c r="GZX22" s="146">
        <f t="shared" ref="GZX22" si="10809">GZX21-(GZX14+GZX15)</f>
        <v>0</v>
      </c>
      <c r="GZY22" s="74" t="s">
        <v>102</v>
      </c>
      <c r="GZZ22" s="146">
        <f t="shared" ref="GZZ22" si="10810">GZZ21-(GZZ14+GZZ15)</f>
        <v>0</v>
      </c>
      <c r="HAA22" s="74" t="s">
        <v>102</v>
      </c>
      <c r="HAB22" s="146">
        <f t="shared" ref="HAB22" si="10811">HAB21-(HAB14+HAB15)</f>
        <v>0</v>
      </c>
      <c r="HAC22" s="74" t="s">
        <v>102</v>
      </c>
      <c r="HAD22" s="146">
        <f t="shared" ref="HAD22" si="10812">HAD21-(HAD14+HAD15)</f>
        <v>0</v>
      </c>
      <c r="HAE22" s="74" t="s">
        <v>102</v>
      </c>
      <c r="HAF22" s="146">
        <f t="shared" ref="HAF22" si="10813">HAF21-(HAF14+HAF15)</f>
        <v>0</v>
      </c>
      <c r="HAG22" s="74" t="s">
        <v>102</v>
      </c>
      <c r="HAH22" s="146">
        <f t="shared" ref="HAH22" si="10814">HAH21-(HAH14+HAH15)</f>
        <v>0</v>
      </c>
      <c r="HAI22" s="74" t="s">
        <v>102</v>
      </c>
      <c r="HAJ22" s="146">
        <f t="shared" ref="HAJ22" si="10815">HAJ21-(HAJ14+HAJ15)</f>
        <v>0</v>
      </c>
      <c r="HAK22" s="74" t="s">
        <v>102</v>
      </c>
      <c r="HAL22" s="146">
        <f t="shared" ref="HAL22" si="10816">HAL21-(HAL14+HAL15)</f>
        <v>0</v>
      </c>
      <c r="HAM22" s="74" t="s">
        <v>102</v>
      </c>
      <c r="HAN22" s="146">
        <f t="shared" ref="HAN22" si="10817">HAN21-(HAN14+HAN15)</f>
        <v>0</v>
      </c>
      <c r="HAO22" s="74" t="s">
        <v>102</v>
      </c>
      <c r="HAP22" s="146">
        <f t="shared" ref="HAP22" si="10818">HAP21-(HAP14+HAP15)</f>
        <v>0</v>
      </c>
      <c r="HAQ22" s="74" t="s">
        <v>102</v>
      </c>
      <c r="HAR22" s="146">
        <f t="shared" ref="HAR22" si="10819">HAR21-(HAR14+HAR15)</f>
        <v>0</v>
      </c>
      <c r="HAS22" s="74" t="s">
        <v>102</v>
      </c>
      <c r="HAT22" s="146">
        <f t="shared" ref="HAT22" si="10820">HAT21-(HAT14+HAT15)</f>
        <v>0</v>
      </c>
      <c r="HAU22" s="74" t="s">
        <v>102</v>
      </c>
      <c r="HAV22" s="146">
        <f t="shared" ref="HAV22" si="10821">HAV21-(HAV14+HAV15)</f>
        <v>0</v>
      </c>
      <c r="HAW22" s="74" t="s">
        <v>102</v>
      </c>
      <c r="HAX22" s="146">
        <f t="shared" ref="HAX22" si="10822">HAX21-(HAX14+HAX15)</f>
        <v>0</v>
      </c>
      <c r="HAY22" s="74" t="s">
        <v>102</v>
      </c>
      <c r="HAZ22" s="146">
        <f t="shared" ref="HAZ22" si="10823">HAZ21-(HAZ14+HAZ15)</f>
        <v>0</v>
      </c>
      <c r="HBA22" s="74" t="s">
        <v>102</v>
      </c>
      <c r="HBB22" s="146">
        <f t="shared" ref="HBB22" si="10824">HBB21-(HBB14+HBB15)</f>
        <v>0</v>
      </c>
      <c r="HBC22" s="74" t="s">
        <v>102</v>
      </c>
      <c r="HBD22" s="146">
        <f t="shared" ref="HBD22" si="10825">HBD21-(HBD14+HBD15)</f>
        <v>0</v>
      </c>
      <c r="HBE22" s="74" t="s">
        <v>102</v>
      </c>
      <c r="HBF22" s="146">
        <f t="shared" ref="HBF22" si="10826">HBF21-(HBF14+HBF15)</f>
        <v>0</v>
      </c>
      <c r="HBG22" s="74" t="s">
        <v>102</v>
      </c>
      <c r="HBH22" s="146">
        <f t="shared" ref="HBH22" si="10827">HBH21-(HBH14+HBH15)</f>
        <v>0</v>
      </c>
      <c r="HBI22" s="74" t="s">
        <v>102</v>
      </c>
      <c r="HBJ22" s="146">
        <f t="shared" ref="HBJ22" si="10828">HBJ21-(HBJ14+HBJ15)</f>
        <v>0</v>
      </c>
      <c r="HBK22" s="74" t="s">
        <v>102</v>
      </c>
      <c r="HBL22" s="146">
        <f t="shared" ref="HBL22" si="10829">HBL21-(HBL14+HBL15)</f>
        <v>0</v>
      </c>
      <c r="HBM22" s="74" t="s">
        <v>102</v>
      </c>
      <c r="HBN22" s="146">
        <f t="shared" ref="HBN22" si="10830">HBN21-(HBN14+HBN15)</f>
        <v>0</v>
      </c>
      <c r="HBO22" s="74" t="s">
        <v>102</v>
      </c>
      <c r="HBP22" s="146">
        <f t="shared" ref="HBP22" si="10831">HBP21-(HBP14+HBP15)</f>
        <v>0</v>
      </c>
      <c r="HBQ22" s="74" t="s">
        <v>102</v>
      </c>
      <c r="HBR22" s="146">
        <f t="shared" ref="HBR22" si="10832">HBR21-(HBR14+HBR15)</f>
        <v>0</v>
      </c>
      <c r="HBS22" s="74" t="s">
        <v>102</v>
      </c>
      <c r="HBT22" s="146">
        <f t="shared" ref="HBT22" si="10833">HBT21-(HBT14+HBT15)</f>
        <v>0</v>
      </c>
      <c r="HBU22" s="74" t="s">
        <v>102</v>
      </c>
      <c r="HBV22" s="146">
        <f t="shared" ref="HBV22" si="10834">HBV21-(HBV14+HBV15)</f>
        <v>0</v>
      </c>
      <c r="HBW22" s="74" t="s">
        <v>102</v>
      </c>
      <c r="HBX22" s="146">
        <f t="shared" ref="HBX22" si="10835">HBX21-(HBX14+HBX15)</f>
        <v>0</v>
      </c>
      <c r="HBY22" s="74" t="s">
        <v>102</v>
      </c>
      <c r="HBZ22" s="146">
        <f t="shared" ref="HBZ22" si="10836">HBZ21-(HBZ14+HBZ15)</f>
        <v>0</v>
      </c>
      <c r="HCA22" s="74" t="s">
        <v>102</v>
      </c>
      <c r="HCB22" s="146">
        <f t="shared" ref="HCB22" si="10837">HCB21-(HCB14+HCB15)</f>
        <v>0</v>
      </c>
      <c r="HCC22" s="74" t="s">
        <v>102</v>
      </c>
      <c r="HCD22" s="146">
        <f t="shared" ref="HCD22" si="10838">HCD21-(HCD14+HCD15)</f>
        <v>0</v>
      </c>
      <c r="HCE22" s="74" t="s">
        <v>102</v>
      </c>
      <c r="HCF22" s="146">
        <f t="shared" ref="HCF22" si="10839">HCF21-(HCF14+HCF15)</f>
        <v>0</v>
      </c>
      <c r="HCG22" s="74" t="s">
        <v>102</v>
      </c>
      <c r="HCH22" s="146">
        <f t="shared" ref="HCH22" si="10840">HCH21-(HCH14+HCH15)</f>
        <v>0</v>
      </c>
      <c r="HCI22" s="74" t="s">
        <v>102</v>
      </c>
      <c r="HCJ22" s="146">
        <f t="shared" ref="HCJ22" si="10841">HCJ21-(HCJ14+HCJ15)</f>
        <v>0</v>
      </c>
      <c r="HCK22" s="74" t="s">
        <v>102</v>
      </c>
      <c r="HCL22" s="146">
        <f t="shared" ref="HCL22" si="10842">HCL21-(HCL14+HCL15)</f>
        <v>0</v>
      </c>
      <c r="HCM22" s="74" t="s">
        <v>102</v>
      </c>
      <c r="HCN22" s="146">
        <f t="shared" ref="HCN22" si="10843">HCN21-(HCN14+HCN15)</f>
        <v>0</v>
      </c>
      <c r="HCO22" s="74" t="s">
        <v>102</v>
      </c>
      <c r="HCP22" s="146">
        <f t="shared" ref="HCP22" si="10844">HCP21-(HCP14+HCP15)</f>
        <v>0</v>
      </c>
      <c r="HCQ22" s="74" t="s">
        <v>102</v>
      </c>
      <c r="HCR22" s="146">
        <f t="shared" ref="HCR22" si="10845">HCR21-(HCR14+HCR15)</f>
        <v>0</v>
      </c>
      <c r="HCS22" s="74" t="s">
        <v>102</v>
      </c>
      <c r="HCT22" s="146">
        <f t="shared" ref="HCT22" si="10846">HCT21-(HCT14+HCT15)</f>
        <v>0</v>
      </c>
      <c r="HCU22" s="74" t="s">
        <v>102</v>
      </c>
      <c r="HCV22" s="146">
        <f t="shared" ref="HCV22" si="10847">HCV21-(HCV14+HCV15)</f>
        <v>0</v>
      </c>
      <c r="HCW22" s="74" t="s">
        <v>102</v>
      </c>
      <c r="HCX22" s="146">
        <f t="shared" ref="HCX22" si="10848">HCX21-(HCX14+HCX15)</f>
        <v>0</v>
      </c>
      <c r="HCY22" s="74" t="s">
        <v>102</v>
      </c>
      <c r="HCZ22" s="146">
        <f t="shared" ref="HCZ22" si="10849">HCZ21-(HCZ14+HCZ15)</f>
        <v>0</v>
      </c>
      <c r="HDA22" s="74" t="s">
        <v>102</v>
      </c>
      <c r="HDB22" s="146">
        <f t="shared" ref="HDB22" si="10850">HDB21-(HDB14+HDB15)</f>
        <v>0</v>
      </c>
      <c r="HDC22" s="74" t="s">
        <v>102</v>
      </c>
      <c r="HDD22" s="146">
        <f t="shared" ref="HDD22" si="10851">HDD21-(HDD14+HDD15)</f>
        <v>0</v>
      </c>
      <c r="HDE22" s="74" t="s">
        <v>102</v>
      </c>
      <c r="HDF22" s="146">
        <f t="shared" ref="HDF22" si="10852">HDF21-(HDF14+HDF15)</f>
        <v>0</v>
      </c>
      <c r="HDG22" s="74" t="s">
        <v>102</v>
      </c>
      <c r="HDH22" s="146">
        <f t="shared" ref="HDH22" si="10853">HDH21-(HDH14+HDH15)</f>
        <v>0</v>
      </c>
      <c r="HDI22" s="74" t="s">
        <v>102</v>
      </c>
      <c r="HDJ22" s="146">
        <f t="shared" ref="HDJ22" si="10854">HDJ21-(HDJ14+HDJ15)</f>
        <v>0</v>
      </c>
      <c r="HDK22" s="74" t="s">
        <v>102</v>
      </c>
      <c r="HDL22" s="146">
        <f t="shared" ref="HDL22" si="10855">HDL21-(HDL14+HDL15)</f>
        <v>0</v>
      </c>
      <c r="HDM22" s="74" t="s">
        <v>102</v>
      </c>
      <c r="HDN22" s="146">
        <f t="shared" ref="HDN22" si="10856">HDN21-(HDN14+HDN15)</f>
        <v>0</v>
      </c>
      <c r="HDO22" s="74" t="s">
        <v>102</v>
      </c>
      <c r="HDP22" s="146">
        <f t="shared" ref="HDP22" si="10857">HDP21-(HDP14+HDP15)</f>
        <v>0</v>
      </c>
      <c r="HDQ22" s="74" t="s">
        <v>102</v>
      </c>
      <c r="HDR22" s="146">
        <f t="shared" ref="HDR22" si="10858">HDR21-(HDR14+HDR15)</f>
        <v>0</v>
      </c>
      <c r="HDS22" s="74" t="s">
        <v>102</v>
      </c>
      <c r="HDT22" s="146">
        <f t="shared" ref="HDT22" si="10859">HDT21-(HDT14+HDT15)</f>
        <v>0</v>
      </c>
      <c r="HDU22" s="74" t="s">
        <v>102</v>
      </c>
      <c r="HDV22" s="146">
        <f t="shared" ref="HDV22" si="10860">HDV21-(HDV14+HDV15)</f>
        <v>0</v>
      </c>
      <c r="HDW22" s="74" t="s">
        <v>102</v>
      </c>
      <c r="HDX22" s="146">
        <f t="shared" ref="HDX22" si="10861">HDX21-(HDX14+HDX15)</f>
        <v>0</v>
      </c>
      <c r="HDY22" s="74" t="s">
        <v>102</v>
      </c>
      <c r="HDZ22" s="146">
        <f t="shared" ref="HDZ22" si="10862">HDZ21-(HDZ14+HDZ15)</f>
        <v>0</v>
      </c>
      <c r="HEA22" s="74" t="s">
        <v>102</v>
      </c>
      <c r="HEB22" s="146">
        <f t="shared" ref="HEB22" si="10863">HEB21-(HEB14+HEB15)</f>
        <v>0</v>
      </c>
      <c r="HEC22" s="74" t="s">
        <v>102</v>
      </c>
      <c r="HED22" s="146">
        <f t="shared" ref="HED22" si="10864">HED21-(HED14+HED15)</f>
        <v>0</v>
      </c>
      <c r="HEE22" s="74" t="s">
        <v>102</v>
      </c>
      <c r="HEF22" s="146">
        <f t="shared" ref="HEF22" si="10865">HEF21-(HEF14+HEF15)</f>
        <v>0</v>
      </c>
      <c r="HEG22" s="74" t="s">
        <v>102</v>
      </c>
      <c r="HEH22" s="146">
        <f t="shared" ref="HEH22" si="10866">HEH21-(HEH14+HEH15)</f>
        <v>0</v>
      </c>
      <c r="HEI22" s="74" t="s">
        <v>102</v>
      </c>
      <c r="HEJ22" s="146">
        <f t="shared" ref="HEJ22" si="10867">HEJ21-(HEJ14+HEJ15)</f>
        <v>0</v>
      </c>
      <c r="HEK22" s="74" t="s">
        <v>102</v>
      </c>
      <c r="HEL22" s="146">
        <f t="shared" ref="HEL22" si="10868">HEL21-(HEL14+HEL15)</f>
        <v>0</v>
      </c>
      <c r="HEM22" s="74" t="s">
        <v>102</v>
      </c>
      <c r="HEN22" s="146">
        <f t="shared" ref="HEN22" si="10869">HEN21-(HEN14+HEN15)</f>
        <v>0</v>
      </c>
      <c r="HEO22" s="74" t="s">
        <v>102</v>
      </c>
      <c r="HEP22" s="146">
        <f t="shared" ref="HEP22" si="10870">HEP21-(HEP14+HEP15)</f>
        <v>0</v>
      </c>
      <c r="HEQ22" s="74" t="s">
        <v>102</v>
      </c>
      <c r="HER22" s="146">
        <f t="shared" ref="HER22" si="10871">HER21-(HER14+HER15)</f>
        <v>0</v>
      </c>
      <c r="HES22" s="74" t="s">
        <v>102</v>
      </c>
      <c r="HET22" s="146">
        <f t="shared" ref="HET22" si="10872">HET21-(HET14+HET15)</f>
        <v>0</v>
      </c>
      <c r="HEU22" s="74" t="s">
        <v>102</v>
      </c>
      <c r="HEV22" s="146">
        <f t="shared" ref="HEV22" si="10873">HEV21-(HEV14+HEV15)</f>
        <v>0</v>
      </c>
      <c r="HEW22" s="74" t="s">
        <v>102</v>
      </c>
      <c r="HEX22" s="146">
        <f t="shared" ref="HEX22" si="10874">HEX21-(HEX14+HEX15)</f>
        <v>0</v>
      </c>
      <c r="HEY22" s="74" t="s">
        <v>102</v>
      </c>
      <c r="HEZ22" s="146">
        <f t="shared" ref="HEZ22" si="10875">HEZ21-(HEZ14+HEZ15)</f>
        <v>0</v>
      </c>
      <c r="HFA22" s="74" t="s">
        <v>102</v>
      </c>
      <c r="HFB22" s="146">
        <f t="shared" ref="HFB22" si="10876">HFB21-(HFB14+HFB15)</f>
        <v>0</v>
      </c>
      <c r="HFC22" s="74" t="s">
        <v>102</v>
      </c>
      <c r="HFD22" s="146">
        <f t="shared" ref="HFD22" si="10877">HFD21-(HFD14+HFD15)</f>
        <v>0</v>
      </c>
      <c r="HFE22" s="74" t="s">
        <v>102</v>
      </c>
      <c r="HFF22" s="146">
        <f t="shared" ref="HFF22" si="10878">HFF21-(HFF14+HFF15)</f>
        <v>0</v>
      </c>
      <c r="HFG22" s="74" t="s">
        <v>102</v>
      </c>
      <c r="HFH22" s="146">
        <f t="shared" ref="HFH22" si="10879">HFH21-(HFH14+HFH15)</f>
        <v>0</v>
      </c>
      <c r="HFI22" s="74" t="s">
        <v>102</v>
      </c>
      <c r="HFJ22" s="146">
        <f t="shared" ref="HFJ22" si="10880">HFJ21-(HFJ14+HFJ15)</f>
        <v>0</v>
      </c>
      <c r="HFK22" s="74" t="s">
        <v>102</v>
      </c>
      <c r="HFL22" s="146">
        <f t="shared" ref="HFL22" si="10881">HFL21-(HFL14+HFL15)</f>
        <v>0</v>
      </c>
      <c r="HFM22" s="74" t="s">
        <v>102</v>
      </c>
      <c r="HFN22" s="146">
        <f t="shared" ref="HFN22" si="10882">HFN21-(HFN14+HFN15)</f>
        <v>0</v>
      </c>
      <c r="HFO22" s="74" t="s">
        <v>102</v>
      </c>
      <c r="HFP22" s="146">
        <f t="shared" ref="HFP22" si="10883">HFP21-(HFP14+HFP15)</f>
        <v>0</v>
      </c>
      <c r="HFQ22" s="74" t="s">
        <v>102</v>
      </c>
      <c r="HFR22" s="146">
        <f t="shared" ref="HFR22" si="10884">HFR21-(HFR14+HFR15)</f>
        <v>0</v>
      </c>
      <c r="HFS22" s="74" t="s">
        <v>102</v>
      </c>
      <c r="HFT22" s="146">
        <f t="shared" ref="HFT22" si="10885">HFT21-(HFT14+HFT15)</f>
        <v>0</v>
      </c>
      <c r="HFU22" s="74" t="s">
        <v>102</v>
      </c>
      <c r="HFV22" s="146">
        <f t="shared" ref="HFV22" si="10886">HFV21-(HFV14+HFV15)</f>
        <v>0</v>
      </c>
      <c r="HFW22" s="74" t="s">
        <v>102</v>
      </c>
      <c r="HFX22" s="146">
        <f t="shared" ref="HFX22" si="10887">HFX21-(HFX14+HFX15)</f>
        <v>0</v>
      </c>
      <c r="HFY22" s="74" t="s">
        <v>102</v>
      </c>
      <c r="HFZ22" s="146">
        <f t="shared" ref="HFZ22" si="10888">HFZ21-(HFZ14+HFZ15)</f>
        <v>0</v>
      </c>
      <c r="HGA22" s="74" t="s">
        <v>102</v>
      </c>
      <c r="HGB22" s="146">
        <f t="shared" ref="HGB22" si="10889">HGB21-(HGB14+HGB15)</f>
        <v>0</v>
      </c>
      <c r="HGC22" s="74" t="s">
        <v>102</v>
      </c>
      <c r="HGD22" s="146">
        <f t="shared" ref="HGD22" si="10890">HGD21-(HGD14+HGD15)</f>
        <v>0</v>
      </c>
      <c r="HGE22" s="74" t="s">
        <v>102</v>
      </c>
      <c r="HGF22" s="146">
        <f t="shared" ref="HGF22" si="10891">HGF21-(HGF14+HGF15)</f>
        <v>0</v>
      </c>
      <c r="HGG22" s="74" t="s">
        <v>102</v>
      </c>
      <c r="HGH22" s="146">
        <f t="shared" ref="HGH22" si="10892">HGH21-(HGH14+HGH15)</f>
        <v>0</v>
      </c>
      <c r="HGI22" s="74" t="s">
        <v>102</v>
      </c>
      <c r="HGJ22" s="146">
        <f t="shared" ref="HGJ22" si="10893">HGJ21-(HGJ14+HGJ15)</f>
        <v>0</v>
      </c>
      <c r="HGK22" s="74" t="s">
        <v>102</v>
      </c>
      <c r="HGL22" s="146">
        <f t="shared" ref="HGL22" si="10894">HGL21-(HGL14+HGL15)</f>
        <v>0</v>
      </c>
      <c r="HGM22" s="74" t="s">
        <v>102</v>
      </c>
      <c r="HGN22" s="146">
        <f t="shared" ref="HGN22" si="10895">HGN21-(HGN14+HGN15)</f>
        <v>0</v>
      </c>
      <c r="HGO22" s="74" t="s">
        <v>102</v>
      </c>
      <c r="HGP22" s="146">
        <f t="shared" ref="HGP22" si="10896">HGP21-(HGP14+HGP15)</f>
        <v>0</v>
      </c>
      <c r="HGQ22" s="74" t="s">
        <v>102</v>
      </c>
      <c r="HGR22" s="146">
        <f t="shared" ref="HGR22" si="10897">HGR21-(HGR14+HGR15)</f>
        <v>0</v>
      </c>
      <c r="HGS22" s="74" t="s">
        <v>102</v>
      </c>
      <c r="HGT22" s="146">
        <f t="shared" ref="HGT22" si="10898">HGT21-(HGT14+HGT15)</f>
        <v>0</v>
      </c>
      <c r="HGU22" s="74" t="s">
        <v>102</v>
      </c>
      <c r="HGV22" s="146">
        <f t="shared" ref="HGV22" si="10899">HGV21-(HGV14+HGV15)</f>
        <v>0</v>
      </c>
      <c r="HGW22" s="74" t="s">
        <v>102</v>
      </c>
      <c r="HGX22" s="146">
        <f t="shared" ref="HGX22" si="10900">HGX21-(HGX14+HGX15)</f>
        <v>0</v>
      </c>
      <c r="HGY22" s="74" t="s">
        <v>102</v>
      </c>
      <c r="HGZ22" s="146">
        <f t="shared" ref="HGZ22" si="10901">HGZ21-(HGZ14+HGZ15)</f>
        <v>0</v>
      </c>
      <c r="HHA22" s="74" t="s">
        <v>102</v>
      </c>
      <c r="HHB22" s="146">
        <f t="shared" ref="HHB22" si="10902">HHB21-(HHB14+HHB15)</f>
        <v>0</v>
      </c>
      <c r="HHC22" s="74" t="s">
        <v>102</v>
      </c>
      <c r="HHD22" s="146">
        <f t="shared" ref="HHD22" si="10903">HHD21-(HHD14+HHD15)</f>
        <v>0</v>
      </c>
      <c r="HHE22" s="74" t="s">
        <v>102</v>
      </c>
      <c r="HHF22" s="146">
        <f t="shared" ref="HHF22" si="10904">HHF21-(HHF14+HHF15)</f>
        <v>0</v>
      </c>
      <c r="HHG22" s="74" t="s">
        <v>102</v>
      </c>
      <c r="HHH22" s="146">
        <f t="shared" ref="HHH22" si="10905">HHH21-(HHH14+HHH15)</f>
        <v>0</v>
      </c>
      <c r="HHI22" s="74" t="s">
        <v>102</v>
      </c>
      <c r="HHJ22" s="146">
        <f t="shared" ref="HHJ22" si="10906">HHJ21-(HHJ14+HHJ15)</f>
        <v>0</v>
      </c>
      <c r="HHK22" s="74" t="s">
        <v>102</v>
      </c>
      <c r="HHL22" s="146">
        <f t="shared" ref="HHL22" si="10907">HHL21-(HHL14+HHL15)</f>
        <v>0</v>
      </c>
      <c r="HHM22" s="74" t="s">
        <v>102</v>
      </c>
      <c r="HHN22" s="146">
        <f t="shared" ref="HHN22" si="10908">HHN21-(HHN14+HHN15)</f>
        <v>0</v>
      </c>
      <c r="HHO22" s="74" t="s">
        <v>102</v>
      </c>
      <c r="HHP22" s="146">
        <f t="shared" ref="HHP22" si="10909">HHP21-(HHP14+HHP15)</f>
        <v>0</v>
      </c>
      <c r="HHQ22" s="74" t="s">
        <v>102</v>
      </c>
      <c r="HHR22" s="146">
        <f t="shared" ref="HHR22" si="10910">HHR21-(HHR14+HHR15)</f>
        <v>0</v>
      </c>
      <c r="HHS22" s="74" t="s">
        <v>102</v>
      </c>
      <c r="HHT22" s="146">
        <f t="shared" ref="HHT22" si="10911">HHT21-(HHT14+HHT15)</f>
        <v>0</v>
      </c>
      <c r="HHU22" s="74" t="s">
        <v>102</v>
      </c>
      <c r="HHV22" s="146">
        <f t="shared" ref="HHV22" si="10912">HHV21-(HHV14+HHV15)</f>
        <v>0</v>
      </c>
      <c r="HHW22" s="74" t="s">
        <v>102</v>
      </c>
      <c r="HHX22" s="146">
        <f t="shared" ref="HHX22" si="10913">HHX21-(HHX14+HHX15)</f>
        <v>0</v>
      </c>
      <c r="HHY22" s="74" t="s">
        <v>102</v>
      </c>
      <c r="HHZ22" s="146">
        <f t="shared" ref="HHZ22" si="10914">HHZ21-(HHZ14+HHZ15)</f>
        <v>0</v>
      </c>
      <c r="HIA22" s="74" t="s">
        <v>102</v>
      </c>
      <c r="HIB22" s="146">
        <f t="shared" ref="HIB22" si="10915">HIB21-(HIB14+HIB15)</f>
        <v>0</v>
      </c>
      <c r="HIC22" s="74" t="s">
        <v>102</v>
      </c>
      <c r="HID22" s="146">
        <f t="shared" ref="HID22" si="10916">HID21-(HID14+HID15)</f>
        <v>0</v>
      </c>
      <c r="HIE22" s="74" t="s">
        <v>102</v>
      </c>
      <c r="HIF22" s="146">
        <f t="shared" ref="HIF22" si="10917">HIF21-(HIF14+HIF15)</f>
        <v>0</v>
      </c>
      <c r="HIG22" s="74" t="s">
        <v>102</v>
      </c>
      <c r="HIH22" s="146">
        <f t="shared" ref="HIH22" si="10918">HIH21-(HIH14+HIH15)</f>
        <v>0</v>
      </c>
      <c r="HII22" s="74" t="s">
        <v>102</v>
      </c>
      <c r="HIJ22" s="146">
        <f t="shared" ref="HIJ22" si="10919">HIJ21-(HIJ14+HIJ15)</f>
        <v>0</v>
      </c>
      <c r="HIK22" s="74" t="s">
        <v>102</v>
      </c>
      <c r="HIL22" s="146">
        <f t="shared" ref="HIL22" si="10920">HIL21-(HIL14+HIL15)</f>
        <v>0</v>
      </c>
      <c r="HIM22" s="74" t="s">
        <v>102</v>
      </c>
      <c r="HIN22" s="146">
        <f t="shared" ref="HIN22" si="10921">HIN21-(HIN14+HIN15)</f>
        <v>0</v>
      </c>
      <c r="HIO22" s="74" t="s">
        <v>102</v>
      </c>
      <c r="HIP22" s="146">
        <f t="shared" ref="HIP22" si="10922">HIP21-(HIP14+HIP15)</f>
        <v>0</v>
      </c>
      <c r="HIQ22" s="74" t="s">
        <v>102</v>
      </c>
      <c r="HIR22" s="146">
        <f t="shared" ref="HIR22" si="10923">HIR21-(HIR14+HIR15)</f>
        <v>0</v>
      </c>
      <c r="HIS22" s="74" t="s">
        <v>102</v>
      </c>
      <c r="HIT22" s="146">
        <f t="shared" ref="HIT22" si="10924">HIT21-(HIT14+HIT15)</f>
        <v>0</v>
      </c>
      <c r="HIU22" s="74" t="s">
        <v>102</v>
      </c>
      <c r="HIV22" s="146">
        <f t="shared" ref="HIV22" si="10925">HIV21-(HIV14+HIV15)</f>
        <v>0</v>
      </c>
      <c r="HIW22" s="74" t="s">
        <v>102</v>
      </c>
      <c r="HIX22" s="146">
        <f t="shared" ref="HIX22" si="10926">HIX21-(HIX14+HIX15)</f>
        <v>0</v>
      </c>
      <c r="HIY22" s="74" t="s">
        <v>102</v>
      </c>
      <c r="HIZ22" s="146">
        <f t="shared" ref="HIZ22" si="10927">HIZ21-(HIZ14+HIZ15)</f>
        <v>0</v>
      </c>
      <c r="HJA22" s="74" t="s">
        <v>102</v>
      </c>
      <c r="HJB22" s="146">
        <f t="shared" ref="HJB22" si="10928">HJB21-(HJB14+HJB15)</f>
        <v>0</v>
      </c>
      <c r="HJC22" s="74" t="s">
        <v>102</v>
      </c>
      <c r="HJD22" s="146">
        <f t="shared" ref="HJD22" si="10929">HJD21-(HJD14+HJD15)</f>
        <v>0</v>
      </c>
      <c r="HJE22" s="74" t="s">
        <v>102</v>
      </c>
      <c r="HJF22" s="146">
        <f t="shared" ref="HJF22" si="10930">HJF21-(HJF14+HJF15)</f>
        <v>0</v>
      </c>
      <c r="HJG22" s="74" t="s">
        <v>102</v>
      </c>
      <c r="HJH22" s="146">
        <f t="shared" ref="HJH22" si="10931">HJH21-(HJH14+HJH15)</f>
        <v>0</v>
      </c>
      <c r="HJI22" s="74" t="s">
        <v>102</v>
      </c>
      <c r="HJJ22" s="146">
        <f t="shared" ref="HJJ22" si="10932">HJJ21-(HJJ14+HJJ15)</f>
        <v>0</v>
      </c>
      <c r="HJK22" s="74" t="s">
        <v>102</v>
      </c>
      <c r="HJL22" s="146">
        <f t="shared" ref="HJL22" si="10933">HJL21-(HJL14+HJL15)</f>
        <v>0</v>
      </c>
      <c r="HJM22" s="74" t="s">
        <v>102</v>
      </c>
      <c r="HJN22" s="146">
        <f t="shared" ref="HJN22" si="10934">HJN21-(HJN14+HJN15)</f>
        <v>0</v>
      </c>
      <c r="HJO22" s="74" t="s">
        <v>102</v>
      </c>
      <c r="HJP22" s="146">
        <f t="shared" ref="HJP22" si="10935">HJP21-(HJP14+HJP15)</f>
        <v>0</v>
      </c>
      <c r="HJQ22" s="74" t="s">
        <v>102</v>
      </c>
      <c r="HJR22" s="146">
        <f t="shared" ref="HJR22" si="10936">HJR21-(HJR14+HJR15)</f>
        <v>0</v>
      </c>
      <c r="HJS22" s="74" t="s">
        <v>102</v>
      </c>
      <c r="HJT22" s="146">
        <f t="shared" ref="HJT22" si="10937">HJT21-(HJT14+HJT15)</f>
        <v>0</v>
      </c>
      <c r="HJU22" s="74" t="s">
        <v>102</v>
      </c>
      <c r="HJV22" s="146">
        <f t="shared" ref="HJV22" si="10938">HJV21-(HJV14+HJV15)</f>
        <v>0</v>
      </c>
      <c r="HJW22" s="74" t="s">
        <v>102</v>
      </c>
      <c r="HJX22" s="146">
        <f t="shared" ref="HJX22" si="10939">HJX21-(HJX14+HJX15)</f>
        <v>0</v>
      </c>
      <c r="HJY22" s="74" t="s">
        <v>102</v>
      </c>
      <c r="HJZ22" s="146">
        <f t="shared" ref="HJZ22" si="10940">HJZ21-(HJZ14+HJZ15)</f>
        <v>0</v>
      </c>
      <c r="HKA22" s="74" t="s">
        <v>102</v>
      </c>
      <c r="HKB22" s="146">
        <f t="shared" ref="HKB22" si="10941">HKB21-(HKB14+HKB15)</f>
        <v>0</v>
      </c>
      <c r="HKC22" s="74" t="s">
        <v>102</v>
      </c>
      <c r="HKD22" s="146">
        <f t="shared" ref="HKD22" si="10942">HKD21-(HKD14+HKD15)</f>
        <v>0</v>
      </c>
      <c r="HKE22" s="74" t="s">
        <v>102</v>
      </c>
      <c r="HKF22" s="146">
        <f t="shared" ref="HKF22" si="10943">HKF21-(HKF14+HKF15)</f>
        <v>0</v>
      </c>
      <c r="HKG22" s="74" t="s">
        <v>102</v>
      </c>
      <c r="HKH22" s="146">
        <f t="shared" ref="HKH22" si="10944">HKH21-(HKH14+HKH15)</f>
        <v>0</v>
      </c>
      <c r="HKI22" s="74" t="s">
        <v>102</v>
      </c>
      <c r="HKJ22" s="146">
        <f t="shared" ref="HKJ22" si="10945">HKJ21-(HKJ14+HKJ15)</f>
        <v>0</v>
      </c>
      <c r="HKK22" s="74" t="s">
        <v>102</v>
      </c>
      <c r="HKL22" s="146">
        <f t="shared" ref="HKL22" si="10946">HKL21-(HKL14+HKL15)</f>
        <v>0</v>
      </c>
      <c r="HKM22" s="74" t="s">
        <v>102</v>
      </c>
      <c r="HKN22" s="146">
        <f t="shared" ref="HKN22" si="10947">HKN21-(HKN14+HKN15)</f>
        <v>0</v>
      </c>
      <c r="HKO22" s="74" t="s">
        <v>102</v>
      </c>
      <c r="HKP22" s="146">
        <f t="shared" ref="HKP22" si="10948">HKP21-(HKP14+HKP15)</f>
        <v>0</v>
      </c>
      <c r="HKQ22" s="74" t="s">
        <v>102</v>
      </c>
      <c r="HKR22" s="146">
        <f t="shared" ref="HKR22" si="10949">HKR21-(HKR14+HKR15)</f>
        <v>0</v>
      </c>
      <c r="HKS22" s="74" t="s">
        <v>102</v>
      </c>
      <c r="HKT22" s="146">
        <f t="shared" ref="HKT22" si="10950">HKT21-(HKT14+HKT15)</f>
        <v>0</v>
      </c>
      <c r="HKU22" s="74" t="s">
        <v>102</v>
      </c>
      <c r="HKV22" s="146">
        <f t="shared" ref="HKV22" si="10951">HKV21-(HKV14+HKV15)</f>
        <v>0</v>
      </c>
      <c r="HKW22" s="74" t="s">
        <v>102</v>
      </c>
      <c r="HKX22" s="146">
        <f t="shared" ref="HKX22" si="10952">HKX21-(HKX14+HKX15)</f>
        <v>0</v>
      </c>
      <c r="HKY22" s="74" t="s">
        <v>102</v>
      </c>
      <c r="HKZ22" s="146">
        <f t="shared" ref="HKZ22" si="10953">HKZ21-(HKZ14+HKZ15)</f>
        <v>0</v>
      </c>
      <c r="HLA22" s="74" t="s">
        <v>102</v>
      </c>
      <c r="HLB22" s="146">
        <f t="shared" ref="HLB22" si="10954">HLB21-(HLB14+HLB15)</f>
        <v>0</v>
      </c>
      <c r="HLC22" s="74" t="s">
        <v>102</v>
      </c>
      <c r="HLD22" s="146">
        <f t="shared" ref="HLD22" si="10955">HLD21-(HLD14+HLD15)</f>
        <v>0</v>
      </c>
      <c r="HLE22" s="74" t="s">
        <v>102</v>
      </c>
      <c r="HLF22" s="146">
        <f t="shared" ref="HLF22" si="10956">HLF21-(HLF14+HLF15)</f>
        <v>0</v>
      </c>
      <c r="HLG22" s="74" t="s">
        <v>102</v>
      </c>
      <c r="HLH22" s="146">
        <f t="shared" ref="HLH22" si="10957">HLH21-(HLH14+HLH15)</f>
        <v>0</v>
      </c>
      <c r="HLI22" s="74" t="s">
        <v>102</v>
      </c>
      <c r="HLJ22" s="146">
        <f t="shared" ref="HLJ22" si="10958">HLJ21-(HLJ14+HLJ15)</f>
        <v>0</v>
      </c>
      <c r="HLK22" s="74" t="s">
        <v>102</v>
      </c>
      <c r="HLL22" s="146">
        <f t="shared" ref="HLL22" si="10959">HLL21-(HLL14+HLL15)</f>
        <v>0</v>
      </c>
      <c r="HLM22" s="74" t="s">
        <v>102</v>
      </c>
      <c r="HLN22" s="146">
        <f t="shared" ref="HLN22" si="10960">HLN21-(HLN14+HLN15)</f>
        <v>0</v>
      </c>
      <c r="HLO22" s="74" t="s">
        <v>102</v>
      </c>
      <c r="HLP22" s="146">
        <f t="shared" ref="HLP22" si="10961">HLP21-(HLP14+HLP15)</f>
        <v>0</v>
      </c>
      <c r="HLQ22" s="74" t="s">
        <v>102</v>
      </c>
      <c r="HLR22" s="146">
        <f t="shared" ref="HLR22" si="10962">HLR21-(HLR14+HLR15)</f>
        <v>0</v>
      </c>
      <c r="HLS22" s="74" t="s">
        <v>102</v>
      </c>
      <c r="HLT22" s="146">
        <f t="shared" ref="HLT22" si="10963">HLT21-(HLT14+HLT15)</f>
        <v>0</v>
      </c>
      <c r="HLU22" s="74" t="s">
        <v>102</v>
      </c>
      <c r="HLV22" s="146">
        <f t="shared" ref="HLV22" si="10964">HLV21-(HLV14+HLV15)</f>
        <v>0</v>
      </c>
      <c r="HLW22" s="74" t="s">
        <v>102</v>
      </c>
      <c r="HLX22" s="146">
        <f t="shared" ref="HLX22" si="10965">HLX21-(HLX14+HLX15)</f>
        <v>0</v>
      </c>
      <c r="HLY22" s="74" t="s">
        <v>102</v>
      </c>
      <c r="HLZ22" s="146">
        <f t="shared" ref="HLZ22" si="10966">HLZ21-(HLZ14+HLZ15)</f>
        <v>0</v>
      </c>
      <c r="HMA22" s="74" t="s">
        <v>102</v>
      </c>
      <c r="HMB22" s="146">
        <f t="shared" ref="HMB22" si="10967">HMB21-(HMB14+HMB15)</f>
        <v>0</v>
      </c>
      <c r="HMC22" s="74" t="s">
        <v>102</v>
      </c>
      <c r="HMD22" s="146">
        <f t="shared" ref="HMD22" si="10968">HMD21-(HMD14+HMD15)</f>
        <v>0</v>
      </c>
      <c r="HME22" s="74" t="s">
        <v>102</v>
      </c>
      <c r="HMF22" s="146">
        <f t="shared" ref="HMF22" si="10969">HMF21-(HMF14+HMF15)</f>
        <v>0</v>
      </c>
      <c r="HMG22" s="74" t="s">
        <v>102</v>
      </c>
      <c r="HMH22" s="146">
        <f t="shared" ref="HMH22" si="10970">HMH21-(HMH14+HMH15)</f>
        <v>0</v>
      </c>
      <c r="HMI22" s="74" t="s">
        <v>102</v>
      </c>
      <c r="HMJ22" s="146">
        <f t="shared" ref="HMJ22" si="10971">HMJ21-(HMJ14+HMJ15)</f>
        <v>0</v>
      </c>
      <c r="HMK22" s="74" t="s">
        <v>102</v>
      </c>
      <c r="HML22" s="146">
        <f t="shared" ref="HML22" si="10972">HML21-(HML14+HML15)</f>
        <v>0</v>
      </c>
      <c r="HMM22" s="74" t="s">
        <v>102</v>
      </c>
      <c r="HMN22" s="146">
        <f t="shared" ref="HMN22" si="10973">HMN21-(HMN14+HMN15)</f>
        <v>0</v>
      </c>
      <c r="HMO22" s="74" t="s">
        <v>102</v>
      </c>
      <c r="HMP22" s="146">
        <f t="shared" ref="HMP22" si="10974">HMP21-(HMP14+HMP15)</f>
        <v>0</v>
      </c>
      <c r="HMQ22" s="74" t="s">
        <v>102</v>
      </c>
      <c r="HMR22" s="146">
        <f t="shared" ref="HMR22" si="10975">HMR21-(HMR14+HMR15)</f>
        <v>0</v>
      </c>
      <c r="HMS22" s="74" t="s">
        <v>102</v>
      </c>
      <c r="HMT22" s="146">
        <f t="shared" ref="HMT22" si="10976">HMT21-(HMT14+HMT15)</f>
        <v>0</v>
      </c>
      <c r="HMU22" s="74" t="s">
        <v>102</v>
      </c>
      <c r="HMV22" s="146">
        <f t="shared" ref="HMV22" si="10977">HMV21-(HMV14+HMV15)</f>
        <v>0</v>
      </c>
      <c r="HMW22" s="74" t="s">
        <v>102</v>
      </c>
      <c r="HMX22" s="146">
        <f t="shared" ref="HMX22" si="10978">HMX21-(HMX14+HMX15)</f>
        <v>0</v>
      </c>
      <c r="HMY22" s="74" t="s">
        <v>102</v>
      </c>
      <c r="HMZ22" s="146">
        <f t="shared" ref="HMZ22" si="10979">HMZ21-(HMZ14+HMZ15)</f>
        <v>0</v>
      </c>
      <c r="HNA22" s="74" t="s">
        <v>102</v>
      </c>
      <c r="HNB22" s="146">
        <f t="shared" ref="HNB22" si="10980">HNB21-(HNB14+HNB15)</f>
        <v>0</v>
      </c>
      <c r="HNC22" s="74" t="s">
        <v>102</v>
      </c>
      <c r="HND22" s="146">
        <f t="shared" ref="HND22" si="10981">HND21-(HND14+HND15)</f>
        <v>0</v>
      </c>
      <c r="HNE22" s="74" t="s">
        <v>102</v>
      </c>
      <c r="HNF22" s="146">
        <f t="shared" ref="HNF22" si="10982">HNF21-(HNF14+HNF15)</f>
        <v>0</v>
      </c>
      <c r="HNG22" s="74" t="s">
        <v>102</v>
      </c>
      <c r="HNH22" s="146">
        <f t="shared" ref="HNH22" si="10983">HNH21-(HNH14+HNH15)</f>
        <v>0</v>
      </c>
      <c r="HNI22" s="74" t="s">
        <v>102</v>
      </c>
      <c r="HNJ22" s="146">
        <f t="shared" ref="HNJ22" si="10984">HNJ21-(HNJ14+HNJ15)</f>
        <v>0</v>
      </c>
      <c r="HNK22" s="74" t="s">
        <v>102</v>
      </c>
      <c r="HNL22" s="146">
        <f t="shared" ref="HNL22" si="10985">HNL21-(HNL14+HNL15)</f>
        <v>0</v>
      </c>
      <c r="HNM22" s="74" t="s">
        <v>102</v>
      </c>
      <c r="HNN22" s="146">
        <f t="shared" ref="HNN22" si="10986">HNN21-(HNN14+HNN15)</f>
        <v>0</v>
      </c>
      <c r="HNO22" s="74" t="s">
        <v>102</v>
      </c>
      <c r="HNP22" s="146">
        <f t="shared" ref="HNP22" si="10987">HNP21-(HNP14+HNP15)</f>
        <v>0</v>
      </c>
      <c r="HNQ22" s="74" t="s">
        <v>102</v>
      </c>
      <c r="HNR22" s="146">
        <f t="shared" ref="HNR22" si="10988">HNR21-(HNR14+HNR15)</f>
        <v>0</v>
      </c>
      <c r="HNS22" s="74" t="s">
        <v>102</v>
      </c>
      <c r="HNT22" s="146">
        <f t="shared" ref="HNT22" si="10989">HNT21-(HNT14+HNT15)</f>
        <v>0</v>
      </c>
      <c r="HNU22" s="74" t="s">
        <v>102</v>
      </c>
      <c r="HNV22" s="146">
        <f t="shared" ref="HNV22" si="10990">HNV21-(HNV14+HNV15)</f>
        <v>0</v>
      </c>
      <c r="HNW22" s="74" t="s">
        <v>102</v>
      </c>
      <c r="HNX22" s="146">
        <f t="shared" ref="HNX22" si="10991">HNX21-(HNX14+HNX15)</f>
        <v>0</v>
      </c>
      <c r="HNY22" s="74" t="s">
        <v>102</v>
      </c>
      <c r="HNZ22" s="146">
        <f t="shared" ref="HNZ22" si="10992">HNZ21-(HNZ14+HNZ15)</f>
        <v>0</v>
      </c>
      <c r="HOA22" s="74" t="s">
        <v>102</v>
      </c>
      <c r="HOB22" s="146">
        <f t="shared" ref="HOB22" si="10993">HOB21-(HOB14+HOB15)</f>
        <v>0</v>
      </c>
      <c r="HOC22" s="74" t="s">
        <v>102</v>
      </c>
      <c r="HOD22" s="146">
        <f t="shared" ref="HOD22" si="10994">HOD21-(HOD14+HOD15)</f>
        <v>0</v>
      </c>
      <c r="HOE22" s="74" t="s">
        <v>102</v>
      </c>
      <c r="HOF22" s="146">
        <f t="shared" ref="HOF22" si="10995">HOF21-(HOF14+HOF15)</f>
        <v>0</v>
      </c>
      <c r="HOG22" s="74" t="s">
        <v>102</v>
      </c>
      <c r="HOH22" s="146">
        <f t="shared" ref="HOH22" si="10996">HOH21-(HOH14+HOH15)</f>
        <v>0</v>
      </c>
      <c r="HOI22" s="74" t="s">
        <v>102</v>
      </c>
      <c r="HOJ22" s="146">
        <f t="shared" ref="HOJ22" si="10997">HOJ21-(HOJ14+HOJ15)</f>
        <v>0</v>
      </c>
      <c r="HOK22" s="74" t="s">
        <v>102</v>
      </c>
      <c r="HOL22" s="146">
        <f t="shared" ref="HOL22" si="10998">HOL21-(HOL14+HOL15)</f>
        <v>0</v>
      </c>
      <c r="HOM22" s="74" t="s">
        <v>102</v>
      </c>
      <c r="HON22" s="146">
        <f t="shared" ref="HON22" si="10999">HON21-(HON14+HON15)</f>
        <v>0</v>
      </c>
      <c r="HOO22" s="74" t="s">
        <v>102</v>
      </c>
      <c r="HOP22" s="146">
        <f t="shared" ref="HOP22" si="11000">HOP21-(HOP14+HOP15)</f>
        <v>0</v>
      </c>
      <c r="HOQ22" s="74" t="s">
        <v>102</v>
      </c>
      <c r="HOR22" s="146">
        <f t="shared" ref="HOR22" si="11001">HOR21-(HOR14+HOR15)</f>
        <v>0</v>
      </c>
      <c r="HOS22" s="74" t="s">
        <v>102</v>
      </c>
      <c r="HOT22" s="146">
        <f t="shared" ref="HOT22" si="11002">HOT21-(HOT14+HOT15)</f>
        <v>0</v>
      </c>
      <c r="HOU22" s="74" t="s">
        <v>102</v>
      </c>
      <c r="HOV22" s="146">
        <f t="shared" ref="HOV22" si="11003">HOV21-(HOV14+HOV15)</f>
        <v>0</v>
      </c>
      <c r="HOW22" s="74" t="s">
        <v>102</v>
      </c>
      <c r="HOX22" s="146">
        <f t="shared" ref="HOX22" si="11004">HOX21-(HOX14+HOX15)</f>
        <v>0</v>
      </c>
      <c r="HOY22" s="74" t="s">
        <v>102</v>
      </c>
      <c r="HOZ22" s="146">
        <f t="shared" ref="HOZ22" si="11005">HOZ21-(HOZ14+HOZ15)</f>
        <v>0</v>
      </c>
      <c r="HPA22" s="74" t="s">
        <v>102</v>
      </c>
      <c r="HPB22" s="146">
        <f t="shared" ref="HPB22" si="11006">HPB21-(HPB14+HPB15)</f>
        <v>0</v>
      </c>
      <c r="HPC22" s="74" t="s">
        <v>102</v>
      </c>
      <c r="HPD22" s="146">
        <f t="shared" ref="HPD22" si="11007">HPD21-(HPD14+HPD15)</f>
        <v>0</v>
      </c>
      <c r="HPE22" s="74" t="s">
        <v>102</v>
      </c>
      <c r="HPF22" s="146">
        <f t="shared" ref="HPF22" si="11008">HPF21-(HPF14+HPF15)</f>
        <v>0</v>
      </c>
      <c r="HPG22" s="74" t="s">
        <v>102</v>
      </c>
      <c r="HPH22" s="146">
        <f t="shared" ref="HPH22" si="11009">HPH21-(HPH14+HPH15)</f>
        <v>0</v>
      </c>
      <c r="HPI22" s="74" t="s">
        <v>102</v>
      </c>
      <c r="HPJ22" s="146">
        <f t="shared" ref="HPJ22" si="11010">HPJ21-(HPJ14+HPJ15)</f>
        <v>0</v>
      </c>
      <c r="HPK22" s="74" t="s">
        <v>102</v>
      </c>
      <c r="HPL22" s="146">
        <f t="shared" ref="HPL22" si="11011">HPL21-(HPL14+HPL15)</f>
        <v>0</v>
      </c>
      <c r="HPM22" s="74" t="s">
        <v>102</v>
      </c>
      <c r="HPN22" s="146">
        <f t="shared" ref="HPN22" si="11012">HPN21-(HPN14+HPN15)</f>
        <v>0</v>
      </c>
      <c r="HPO22" s="74" t="s">
        <v>102</v>
      </c>
      <c r="HPP22" s="146">
        <f t="shared" ref="HPP22" si="11013">HPP21-(HPP14+HPP15)</f>
        <v>0</v>
      </c>
      <c r="HPQ22" s="74" t="s">
        <v>102</v>
      </c>
      <c r="HPR22" s="146">
        <f t="shared" ref="HPR22" si="11014">HPR21-(HPR14+HPR15)</f>
        <v>0</v>
      </c>
      <c r="HPS22" s="74" t="s">
        <v>102</v>
      </c>
      <c r="HPT22" s="146">
        <f t="shared" ref="HPT22" si="11015">HPT21-(HPT14+HPT15)</f>
        <v>0</v>
      </c>
      <c r="HPU22" s="74" t="s">
        <v>102</v>
      </c>
      <c r="HPV22" s="146">
        <f t="shared" ref="HPV22" si="11016">HPV21-(HPV14+HPV15)</f>
        <v>0</v>
      </c>
      <c r="HPW22" s="74" t="s">
        <v>102</v>
      </c>
      <c r="HPX22" s="146">
        <f t="shared" ref="HPX22" si="11017">HPX21-(HPX14+HPX15)</f>
        <v>0</v>
      </c>
      <c r="HPY22" s="74" t="s">
        <v>102</v>
      </c>
      <c r="HPZ22" s="146">
        <f t="shared" ref="HPZ22" si="11018">HPZ21-(HPZ14+HPZ15)</f>
        <v>0</v>
      </c>
      <c r="HQA22" s="74" t="s">
        <v>102</v>
      </c>
      <c r="HQB22" s="146">
        <f t="shared" ref="HQB22" si="11019">HQB21-(HQB14+HQB15)</f>
        <v>0</v>
      </c>
      <c r="HQC22" s="74" t="s">
        <v>102</v>
      </c>
      <c r="HQD22" s="146">
        <f t="shared" ref="HQD22" si="11020">HQD21-(HQD14+HQD15)</f>
        <v>0</v>
      </c>
      <c r="HQE22" s="74" t="s">
        <v>102</v>
      </c>
      <c r="HQF22" s="146">
        <f t="shared" ref="HQF22" si="11021">HQF21-(HQF14+HQF15)</f>
        <v>0</v>
      </c>
      <c r="HQG22" s="74" t="s">
        <v>102</v>
      </c>
      <c r="HQH22" s="146">
        <f t="shared" ref="HQH22" si="11022">HQH21-(HQH14+HQH15)</f>
        <v>0</v>
      </c>
      <c r="HQI22" s="74" t="s">
        <v>102</v>
      </c>
      <c r="HQJ22" s="146">
        <f t="shared" ref="HQJ22" si="11023">HQJ21-(HQJ14+HQJ15)</f>
        <v>0</v>
      </c>
      <c r="HQK22" s="74" t="s">
        <v>102</v>
      </c>
      <c r="HQL22" s="146">
        <f t="shared" ref="HQL22" si="11024">HQL21-(HQL14+HQL15)</f>
        <v>0</v>
      </c>
      <c r="HQM22" s="74" t="s">
        <v>102</v>
      </c>
      <c r="HQN22" s="146">
        <f t="shared" ref="HQN22" si="11025">HQN21-(HQN14+HQN15)</f>
        <v>0</v>
      </c>
      <c r="HQO22" s="74" t="s">
        <v>102</v>
      </c>
      <c r="HQP22" s="146">
        <f t="shared" ref="HQP22" si="11026">HQP21-(HQP14+HQP15)</f>
        <v>0</v>
      </c>
      <c r="HQQ22" s="74" t="s">
        <v>102</v>
      </c>
      <c r="HQR22" s="146">
        <f t="shared" ref="HQR22" si="11027">HQR21-(HQR14+HQR15)</f>
        <v>0</v>
      </c>
      <c r="HQS22" s="74" t="s">
        <v>102</v>
      </c>
      <c r="HQT22" s="146">
        <f t="shared" ref="HQT22" si="11028">HQT21-(HQT14+HQT15)</f>
        <v>0</v>
      </c>
      <c r="HQU22" s="74" t="s">
        <v>102</v>
      </c>
      <c r="HQV22" s="146">
        <f t="shared" ref="HQV22" si="11029">HQV21-(HQV14+HQV15)</f>
        <v>0</v>
      </c>
      <c r="HQW22" s="74" t="s">
        <v>102</v>
      </c>
      <c r="HQX22" s="146">
        <f t="shared" ref="HQX22" si="11030">HQX21-(HQX14+HQX15)</f>
        <v>0</v>
      </c>
      <c r="HQY22" s="74" t="s">
        <v>102</v>
      </c>
      <c r="HQZ22" s="146">
        <f t="shared" ref="HQZ22" si="11031">HQZ21-(HQZ14+HQZ15)</f>
        <v>0</v>
      </c>
      <c r="HRA22" s="74" t="s">
        <v>102</v>
      </c>
      <c r="HRB22" s="146">
        <f t="shared" ref="HRB22" si="11032">HRB21-(HRB14+HRB15)</f>
        <v>0</v>
      </c>
      <c r="HRC22" s="74" t="s">
        <v>102</v>
      </c>
      <c r="HRD22" s="146">
        <f t="shared" ref="HRD22" si="11033">HRD21-(HRD14+HRD15)</f>
        <v>0</v>
      </c>
      <c r="HRE22" s="74" t="s">
        <v>102</v>
      </c>
      <c r="HRF22" s="146">
        <f t="shared" ref="HRF22" si="11034">HRF21-(HRF14+HRF15)</f>
        <v>0</v>
      </c>
      <c r="HRG22" s="74" t="s">
        <v>102</v>
      </c>
      <c r="HRH22" s="146">
        <f t="shared" ref="HRH22" si="11035">HRH21-(HRH14+HRH15)</f>
        <v>0</v>
      </c>
      <c r="HRI22" s="74" t="s">
        <v>102</v>
      </c>
      <c r="HRJ22" s="146">
        <f t="shared" ref="HRJ22" si="11036">HRJ21-(HRJ14+HRJ15)</f>
        <v>0</v>
      </c>
      <c r="HRK22" s="74" t="s">
        <v>102</v>
      </c>
      <c r="HRL22" s="146">
        <f t="shared" ref="HRL22" si="11037">HRL21-(HRL14+HRL15)</f>
        <v>0</v>
      </c>
      <c r="HRM22" s="74" t="s">
        <v>102</v>
      </c>
      <c r="HRN22" s="146">
        <f t="shared" ref="HRN22" si="11038">HRN21-(HRN14+HRN15)</f>
        <v>0</v>
      </c>
      <c r="HRO22" s="74" t="s">
        <v>102</v>
      </c>
      <c r="HRP22" s="146">
        <f t="shared" ref="HRP22" si="11039">HRP21-(HRP14+HRP15)</f>
        <v>0</v>
      </c>
      <c r="HRQ22" s="74" t="s">
        <v>102</v>
      </c>
      <c r="HRR22" s="146">
        <f t="shared" ref="HRR22" si="11040">HRR21-(HRR14+HRR15)</f>
        <v>0</v>
      </c>
      <c r="HRS22" s="74" t="s">
        <v>102</v>
      </c>
      <c r="HRT22" s="146">
        <f t="shared" ref="HRT22" si="11041">HRT21-(HRT14+HRT15)</f>
        <v>0</v>
      </c>
      <c r="HRU22" s="74" t="s">
        <v>102</v>
      </c>
      <c r="HRV22" s="146">
        <f t="shared" ref="HRV22" si="11042">HRV21-(HRV14+HRV15)</f>
        <v>0</v>
      </c>
      <c r="HRW22" s="74" t="s">
        <v>102</v>
      </c>
      <c r="HRX22" s="146">
        <f t="shared" ref="HRX22" si="11043">HRX21-(HRX14+HRX15)</f>
        <v>0</v>
      </c>
      <c r="HRY22" s="74" t="s">
        <v>102</v>
      </c>
      <c r="HRZ22" s="146">
        <f t="shared" ref="HRZ22" si="11044">HRZ21-(HRZ14+HRZ15)</f>
        <v>0</v>
      </c>
      <c r="HSA22" s="74" t="s">
        <v>102</v>
      </c>
      <c r="HSB22" s="146">
        <f t="shared" ref="HSB22" si="11045">HSB21-(HSB14+HSB15)</f>
        <v>0</v>
      </c>
      <c r="HSC22" s="74" t="s">
        <v>102</v>
      </c>
      <c r="HSD22" s="146">
        <f t="shared" ref="HSD22" si="11046">HSD21-(HSD14+HSD15)</f>
        <v>0</v>
      </c>
      <c r="HSE22" s="74" t="s">
        <v>102</v>
      </c>
      <c r="HSF22" s="146">
        <f t="shared" ref="HSF22" si="11047">HSF21-(HSF14+HSF15)</f>
        <v>0</v>
      </c>
      <c r="HSG22" s="74" t="s">
        <v>102</v>
      </c>
      <c r="HSH22" s="146">
        <f t="shared" ref="HSH22" si="11048">HSH21-(HSH14+HSH15)</f>
        <v>0</v>
      </c>
      <c r="HSI22" s="74" t="s">
        <v>102</v>
      </c>
      <c r="HSJ22" s="146">
        <f t="shared" ref="HSJ22" si="11049">HSJ21-(HSJ14+HSJ15)</f>
        <v>0</v>
      </c>
      <c r="HSK22" s="74" t="s">
        <v>102</v>
      </c>
      <c r="HSL22" s="146">
        <f t="shared" ref="HSL22" si="11050">HSL21-(HSL14+HSL15)</f>
        <v>0</v>
      </c>
      <c r="HSM22" s="74" t="s">
        <v>102</v>
      </c>
      <c r="HSN22" s="146">
        <f t="shared" ref="HSN22" si="11051">HSN21-(HSN14+HSN15)</f>
        <v>0</v>
      </c>
      <c r="HSO22" s="74" t="s">
        <v>102</v>
      </c>
      <c r="HSP22" s="146">
        <f t="shared" ref="HSP22" si="11052">HSP21-(HSP14+HSP15)</f>
        <v>0</v>
      </c>
      <c r="HSQ22" s="74" t="s">
        <v>102</v>
      </c>
      <c r="HSR22" s="146">
        <f t="shared" ref="HSR22" si="11053">HSR21-(HSR14+HSR15)</f>
        <v>0</v>
      </c>
      <c r="HSS22" s="74" t="s">
        <v>102</v>
      </c>
      <c r="HST22" s="146">
        <f t="shared" ref="HST22" si="11054">HST21-(HST14+HST15)</f>
        <v>0</v>
      </c>
      <c r="HSU22" s="74" t="s">
        <v>102</v>
      </c>
      <c r="HSV22" s="146">
        <f t="shared" ref="HSV22" si="11055">HSV21-(HSV14+HSV15)</f>
        <v>0</v>
      </c>
      <c r="HSW22" s="74" t="s">
        <v>102</v>
      </c>
      <c r="HSX22" s="146">
        <f t="shared" ref="HSX22" si="11056">HSX21-(HSX14+HSX15)</f>
        <v>0</v>
      </c>
      <c r="HSY22" s="74" t="s">
        <v>102</v>
      </c>
      <c r="HSZ22" s="146">
        <f t="shared" ref="HSZ22" si="11057">HSZ21-(HSZ14+HSZ15)</f>
        <v>0</v>
      </c>
      <c r="HTA22" s="74" t="s">
        <v>102</v>
      </c>
      <c r="HTB22" s="146">
        <f t="shared" ref="HTB22" si="11058">HTB21-(HTB14+HTB15)</f>
        <v>0</v>
      </c>
      <c r="HTC22" s="74" t="s">
        <v>102</v>
      </c>
      <c r="HTD22" s="146">
        <f t="shared" ref="HTD22" si="11059">HTD21-(HTD14+HTD15)</f>
        <v>0</v>
      </c>
      <c r="HTE22" s="74" t="s">
        <v>102</v>
      </c>
      <c r="HTF22" s="146">
        <f t="shared" ref="HTF22" si="11060">HTF21-(HTF14+HTF15)</f>
        <v>0</v>
      </c>
      <c r="HTG22" s="74" t="s">
        <v>102</v>
      </c>
      <c r="HTH22" s="146">
        <f t="shared" ref="HTH22" si="11061">HTH21-(HTH14+HTH15)</f>
        <v>0</v>
      </c>
      <c r="HTI22" s="74" t="s">
        <v>102</v>
      </c>
      <c r="HTJ22" s="146">
        <f t="shared" ref="HTJ22" si="11062">HTJ21-(HTJ14+HTJ15)</f>
        <v>0</v>
      </c>
      <c r="HTK22" s="74" t="s">
        <v>102</v>
      </c>
      <c r="HTL22" s="146">
        <f t="shared" ref="HTL22" si="11063">HTL21-(HTL14+HTL15)</f>
        <v>0</v>
      </c>
      <c r="HTM22" s="74" t="s">
        <v>102</v>
      </c>
      <c r="HTN22" s="146">
        <f t="shared" ref="HTN22" si="11064">HTN21-(HTN14+HTN15)</f>
        <v>0</v>
      </c>
      <c r="HTO22" s="74" t="s">
        <v>102</v>
      </c>
      <c r="HTP22" s="146">
        <f t="shared" ref="HTP22" si="11065">HTP21-(HTP14+HTP15)</f>
        <v>0</v>
      </c>
      <c r="HTQ22" s="74" t="s">
        <v>102</v>
      </c>
      <c r="HTR22" s="146">
        <f t="shared" ref="HTR22" si="11066">HTR21-(HTR14+HTR15)</f>
        <v>0</v>
      </c>
      <c r="HTS22" s="74" t="s">
        <v>102</v>
      </c>
      <c r="HTT22" s="146">
        <f t="shared" ref="HTT22" si="11067">HTT21-(HTT14+HTT15)</f>
        <v>0</v>
      </c>
      <c r="HTU22" s="74" t="s">
        <v>102</v>
      </c>
      <c r="HTV22" s="146">
        <f t="shared" ref="HTV22" si="11068">HTV21-(HTV14+HTV15)</f>
        <v>0</v>
      </c>
      <c r="HTW22" s="74" t="s">
        <v>102</v>
      </c>
      <c r="HTX22" s="146">
        <f t="shared" ref="HTX22" si="11069">HTX21-(HTX14+HTX15)</f>
        <v>0</v>
      </c>
      <c r="HTY22" s="74" t="s">
        <v>102</v>
      </c>
      <c r="HTZ22" s="146">
        <f t="shared" ref="HTZ22" si="11070">HTZ21-(HTZ14+HTZ15)</f>
        <v>0</v>
      </c>
      <c r="HUA22" s="74" t="s">
        <v>102</v>
      </c>
      <c r="HUB22" s="146">
        <f t="shared" ref="HUB22" si="11071">HUB21-(HUB14+HUB15)</f>
        <v>0</v>
      </c>
      <c r="HUC22" s="74" t="s">
        <v>102</v>
      </c>
      <c r="HUD22" s="146">
        <f t="shared" ref="HUD22" si="11072">HUD21-(HUD14+HUD15)</f>
        <v>0</v>
      </c>
      <c r="HUE22" s="74" t="s">
        <v>102</v>
      </c>
      <c r="HUF22" s="146">
        <f t="shared" ref="HUF22" si="11073">HUF21-(HUF14+HUF15)</f>
        <v>0</v>
      </c>
      <c r="HUG22" s="74" t="s">
        <v>102</v>
      </c>
      <c r="HUH22" s="146">
        <f t="shared" ref="HUH22" si="11074">HUH21-(HUH14+HUH15)</f>
        <v>0</v>
      </c>
      <c r="HUI22" s="74" t="s">
        <v>102</v>
      </c>
      <c r="HUJ22" s="146">
        <f t="shared" ref="HUJ22" si="11075">HUJ21-(HUJ14+HUJ15)</f>
        <v>0</v>
      </c>
      <c r="HUK22" s="74" t="s">
        <v>102</v>
      </c>
      <c r="HUL22" s="146">
        <f t="shared" ref="HUL22" si="11076">HUL21-(HUL14+HUL15)</f>
        <v>0</v>
      </c>
      <c r="HUM22" s="74" t="s">
        <v>102</v>
      </c>
      <c r="HUN22" s="146">
        <f t="shared" ref="HUN22" si="11077">HUN21-(HUN14+HUN15)</f>
        <v>0</v>
      </c>
      <c r="HUO22" s="74" t="s">
        <v>102</v>
      </c>
      <c r="HUP22" s="146">
        <f t="shared" ref="HUP22" si="11078">HUP21-(HUP14+HUP15)</f>
        <v>0</v>
      </c>
      <c r="HUQ22" s="74" t="s">
        <v>102</v>
      </c>
      <c r="HUR22" s="146">
        <f t="shared" ref="HUR22" si="11079">HUR21-(HUR14+HUR15)</f>
        <v>0</v>
      </c>
      <c r="HUS22" s="74" t="s">
        <v>102</v>
      </c>
      <c r="HUT22" s="146">
        <f t="shared" ref="HUT22" si="11080">HUT21-(HUT14+HUT15)</f>
        <v>0</v>
      </c>
      <c r="HUU22" s="74" t="s">
        <v>102</v>
      </c>
      <c r="HUV22" s="146">
        <f t="shared" ref="HUV22" si="11081">HUV21-(HUV14+HUV15)</f>
        <v>0</v>
      </c>
      <c r="HUW22" s="74" t="s">
        <v>102</v>
      </c>
      <c r="HUX22" s="146">
        <f t="shared" ref="HUX22" si="11082">HUX21-(HUX14+HUX15)</f>
        <v>0</v>
      </c>
      <c r="HUY22" s="74" t="s">
        <v>102</v>
      </c>
      <c r="HUZ22" s="146">
        <f t="shared" ref="HUZ22" si="11083">HUZ21-(HUZ14+HUZ15)</f>
        <v>0</v>
      </c>
      <c r="HVA22" s="74" t="s">
        <v>102</v>
      </c>
      <c r="HVB22" s="146">
        <f t="shared" ref="HVB22" si="11084">HVB21-(HVB14+HVB15)</f>
        <v>0</v>
      </c>
      <c r="HVC22" s="74" t="s">
        <v>102</v>
      </c>
      <c r="HVD22" s="146">
        <f t="shared" ref="HVD22" si="11085">HVD21-(HVD14+HVD15)</f>
        <v>0</v>
      </c>
      <c r="HVE22" s="74" t="s">
        <v>102</v>
      </c>
      <c r="HVF22" s="146">
        <f t="shared" ref="HVF22" si="11086">HVF21-(HVF14+HVF15)</f>
        <v>0</v>
      </c>
      <c r="HVG22" s="74" t="s">
        <v>102</v>
      </c>
      <c r="HVH22" s="146">
        <f t="shared" ref="HVH22" si="11087">HVH21-(HVH14+HVH15)</f>
        <v>0</v>
      </c>
      <c r="HVI22" s="74" t="s">
        <v>102</v>
      </c>
      <c r="HVJ22" s="146">
        <f t="shared" ref="HVJ22" si="11088">HVJ21-(HVJ14+HVJ15)</f>
        <v>0</v>
      </c>
      <c r="HVK22" s="74" t="s">
        <v>102</v>
      </c>
      <c r="HVL22" s="146">
        <f t="shared" ref="HVL22" si="11089">HVL21-(HVL14+HVL15)</f>
        <v>0</v>
      </c>
      <c r="HVM22" s="74" t="s">
        <v>102</v>
      </c>
      <c r="HVN22" s="146">
        <f t="shared" ref="HVN22" si="11090">HVN21-(HVN14+HVN15)</f>
        <v>0</v>
      </c>
      <c r="HVO22" s="74" t="s">
        <v>102</v>
      </c>
      <c r="HVP22" s="146">
        <f t="shared" ref="HVP22" si="11091">HVP21-(HVP14+HVP15)</f>
        <v>0</v>
      </c>
      <c r="HVQ22" s="74" t="s">
        <v>102</v>
      </c>
      <c r="HVR22" s="146">
        <f t="shared" ref="HVR22" si="11092">HVR21-(HVR14+HVR15)</f>
        <v>0</v>
      </c>
      <c r="HVS22" s="74" t="s">
        <v>102</v>
      </c>
      <c r="HVT22" s="146">
        <f t="shared" ref="HVT22" si="11093">HVT21-(HVT14+HVT15)</f>
        <v>0</v>
      </c>
      <c r="HVU22" s="74" t="s">
        <v>102</v>
      </c>
      <c r="HVV22" s="146">
        <f t="shared" ref="HVV22" si="11094">HVV21-(HVV14+HVV15)</f>
        <v>0</v>
      </c>
      <c r="HVW22" s="74" t="s">
        <v>102</v>
      </c>
      <c r="HVX22" s="146">
        <f t="shared" ref="HVX22" si="11095">HVX21-(HVX14+HVX15)</f>
        <v>0</v>
      </c>
      <c r="HVY22" s="74" t="s">
        <v>102</v>
      </c>
      <c r="HVZ22" s="146">
        <f t="shared" ref="HVZ22" si="11096">HVZ21-(HVZ14+HVZ15)</f>
        <v>0</v>
      </c>
      <c r="HWA22" s="74" t="s">
        <v>102</v>
      </c>
      <c r="HWB22" s="146">
        <f t="shared" ref="HWB22" si="11097">HWB21-(HWB14+HWB15)</f>
        <v>0</v>
      </c>
      <c r="HWC22" s="74" t="s">
        <v>102</v>
      </c>
      <c r="HWD22" s="146">
        <f t="shared" ref="HWD22" si="11098">HWD21-(HWD14+HWD15)</f>
        <v>0</v>
      </c>
      <c r="HWE22" s="74" t="s">
        <v>102</v>
      </c>
      <c r="HWF22" s="146">
        <f t="shared" ref="HWF22" si="11099">HWF21-(HWF14+HWF15)</f>
        <v>0</v>
      </c>
      <c r="HWG22" s="74" t="s">
        <v>102</v>
      </c>
      <c r="HWH22" s="146">
        <f t="shared" ref="HWH22" si="11100">HWH21-(HWH14+HWH15)</f>
        <v>0</v>
      </c>
      <c r="HWI22" s="74" t="s">
        <v>102</v>
      </c>
      <c r="HWJ22" s="146">
        <f t="shared" ref="HWJ22" si="11101">HWJ21-(HWJ14+HWJ15)</f>
        <v>0</v>
      </c>
      <c r="HWK22" s="74" t="s">
        <v>102</v>
      </c>
      <c r="HWL22" s="146">
        <f t="shared" ref="HWL22" si="11102">HWL21-(HWL14+HWL15)</f>
        <v>0</v>
      </c>
      <c r="HWM22" s="74" t="s">
        <v>102</v>
      </c>
      <c r="HWN22" s="146">
        <f t="shared" ref="HWN22" si="11103">HWN21-(HWN14+HWN15)</f>
        <v>0</v>
      </c>
      <c r="HWO22" s="74" t="s">
        <v>102</v>
      </c>
      <c r="HWP22" s="146">
        <f t="shared" ref="HWP22" si="11104">HWP21-(HWP14+HWP15)</f>
        <v>0</v>
      </c>
      <c r="HWQ22" s="74" t="s">
        <v>102</v>
      </c>
      <c r="HWR22" s="146">
        <f t="shared" ref="HWR22" si="11105">HWR21-(HWR14+HWR15)</f>
        <v>0</v>
      </c>
      <c r="HWS22" s="74" t="s">
        <v>102</v>
      </c>
      <c r="HWT22" s="146">
        <f t="shared" ref="HWT22" si="11106">HWT21-(HWT14+HWT15)</f>
        <v>0</v>
      </c>
      <c r="HWU22" s="74" t="s">
        <v>102</v>
      </c>
      <c r="HWV22" s="146">
        <f t="shared" ref="HWV22" si="11107">HWV21-(HWV14+HWV15)</f>
        <v>0</v>
      </c>
      <c r="HWW22" s="74" t="s">
        <v>102</v>
      </c>
      <c r="HWX22" s="146">
        <f t="shared" ref="HWX22" si="11108">HWX21-(HWX14+HWX15)</f>
        <v>0</v>
      </c>
      <c r="HWY22" s="74" t="s">
        <v>102</v>
      </c>
      <c r="HWZ22" s="146">
        <f t="shared" ref="HWZ22" si="11109">HWZ21-(HWZ14+HWZ15)</f>
        <v>0</v>
      </c>
      <c r="HXA22" s="74" t="s">
        <v>102</v>
      </c>
      <c r="HXB22" s="146">
        <f t="shared" ref="HXB22" si="11110">HXB21-(HXB14+HXB15)</f>
        <v>0</v>
      </c>
      <c r="HXC22" s="74" t="s">
        <v>102</v>
      </c>
      <c r="HXD22" s="146">
        <f t="shared" ref="HXD22" si="11111">HXD21-(HXD14+HXD15)</f>
        <v>0</v>
      </c>
      <c r="HXE22" s="74" t="s">
        <v>102</v>
      </c>
      <c r="HXF22" s="146">
        <f t="shared" ref="HXF22" si="11112">HXF21-(HXF14+HXF15)</f>
        <v>0</v>
      </c>
      <c r="HXG22" s="74" t="s">
        <v>102</v>
      </c>
      <c r="HXH22" s="146">
        <f t="shared" ref="HXH22" si="11113">HXH21-(HXH14+HXH15)</f>
        <v>0</v>
      </c>
      <c r="HXI22" s="74" t="s">
        <v>102</v>
      </c>
      <c r="HXJ22" s="146">
        <f t="shared" ref="HXJ22" si="11114">HXJ21-(HXJ14+HXJ15)</f>
        <v>0</v>
      </c>
      <c r="HXK22" s="74" t="s">
        <v>102</v>
      </c>
      <c r="HXL22" s="146">
        <f t="shared" ref="HXL22" si="11115">HXL21-(HXL14+HXL15)</f>
        <v>0</v>
      </c>
      <c r="HXM22" s="74" t="s">
        <v>102</v>
      </c>
      <c r="HXN22" s="146">
        <f t="shared" ref="HXN22" si="11116">HXN21-(HXN14+HXN15)</f>
        <v>0</v>
      </c>
      <c r="HXO22" s="74" t="s">
        <v>102</v>
      </c>
      <c r="HXP22" s="146">
        <f t="shared" ref="HXP22" si="11117">HXP21-(HXP14+HXP15)</f>
        <v>0</v>
      </c>
      <c r="HXQ22" s="74" t="s">
        <v>102</v>
      </c>
      <c r="HXR22" s="146">
        <f t="shared" ref="HXR22" si="11118">HXR21-(HXR14+HXR15)</f>
        <v>0</v>
      </c>
      <c r="HXS22" s="74" t="s">
        <v>102</v>
      </c>
      <c r="HXT22" s="146">
        <f t="shared" ref="HXT22" si="11119">HXT21-(HXT14+HXT15)</f>
        <v>0</v>
      </c>
      <c r="HXU22" s="74" t="s">
        <v>102</v>
      </c>
      <c r="HXV22" s="146">
        <f t="shared" ref="HXV22" si="11120">HXV21-(HXV14+HXV15)</f>
        <v>0</v>
      </c>
      <c r="HXW22" s="74" t="s">
        <v>102</v>
      </c>
      <c r="HXX22" s="146">
        <f t="shared" ref="HXX22" si="11121">HXX21-(HXX14+HXX15)</f>
        <v>0</v>
      </c>
      <c r="HXY22" s="74" t="s">
        <v>102</v>
      </c>
      <c r="HXZ22" s="146">
        <f t="shared" ref="HXZ22" si="11122">HXZ21-(HXZ14+HXZ15)</f>
        <v>0</v>
      </c>
      <c r="HYA22" s="74" t="s">
        <v>102</v>
      </c>
      <c r="HYB22" s="146">
        <f t="shared" ref="HYB22" si="11123">HYB21-(HYB14+HYB15)</f>
        <v>0</v>
      </c>
      <c r="HYC22" s="74" t="s">
        <v>102</v>
      </c>
      <c r="HYD22" s="146">
        <f t="shared" ref="HYD22" si="11124">HYD21-(HYD14+HYD15)</f>
        <v>0</v>
      </c>
      <c r="HYE22" s="74" t="s">
        <v>102</v>
      </c>
      <c r="HYF22" s="146">
        <f t="shared" ref="HYF22" si="11125">HYF21-(HYF14+HYF15)</f>
        <v>0</v>
      </c>
      <c r="HYG22" s="74" t="s">
        <v>102</v>
      </c>
      <c r="HYH22" s="146">
        <f t="shared" ref="HYH22" si="11126">HYH21-(HYH14+HYH15)</f>
        <v>0</v>
      </c>
      <c r="HYI22" s="74" t="s">
        <v>102</v>
      </c>
      <c r="HYJ22" s="146">
        <f t="shared" ref="HYJ22" si="11127">HYJ21-(HYJ14+HYJ15)</f>
        <v>0</v>
      </c>
      <c r="HYK22" s="74" t="s">
        <v>102</v>
      </c>
      <c r="HYL22" s="146">
        <f t="shared" ref="HYL22" si="11128">HYL21-(HYL14+HYL15)</f>
        <v>0</v>
      </c>
      <c r="HYM22" s="74" t="s">
        <v>102</v>
      </c>
      <c r="HYN22" s="146">
        <f t="shared" ref="HYN22" si="11129">HYN21-(HYN14+HYN15)</f>
        <v>0</v>
      </c>
      <c r="HYO22" s="74" t="s">
        <v>102</v>
      </c>
      <c r="HYP22" s="146">
        <f t="shared" ref="HYP22" si="11130">HYP21-(HYP14+HYP15)</f>
        <v>0</v>
      </c>
      <c r="HYQ22" s="74" t="s">
        <v>102</v>
      </c>
      <c r="HYR22" s="146">
        <f t="shared" ref="HYR22" si="11131">HYR21-(HYR14+HYR15)</f>
        <v>0</v>
      </c>
      <c r="HYS22" s="74" t="s">
        <v>102</v>
      </c>
      <c r="HYT22" s="146">
        <f t="shared" ref="HYT22" si="11132">HYT21-(HYT14+HYT15)</f>
        <v>0</v>
      </c>
      <c r="HYU22" s="74" t="s">
        <v>102</v>
      </c>
      <c r="HYV22" s="146">
        <f t="shared" ref="HYV22" si="11133">HYV21-(HYV14+HYV15)</f>
        <v>0</v>
      </c>
      <c r="HYW22" s="74" t="s">
        <v>102</v>
      </c>
      <c r="HYX22" s="146">
        <f t="shared" ref="HYX22" si="11134">HYX21-(HYX14+HYX15)</f>
        <v>0</v>
      </c>
      <c r="HYY22" s="74" t="s">
        <v>102</v>
      </c>
      <c r="HYZ22" s="146">
        <f t="shared" ref="HYZ22" si="11135">HYZ21-(HYZ14+HYZ15)</f>
        <v>0</v>
      </c>
      <c r="HZA22" s="74" t="s">
        <v>102</v>
      </c>
      <c r="HZB22" s="146">
        <f t="shared" ref="HZB22" si="11136">HZB21-(HZB14+HZB15)</f>
        <v>0</v>
      </c>
      <c r="HZC22" s="74" t="s">
        <v>102</v>
      </c>
      <c r="HZD22" s="146">
        <f t="shared" ref="HZD22" si="11137">HZD21-(HZD14+HZD15)</f>
        <v>0</v>
      </c>
      <c r="HZE22" s="74" t="s">
        <v>102</v>
      </c>
      <c r="HZF22" s="146">
        <f t="shared" ref="HZF22" si="11138">HZF21-(HZF14+HZF15)</f>
        <v>0</v>
      </c>
      <c r="HZG22" s="74" t="s">
        <v>102</v>
      </c>
      <c r="HZH22" s="146">
        <f t="shared" ref="HZH22" si="11139">HZH21-(HZH14+HZH15)</f>
        <v>0</v>
      </c>
      <c r="HZI22" s="74" t="s">
        <v>102</v>
      </c>
      <c r="HZJ22" s="146">
        <f t="shared" ref="HZJ22" si="11140">HZJ21-(HZJ14+HZJ15)</f>
        <v>0</v>
      </c>
      <c r="HZK22" s="74" t="s">
        <v>102</v>
      </c>
      <c r="HZL22" s="146">
        <f t="shared" ref="HZL22" si="11141">HZL21-(HZL14+HZL15)</f>
        <v>0</v>
      </c>
      <c r="HZM22" s="74" t="s">
        <v>102</v>
      </c>
      <c r="HZN22" s="146">
        <f t="shared" ref="HZN22" si="11142">HZN21-(HZN14+HZN15)</f>
        <v>0</v>
      </c>
      <c r="HZO22" s="74" t="s">
        <v>102</v>
      </c>
      <c r="HZP22" s="146">
        <f t="shared" ref="HZP22" si="11143">HZP21-(HZP14+HZP15)</f>
        <v>0</v>
      </c>
      <c r="HZQ22" s="74" t="s">
        <v>102</v>
      </c>
      <c r="HZR22" s="146">
        <f t="shared" ref="HZR22" si="11144">HZR21-(HZR14+HZR15)</f>
        <v>0</v>
      </c>
      <c r="HZS22" s="74" t="s">
        <v>102</v>
      </c>
      <c r="HZT22" s="146">
        <f t="shared" ref="HZT22" si="11145">HZT21-(HZT14+HZT15)</f>
        <v>0</v>
      </c>
      <c r="HZU22" s="74" t="s">
        <v>102</v>
      </c>
      <c r="HZV22" s="146">
        <f t="shared" ref="HZV22" si="11146">HZV21-(HZV14+HZV15)</f>
        <v>0</v>
      </c>
      <c r="HZW22" s="74" t="s">
        <v>102</v>
      </c>
      <c r="HZX22" s="146">
        <f t="shared" ref="HZX22" si="11147">HZX21-(HZX14+HZX15)</f>
        <v>0</v>
      </c>
      <c r="HZY22" s="74" t="s">
        <v>102</v>
      </c>
      <c r="HZZ22" s="146">
        <f t="shared" ref="HZZ22" si="11148">HZZ21-(HZZ14+HZZ15)</f>
        <v>0</v>
      </c>
      <c r="IAA22" s="74" t="s">
        <v>102</v>
      </c>
      <c r="IAB22" s="146">
        <f t="shared" ref="IAB22" si="11149">IAB21-(IAB14+IAB15)</f>
        <v>0</v>
      </c>
      <c r="IAC22" s="74" t="s">
        <v>102</v>
      </c>
      <c r="IAD22" s="146">
        <f t="shared" ref="IAD22" si="11150">IAD21-(IAD14+IAD15)</f>
        <v>0</v>
      </c>
      <c r="IAE22" s="74" t="s">
        <v>102</v>
      </c>
      <c r="IAF22" s="146">
        <f t="shared" ref="IAF22" si="11151">IAF21-(IAF14+IAF15)</f>
        <v>0</v>
      </c>
      <c r="IAG22" s="74" t="s">
        <v>102</v>
      </c>
      <c r="IAH22" s="146">
        <f t="shared" ref="IAH22" si="11152">IAH21-(IAH14+IAH15)</f>
        <v>0</v>
      </c>
      <c r="IAI22" s="74" t="s">
        <v>102</v>
      </c>
      <c r="IAJ22" s="146">
        <f t="shared" ref="IAJ22" si="11153">IAJ21-(IAJ14+IAJ15)</f>
        <v>0</v>
      </c>
      <c r="IAK22" s="74" t="s">
        <v>102</v>
      </c>
      <c r="IAL22" s="146">
        <f t="shared" ref="IAL22" si="11154">IAL21-(IAL14+IAL15)</f>
        <v>0</v>
      </c>
      <c r="IAM22" s="74" t="s">
        <v>102</v>
      </c>
      <c r="IAN22" s="146">
        <f t="shared" ref="IAN22" si="11155">IAN21-(IAN14+IAN15)</f>
        <v>0</v>
      </c>
      <c r="IAO22" s="74" t="s">
        <v>102</v>
      </c>
      <c r="IAP22" s="146">
        <f t="shared" ref="IAP22" si="11156">IAP21-(IAP14+IAP15)</f>
        <v>0</v>
      </c>
      <c r="IAQ22" s="74" t="s">
        <v>102</v>
      </c>
      <c r="IAR22" s="146">
        <f t="shared" ref="IAR22" si="11157">IAR21-(IAR14+IAR15)</f>
        <v>0</v>
      </c>
      <c r="IAS22" s="74" t="s">
        <v>102</v>
      </c>
      <c r="IAT22" s="146">
        <f t="shared" ref="IAT22" si="11158">IAT21-(IAT14+IAT15)</f>
        <v>0</v>
      </c>
      <c r="IAU22" s="74" t="s">
        <v>102</v>
      </c>
      <c r="IAV22" s="146">
        <f t="shared" ref="IAV22" si="11159">IAV21-(IAV14+IAV15)</f>
        <v>0</v>
      </c>
      <c r="IAW22" s="74" t="s">
        <v>102</v>
      </c>
      <c r="IAX22" s="146">
        <f t="shared" ref="IAX22" si="11160">IAX21-(IAX14+IAX15)</f>
        <v>0</v>
      </c>
      <c r="IAY22" s="74" t="s">
        <v>102</v>
      </c>
      <c r="IAZ22" s="146">
        <f t="shared" ref="IAZ22" si="11161">IAZ21-(IAZ14+IAZ15)</f>
        <v>0</v>
      </c>
      <c r="IBA22" s="74" t="s">
        <v>102</v>
      </c>
      <c r="IBB22" s="146">
        <f t="shared" ref="IBB22" si="11162">IBB21-(IBB14+IBB15)</f>
        <v>0</v>
      </c>
      <c r="IBC22" s="74" t="s">
        <v>102</v>
      </c>
      <c r="IBD22" s="146">
        <f t="shared" ref="IBD22" si="11163">IBD21-(IBD14+IBD15)</f>
        <v>0</v>
      </c>
      <c r="IBE22" s="74" t="s">
        <v>102</v>
      </c>
      <c r="IBF22" s="146">
        <f t="shared" ref="IBF22" si="11164">IBF21-(IBF14+IBF15)</f>
        <v>0</v>
      </c>
      <c r="IBG22" s="74" t="s">
        <v>102</v>
      </c>
      <c r="IBH22" s="146">
        <f t="shared" ref="IBH22" si="11165">IBH21-(IBH14+IBH15)</f>
        <v>0</v>
      </c>
      <c r="IBI22" s="74" t="s">
        <v>102</v>
      </c>
      <c r="IBJ22" s="146">
        <f t="shared" ref="IBJ22" si="11166">IBJ21-(IBJ14+IBJ15)</f>
        <v>0</v>
      </c>
      <c r="IBK22" s="74" t="s">
        <v>102</v>
      </c>
      <c r="IBL22" s="146">
        <f t="shared" ref="IBL22" si="11167">IBL21-(IBL14+IBL15)</f>
        <v>0</v>
      </c>
      <c r="IBM22" s="74" t="s">
        <v>102</v>
      </c>
      <c r="IBN22" s="146">
        <f t="shared" ref="IBN22" si="11168">IBN21-(IBN14+IBN15)</f>
        <v>0</v>
      </c>
      <c r="IBO22" s="74" t="s">
        <v>102</v>
      </c>
      <c r="IBP22" s="146">
        <f t="shared" ref="IBP22" si="11169">IBP21-(IBP14+IBP15)</f>
        <v>0</v>
      </c>
      <c r="IBQ22" s="74" t="s">
        <v>102</v>
      </c>
      <c r="IBR22" s="146">
        <f t="shared" ref="IBR22" si="11170">IBR21-(IBR14+IBR15)</f>
        <v>0</v>
      </c>
      <c r="IBS22" s="74" t="s">
        <v>102</v>
      </c>
      <c r="IBT22" s="146">
        <f t="shared" ref="IBT22" si="11171">IBT21-(IBT14+IBT15)</f>
        <v>0</v>
      </c>
      <c r="IBU22" s="74" t="s">
        <v>102</v>
      </c>
      <c r="IBV22" s="146">
        <f t="shared" ref="IBV22" si="11172">IBV21-(IBV14+IBV15)</f>
        <v>0</v>
      </c>
      <c r="IBW22" s="74" t="s">
        <v>102</v>
      </c>
      <c r="IBX22" s="146">
        <f t="shared" ref="IBX22" si="11173">IBX21-(IBX14+IBX15)</f>
        <v>0</v>
      </c>
      <c r="IBY22" s="74" t="s">
        <v>102</v>
      </c>
      <c r="IBZ22" s="146">
        <f t="shared" ref="IBZ22" si="11174">IBZ21-(IBZ14+IBZ15)</f>
        <v>0</v>
      </c>
      <c r="ICA22" s="74" t="s">
        <v>102</v>
      </c>
      <c r="ICB22" s="146">
        <f t="shared" ref="ICB22" si="11175">ICB21-(ICB14+ICB15)</f>
        <v>0</v>
      </c>
      <c r="ICC22" s="74" t="s">
        <v>102</v>
      </c>
      <c r="ICD22" s="146">
        <f t="shared" ref="ICD22" si="11176">ICD21-(ICD14+ICD15)</f>
        <v>0</v>
      </c>
      <c r="ICE22" s="74" t="s">
        <v>102</v>
      </c>
      <c r="ICF22" s="146">
        <f t="shared" ref="ICF22" si="11177">ICF21-(ICF14+ICF15)</f>
        <v>0</v>
      </c>
      <c r="ICG22" s="74" t="s">
        <v>102</v>
      </c>
      <c r="ICH22" s="146">
        <f t="shared" ref="ICH22" si="11178">ICH21-(ICH14+ICH15)</f>
        <v>0</v>
      </c>
      <c r="ICI22" s="74" t="s">
        <v>102</v>
      </c>
      <c r="ICJ22" s="146">
        <f t="shared" ref="ICJ22" si="11179">ICJ21-(ICJ14+ICJ15)</f>
        <v>0</v>
      </c>
      <c r="ICK22" s="74" t="s">
        <v>102</v>
      </c>
      <c r="ICL22" s="146">
        <f t="shared" ref="ICL22" si="11180">ICL21-(ICL14+ICL15)</f>
        <v>0</v>
      </c>
      <c r="ICM22" s="74" t="s">
        <v>102</v>
      </c>
      <c r="ICN22" s="146">
        <f t="shared" ref="ICN22" si="11181">ICN21-(ICN14+ICN15)</f>
        <v>0</v>
      </c>
      <c r="ICO22" s="74" t="s">
        <v>102</v>
      </c>
      <c r="ICP22" s="146">
        <f t="shared" ref="ICP22" si="11182">ICP21-(ICP14+ICP15)</f>
        <v>0</v>
      </c>
      <c r="ICQ22" s="74" t="s">
        <v>102</v>
      </c>
      <c r="ICR22" s="146">
        <f t="shared" ref="ICR22" si="11183">ICR21-(ICR14+ICR15)</f>
        <v>0</v>
      </c>
      <c r="ICS22" s="74" t="s">
        <v>102</v>
      </c>
      <c r="ICT22" s="146">
        <f t="shared" ref="ICT22" si="11184">ICT21-(ICT14+ICT15)</f>
        <v>0</v>
      </c>
      <c r="ICU22" s="74" t="s">
        <v>102</v>
      </c>
      <c r="ICV22" s="146">
        <f t="shared" ref="ICV22" si="11185">ICV21-(ICV14+ICV15)</f>
        <v>0</v>
      </c>
      <c r="ICW22" s="74" t="s">
        <v>102</v>
      </c>
      <c r="ICX22" s="146">
        <f t="shared" ref="ICX22" si="11186">ICX21-(ICX14+ICX15)</f>
        <v>0</v>
      </c>
      <c r="ICY22" s="74" t="s">
        <v>102</v>
      </c>
      <c r="ICZ22" s="146">
        <f t="shared" ref="ICZ22" si="11187">ICZ21-(ICZ14+ICZ15)</f>
        <v>0</v>
      </c>
      <c r="IDA22" s="74" t="s">
        <v>102</v>
      </c>
      <c r="IDB22" s="146">
        <f t="shared" ref="IDB22" si="11188">IDB21-(IDB14+IDB15)</f>
        <v>0</v>
      </c>
      <c r="IDC22" s="74" t="s">
        <v>102</v>
      </c>
      <c r="IDD22" s="146">
        <f t="shared" ref="IDD22" si="11189">IDD21-(IDD14+IDD15)</f>
        <v>0</v>
      </c>
      <c r="IDE22" s="74" t="s">
        <v>102</v>
      </c>
      <c r="IDF22" s="146">
        <f t="shared" ref="IDF22" si="11190">IDF21-(IDF14+IDF15)</f>
        <v>0</v>
      </c>
      <c r="IDG22" s="74" t="s">
        <v>102</v>
      </c>
      <c r="IDH22" s="146">
        <f t="shared" ref="IDH22" si="11191">IDH21-(IDH14+IDH15)</f>
        <v>0</v>
      </c>
      <c r="IDI22" s="74" t="s">
        <v>102</v>
      </c>
      <c r="IDJ22" s="146">
        <f t="shared" ref="IDJ22" si="11192">IDJ21-(IDJ14+IDJ15)</f>
        <v>0</v>
      </c>
      <c r="IDK22" s="74" t="s">
        <v>102</v>
      </c>
      <c r="IDL22" s="146">
        <f t="shared" ref="IDL22" si="11193">IDL21-(IDL14+IDL15)</f>
        <v>0</v>
      </c>
      <c r="IDM22" s="74" t="s">
        <v>102</v>
      </c>
      <c r="IDN22" s="146">
        <f t="shared" ref="IDN22" si="11194">IDN21-(IDN14+IDN15)</f>
        <v>0</v>
      </c>
      <c r="IDO22" s="74" t="s">
        <v>102</v>
      </c>
      <c r="IDP22" s="146">
        <f t="shared" ref="IDP22" si="11195">IDP21-(IDP14+IDP15)</f>
        <v>0</v>
      </c>
      <c r="IDQ22" s="74" t="s">
        <v>102</v>
      </c>
      <c r="IDR22" s="146">
        <f t="shared" ref="IDR22" si="11196">IDR21-(IDR14+IDR15)</f>
        <v>0</v>
      </c>
      <c r="IDS22" s="74" t="s">
        <v>102</v>
      </c>
      <c r="IDT22" s="146">
        <f t="shared" ref="IDT22" si="11197">IDT21-(IDT14+IDT15)</f>
        <v>0</v>
      </c>
      <c r="IDU22" s="74" t="s">
        <v>102</v>
      </c>
      <c r="IDV22" s="146">
        <f t="shared" ref="IDV22" si="11198">IDV21-(IDV14+IDV15)</f>
        <v>0</v>
      </c>
      <c r="IDW22" s="74" t="s">
        <v>102</v>
      </c>
      <c r="IDX22" s="146">
        <f t="shared" ref="IDX22" si="11199">IDX21-(IDX14+IDX15)</f>
        <v>0</v>
      </c>
      <c r="IDY22" s="74" t="s">
        <v>102</v>
      </c>
      <c r="IDZ22" s="146">
        <f t="shared" ref="IDZ22" si="11200">IDZ21-(IDZ14+IDZ15)</f>
        <v>0</v>
      </c>
      <c r="IEA22" s="74" t="s">
        <v>102</v>
      </c>
      <c r="IEB22" s="146">
        <f t="shared" ref="IEB22" si="11201">IEB21-(IEB14+IEB15)</f>
        <v>0</v>
      </c>
      <c r="IEC22" s="74" t="s">
        <v>102</v>
      </c>
      <c r="IED22" s="146">
        <f t="shared" ref="IED22" si="11202">IED21-(IED14+IED15)</f>
        <v>0</v>
      </c>
      <c r="IEE22" s="74" t="s">
        <v>102</v>
      </c>
      <c r="IEF22" s="146">
        <f t="shared" ref="IEF22" si="11203">IEF21-(IEF14+IEF15)</f>
        <v>0</v>
      </c>
      <c r="IEG22" s="74" t="s">
        <v>102</v>
      </c>
      <c r="IEH22" s="146">
        <f t="shared" ref="IEH22" si="11204">IEH21-(IEH14+IEH15)</f>
        <v>0</v>
      </c>
      <c r="IEI22" s="74" t="s">
        <v>102</v>
      </c>
      <c r="IEJ22" s="146">
        <f t="shared" ref="IEJ22" si="11205">IEJ21-(IEJ14+IEJ15)</f>
        <v>0</v>
      </c>
      <c r="IEK22" s="74" t="s">
        <v>102</v>
      </c>
      <c r="IEL22" s="146">
        <f t="shared" ref="IEL22" si="11206">IEL21-(IEL14+IEL15)</f>
        <v>0</v>
      </c>
      <c r="IEM22" s="74" t="s">
        <v>102</v>
      </c>
      <c r="IEN22" s="146">
        <f t="shared" ref="IEN22" si="11207">IEN21-(IEN14+IEN15)</f>
        <v>0</v>
      </c>
      <c r="IEO22" s="74" t="s">
        <v>102</v>
      </c>
      <c r="IEP22" s="146">
        <f t="shared" ref="IEP22" si="11208">IEP21-(IEP14+IEP15)</f>
        <v>0</v>
      </c>
      <c r="IEQ22" s="74" t="s">
        <v>102</v>
      </c>
      <c r="IER22" s="146">
        <f t="shared" ref="IER22" si="11209">IER21-(IER14+IER15)</f>
        <v>0</v>
      </c>
      <c r="IES22" s="74" t="s">
        <v>102</v>
      </c>
      <c r="IET22" s="146">
        <f t="shared" ref="IET22" si="11210">IET21-(IET14+IET15)</f>
        <v>0</v>
      </c>
      <c r="IEU22" s="74" t="s">
        <v>102</v>
      </c>
      <c r="IEV22" s="146">
        <f t="shared" ref="IEV22" si="11211">IEV21-(IEV14+IEV15)</f>
        <v>0</v>
      </c>
      <c r="IEW22" s="74" t="s">
        <v>102</v>
      </c>
      <c r="IEX22" s="146">
        <f t="shared" ref="IEX22" si="11212">IEX21-(IEX14+IEX15)</f>
        <v>0</v>
      </c>
      <c r="IEY22" s="74" t="s">
        <v>102</v>
      </c>
      <c r="IEZ22" s="146">
        <f t="shared" ref="IEZ22" si="11213">IEZ21-(IEZ14+IEZ15)</f>
        <v>0</v>
      </c>
      <c r="IFA22" s="74" t="s">
        <v>102</v>
      </c>
      <c r="IFB22" s="146">
        <f t="shared" ref="IFB22" si="11214">IFB21-(IFB14+IFB15)</f>
        <v>0</v>
      </c>
      <c r="IFC22" s="74" t="s">
        <v>102</v>
      </c>
      <c r="IFD22" s="146">
        <f t="shared" ref="IFD22" si="11215">IFD21-(IFD14+IFD15)</f>
        <v>0</v>
      </c>
      <c r="IFE22" s="74" t="s">
        <v>102</v>
      </c>
      <c r="IFF22" s="146">
        <f t="shared" ref="IFF22" si="11216">IFF21-(IFF14+IFF15)</f>
        <v>0</v>
      </c>
      <c r="IFG22" s="74" t="s">
        <v>102</v>
      </c>
      <c r="IFH22" s="146">
        <f t="shared" ref="IFH22" si="11217">IFH21-(IFH14+IFH15)</f>
        <v>0</v>
      </c>
      <c r="IFI22" s="74" t="s">
        <v>102</v>
      </c>
      <c r="IFJ22" s="146">
        <f t="shared" ref="IFJ22" si="11218">IFJ21-(IFJ14+IFJ15)</f>
        <v>0</v>
      </c>
      <c r="IFK22" s="74" t="s">
        <v>102</v>
      </c>
      <c r="IFL22" s="146">
        <f t="shared" ref="IFL22" si="11219">IFL21-(IFL14+IFL15)</f>
        <v>0</v>
      </c>
      <c r="IFM22" s="74" t="s">
        <v>102</v>
      </c>
      <c r="IFN22" s="146">
        <f t="shared" ref="IFN22" si="11220">IFN21-(IFN14+IFN15)</f>
        <v>0</v>
      </c>
      <c r="IFO22" s="74" t="s">
        <v>102</v>
      </c>
      <c r="IFP22" s="146">
        <f t="shared" ref="IFP22" si="11221">IFP21-(IFP14+IFP15)</f>
        <v>0</v>
      </c>
      <c r="IFQ22" s="74" t="s">
        <v>102</v>
      </c>
      <c r="IFR22" s="146">
        <f t="shared" ref="IFR22" si="11222">IFR21-(IFR14+IFR15)</f>
        <v>0</v>
      </c>
      <c r="IFS22" s="74" t="s">
        <v>102</v>
      </c>
      <c r="IFT22" s="146">
        <f t="shared" ref="IFT22" si="11223">IFT21-(IFT14+IFT15)</f>
        <v>0</v>
      </c>
      <c r="IFU22" s="74" t="s">
        <v>102</v>
      </c>
      <c r="IFV22" s="146">
        <f t="shared" ref="IFV22" si="11224">IFV21-(IFV14+IFV15)</f>
        <v>0</v>
      </c>
      <c r="IFW22" s="74" t="s">
        <v>102</v>
      </c>
      <c r="IFX22" s="146">
        <f t="shared" ref="IFX22" si="11225">IFX21-(IFX14+IFX15)</f>
        <v>0</v>
      </c>
      <c r="IFY22" s="74" t="s">
        <v>102</v>
      </c>
      <c r="IFZ22" s="146">
        <f t="shared" ref="IFZ22" si="11226">IFZ21-(IFZ14+IFZ15)</f>
        <v>0</v>
      </c>
      <c r="IGA22" s="74" t="s">
        <v>102</v>
      </c>
      <c r="IGB22" s="146">
        <f t="shared" ref="IGB22" si="11227">IGB21-(IGB14+IGB15)</f>
        <v>0</v>
      </c>
      <c r="IGC22" s="74" t="s">
        <v>102</v>
      </c>
      <c r="IGD22" s="146">
        <f t="shared" ref="IGD22" si="11228">IGD21-(IGD14+IGD15)</f>
        <v>0</v>
      </c>
      <c r="IGE22" s="74" t="s">
        <v>102</v>
      </c>
      <c r="IGF22" s="146">
        <f t="shared" ref="IGF22" si="11229">IGF21-(IGF14+IGF15)</f>
        <v>0</v>
      </c>
      <c r="IGG22" s="74" t="s">
        <v>102</v>
      </c>
      <c r="IGH22" s="146">
        <f t="shared" ref="IGH22" si="11230">IGH21-(IGH14+IGH15)</f>
        <v>0</v>
      </c>
      <c r="IGI22" s="74" t="s">
        <v>102</v>
      </c>
      <c r="IGJ22" s="146">
        <f t="shared" ref="IGJ22" si="11231">IGJ21-(IGJ14+IGJ15)</f>
        <v>0</v>
      </c>
      <c r="IGK22" s="74" t="s">
        <v>102</v>
      </c>
      <c r="IGL22" s="146">
        <f t="shared" ref="IGL22" si="11232">IGL21-(IGL14+IGL15)</f>
        <v>0</v>
      </c>
      <c r="IGM22" s="74" t="s">
        <v>102</v>
      </c>
      <c r="IGN22" s="146">
        <f t="shared" ref="IGN22" si="11233">IGN21-(IGN14+IGN15)</f>
        <v>0</v>
      </c>
      <c r="IGO22" s="74" t="s">
        <v>102</v>
      </c>
      <c r="IGP22" s="146">
        <f t="shared" ref="IGP22" si="11234">IGP21-(IGP14+IGP15)</f>
        <v>0</v>
      </c>
      <c r="IGQ22" s="74" t="s">
        <v>102</v>
      </c>
      <c r="IGR22" s="146">
        <f t="shared" ref="IGR22" si="11235">IGR21-(IGR14+IGR15)</f>
        <v>0</v>
      </c>
      <c r="IGS22" s="74" t="s">
        <v>102</v>
      </c>
      <c r="IGT22" s="146">
        <f t="shared" ref="IGT22" si="11236">IGT21-(IGT14+IGT15)</f>
        <v>0</v>
      </c>
      <c r="IGU22" s="74" t="s">
        <v>102</v>
      </c>
      <c r="IGV22" s="146">
        <f t="shared" ref="IGV22" si="11237">IGV21-(IGV14+IGV15)</f>
        <v>0</v>
      </c>
      <c r="IGW22" s="74" t="s">
        <v>102</v>
      </c>
      <c r="IGX22" s="146">
        <f t="shared" ref="IGX22" si="11238">IGX21-(IGX14+IGX15)</f>
        <v>0</v>
      </c>
      <c r="IGY22" s="74" t="s">
        <v>102</v>
      </c>
      <c r="IGZ22" s="146">
        <f t="shared" ref="IGZ22" si="11239">IGZ21-(IGZ14+IGZ15)</f>
        <v>0</v>
      </c>
      <c r="IHA22" s="74" t="s">
        <v>102</v>
      </c>
      <c r="IHB22" s="146">
        <f t="shared" ref="IHB22" si="11240">IHB21-(IHB14+IHB15)</f>
        <v>0</v>
      </c>
      <c r="IHC22" s="74" t="s">
        <v>102</v>
      </c>
      <c r="IHD22" s="146">
        <f t="shared" ref="IHD22" si="11241">IHD21-(IHD14+IHD15)</f>
        <v>0</v>
      </c>
      <c r="IHE22" s="74" t="s">
        <v>102</v>
      </c>
      <c r="IHF22" s="146">
        <f t="shared" ref="IHF22" si="11242">IHF21-(IHF14+IHF15)</f>
        <v>0</v>
      </c>
      <c r="IHG22" s="74" t="s">
        <v>102</v>
      </c>
      <c r="IHH22" s="146">
        <f t="shared" ref="IHH22" si="11243">IHH21-(IHH14+IHH15)</f>
        <v>0</v>
      </c>
      <c r="IHI22" s="74" t="s">
        <v>102</v>
      </c>
      <c r="IHJ22" s="146">
        <f t="shared" ref="IHJ22" si="11244">IHJ21-(IHJ14+IHJ15)</f>
        <v>0</v>
      </c>
      <c r="IHK22" s="74" t="s">
        <v>102</v>
      </c>
      <c r="IHL22" s="146">
        <f t="shared" ref="IHL22" si="11245">IHL21-(IHL14+IHL15)</f>
        <v>0</v>
      </c>
      <c r="IHM22" s="74" t="s">
        <v>102</v>
      </c>
      <c r="IHN22" s="146">
        <f t="shared" ref="IHN22" si="11246">IHN21-(IHN14+IHN15)</f>
        <v>0</v>
      </c>
      <c r="IHO22" s="74" t="s">
        <v>102</v>
      </c>
      <c r="IHP22" s="146">
        <f t="shared" ref="IHP22" si="11247">IHP21-(IHP14+IHP15)</f>
        <v>0</v>
      </c>
      <c r="IHQ22" s="74" t="s">
        <v>102</v>
      </c>
      <c r="IHR22" s="146">
        <f t="shared" ref="IHR22" si="11248">IHR21-(IHR14+IHR15)</f>
        <v>0</v>
      </c>
      <c r="IHS22" s="74" t="s">
        <v>102</v>
      </c>
      <c r="IHT22" s="146">
        <f t="shared" ref="IHT22" si="11249">IHT21-(IHT14+IHT15)</f>
        <v>0</v>
      </c>
      <c r="IHU22" s="74" t="s">
        <v>102</v>
      </c>
      <c r="IHV22" s="146">
        <f t="shared" ref="IHV22" si="11250">IHV21-(IHV14+IHV15)</f>
        <v>0</v>
      </c>
      <c r="IHW22" s="74" t="s">
        <v>102</v>
      </c>
      <c r="IHX22" s="146">
        <f t="shared" ref="IHX22" si="11251">IHX21-(IHX14+IHX15)</f>
        <v>0</v>
      </c>
      <c r="IHY22" s="74" t="s">
        <v>102</v>
      </c>
      <c r="IHZ22" s="146">
        <f t="shared" ref="IHZ22" si="11252">IHZ21-(IHZ14+IHZ15)</f>
        <v>0</v>
      </c>
      <c r="IIA22" s="74" t="s">
        <v>102</v>
      </c>
      <c r="IIB22" s="146">
        <f t="shared" ref="IIB22" si="11253">IIB21-(IIB14+IIB15)</f>
        <v>0</v>
      </c>
      <c r="IIC22" s="74" t="s">
        <v>102</v>
      </c>
      <c r="IID22" s="146">
        <f t="shared" ref="IID22" si="11254">IID21-(IID14+IID15)</f>
        <v>0</v>
      </c>
      <c r="IIE22" s="74" t="s">
        <v>102</v>
      </c>
      <c r="IIF22" s="146">
        <f t="shared" ref="IIF22" si="11255">IIF21-(IIF14+IIF15)</f>
        <v>0</v>
      </c>
      <c r="IIG22" s="74" t="s">
        <v>102</v>
      </c>
      <c r="IIH22" s="146">
        <f t="shared" ref="IIH22" si="11256">IIH21-(IIH14+IIH15)</f>
        <v>0</v>
      </c>
      <c r="III22" s="74" t="s">
        <v>102</v>
      </c>
      <c r="IIJ22" s="146">
        <f t="shared" ref="IIJ22" si="11257">IIJ21-(IIJ14+IIJ15)</f>
        <v>0</v>
      </c>
      <c r="IIK22" s="74" t="s">
        <v>102</v>
      </c>
      <c r="IIL22" s="146">
        <f t="shared" ref="IIL22" si="11258">IIL21-(IIL14+IIL15)</f>
        <v>0</v>
      </c>
      <c r="IIM22" s="74" t="s">
        <v>102</v>
      </c>
      <c r="IIN22" s="146">
        <f t="shared" ref="IIN22" si="11259">IIN21-(IIN14+IIN15)</f>
        <v>0</v>
      </c>
      <c r="IIO22" s="74" t="s">
        <v>102</v>
      </c>
      <c r="IIP22" s="146">
        <f t="shared" ref="IIP22" si="11260">IIP21-(IIP14+IIP15)</f>
        <v>0</v>
      </c>
      <c r="IIQ22" s="74" t="s">
        <v>102</v>
      </c>
      <c r="IIR22" s="146">
        <f t="shared" ref="IIR22" si="11261">IIR21-(IIR14+IIR15)</f>
        <v>0</v>
      </c>
      <c r="IIS22" s="74" t="s">
        <v>102</v>
      </c>
      <c r="IIT22" s="146">
        <f t="shared" ref="IIT22" si="11262">IIT21-(IIT14+IIT15)</f>
        <v>0</v>
      </c>
      <c r="IIU22" s="74" t="s">
        <v>102</v>
      </c>
      <c r="IIV22" s="146">
        <f t="shared" ref="IIV22" si="11263">IIV21-(IIV14+IIV15)</f>
        <v>0</v>
      </c>
      <c r="IIW22" s="74" t="s">
        <v>102</v>
      </c>
      <c r="IIX22" s="146">
        <f t="shared" ref="IIX22" si="11264">IIX21-(IIX14+IIX15)</f>
        <v>0</v>
      </c>
      <c r="IIY22" s="74" t="s">
        <v>102</v>
      </c>
      <c r="IIZ22" s="146">
        <f t="shared" ref="IIZ22" si="11265">IIZ21-(IIZ14+IIZ15)</f>
        <v>0</v>
      </c>
      <c r="IJA22" s="74" t="s">
        <v>102</v>
      </c>
      <c r="IJB22" s="146">
        <f t="shared" ref="IJB22" si="11266">IJB21-(IJB14+IJB15)</f>
        <v>0</v>
      </c>
      <c r="IJC22" s="74" t="s">
        <v>102</v>
      </c>
      <c r="IJD22" s="146">
        <f t="shared" ref="IJD22" si="11267">IJD21-(IJD14+IJD15)</f>
        <v>0</v>
      </c>
      <c r="IJE22" s="74" t="s">
        <v>102</v>
      </c>
      <c r="IJF22" s="146">
        <f t="shared" ref="IJF22" si="11268">IJF21-(IJF14+IJF15)</f>
        <v>0</v>
      </c>
      <c r="IJG22" s="74" t="s">
        <v>102</v>
      </c>
      <c r="IJH22" s="146">
        <f t="shared" ref="IJH22" si="11269">IJH21-(IJH14+IJH15)</f>
        <v>0</v>
      </c>
      <c r="IJI22" s="74" t="s">
        <v>102</v>
      </c>
      <c r="IJJ22" s="146">
        <f t="shared" ref="IJJ22" si="11270">IJJ21-(IJJ14+IJJ15)</f>
        <v>0</v>
      </c>
      <c r="IJK22" s="74" t="s">
        <v>102</v>
      </c>
      <c r="IJL22" s="146">
        <f t="shared" ref="IJL22" si="11271">IJL21-(IJL14+IJL15)</f>
        <v>0</v>
      </c>
      <c r="IJM22" s="74" t="s">
        <v>102</v>
      </c>
      <c r="IJN22" s="146">
        <f t="shared" ref="IJN22" si="11272">IJN21-(IJN14+IJN15)</f>
        <v>0</v>
      </c>
      <c r="IJO22" s="74" t="s">
        <v>102</v>
      </c>
      <c r="IJP22" s="146">
        <f t="shared" ref="IJP22" si="11273">IJP21-(IJP14+IJP15)</f>
        <v>0</v>
      </c>
      <c r="IJQ22" s="74" t="s">
        <v>102</v>
      </c>
      <c r="IJR22" s="146">
        <f t="shared" ref="IJR22" si="11274">IJR21-(IJR14+IJR15)</f>
        <v>0</v>
      </c>
      <c r="IJS22" s="74" t="s">
        <v>102</v>
      </c>
      <c r="IJT22" s="146">
        <f t="shared" ref="IJT22" si="11275">IJT21-(IJT14+IJT15)</f>
        <v>0</v>
      </c>
      <c r="IJU22" s="74" t="s">
        <v>102</v>
      </c>
      <c r="IJV22" s="146">
        <f t="shared" ref="IJV22" si="11276">IJV21-(IJV14+IJV15)</f>
        <v>0</v>
      </c>
      <c r="IJW22" s="74" t="s">
        <v>102</v>
      </c>
      <c r="IJX22" s="146">
        <f t="shared" ref="IJX22" si="11277">IJX21-(IJX14+IJX15)</f>
        <v>0</v>
      </c>
      <c r="IJY22" s="74" t="s">
        <v>102</v>
      </c>
      <c r="IJZ22" s="146">
        <f t="shared" ref="IJZ22" si="11278">IJZ21-(IJZ14+IJZ15)</f>
        <v>0</v>
      </c>
      <c r="IKA22" s="74" t="s">
        <v>102</v>
      </c>
      <c r="IKB22" s="146">
        <f t="shared" ref="IKB22" si="11279">IKB21-(IKB14+IKB15)</f>
        <v>0</v>
      </c>
      <c r="IKC22" s="74" t="s">
        <v>102</v>
      </c>
      <c r="IKD22" s="146">
        <f t="shared" ref="IKD22" si="11280">IKD21-(IKD14+IKD15)</f>
        <v>0</v>
      </c>
      <c r="IKE22" s="74" t="s">
        <v>102</v>
      </c>
      <c r="IKF22" s="146">
        <f t="shared" ref="IKF22" si="11281">IKF21-(IKF14+IKF15)</f>
        <v>0</v>
      </c>
      <c r="IKG22" s="74" t="s">
        <v>102</v>
      </c>
      <c r="IKH22" s="146">
        <f t="shared" ref="IKH22" si="11282">IKH21-(IKH14+IKH15)</f>
        <v>0</v>
      </c>
      <c r="IKI22" s="74" t="s">
        <v>102</v>
      </c>
      <c r="IKJ22" s="146">
        <f t="shared" ref="IKJ22" si="11283">IKJ21-(IKJ14+IKJ15)</f>
        <v>0</v>
      </c>
      <c r="IKK22" s="74" t="s">
        <v>102</v>
      </c>
      <c r="IKL22" s="146">
        <f t="shared" ref="IKL22" si="11284">IKL21-(IKL14+IKL15)</f>
        <v>0</v>
      </c>
      <c r="IKM22" s="74" t="s">
        <v>102</v>
      </c>
      <c r="IKN22" s="146">
        <f t="shared" ref="IKN22" si="11285">IKN21-(IKN14+IKN15)</f>
        <v>0</v>
      </c>
      <c r="IKO22" s="74" t="s">
        <v>102</v>
      </c>
      <c r="IKP22" s="146">
        <f t="shared" ref="IKP22" si="11286">IKP21-(IKP14+IKP15)</f>
        <v>0</v>
      </c>
      <c r="IKQ22" s="74" t="s">
        <v>102</v>
      </c>
      <c r="IKR22" s="146">
        <f t="shared" ref="IKR22" si="11287">IKR21-(IKR14+IKR15)</f>
        <v>0</v>
      </c>
      <c r="IKS22" s="74" t="s">
        <v>102</v>
      </c>
      <c r="IKT22" s="146">
        <f t="shared" ref="IKT22" si="11288">IKT21-(IKT14+IKT15)</f>
        <v>0</v>
      </c>
      <c r="IKU22" s="74" t="s">
        <v>102</v>
      </c>
      <c r="IKV22" s="146">
        <f t="shared" ref="IKV22" si="11289">IKV21-(IKV14+IKV15)</f>
        <v>0</v>
      </c>
      <c r="IKW22" s="74" t="s">
        <v>102</v>
      </c>
      <c r="IKX22" s="146">
        <f t="shared" ref="IKX22" si="11290">IKX21-(IKX14+IKX15)</f>
        <v>0</v>
      </c>
      <c r="IKY22" s="74" t="s">
        <v>102</v>
      </c>
      <c r="IKZ22" s="146">
        <f t="shared" ref="IKZ22" si="11291">IKZ21-(IKZ14+IKZ15)</f>
        <v>0</v>
      </c>
      <c r="ILA22" s="74" t="s">
        <v>102</v>
      </c>
      <c r="ILB22" s="146">
        <f t="shared" ref="ILB22" si="11292">ILB21-(ILB14+ILB15)</f>
        <v>0</v>
      </c>
      <c r="ILC22" s="74" t="s">
        <v>102</v>
      </c>
      <c r="ILD22" s="146">
        <f t="shared" ref="ILD22" si="11293">ILD21-(ILD14+ILD15)</f>
        <v>0</v>
      </c>
      <c r="ILE22" s="74" t="s">
        <v>102</v>
      </c>
      <c r="ILF22" s="146">
        <f t="shared" ref="ILF22" si="11294">ILF21-(ILF14+ILF15)</f>
        <v>0</v>
      </c>
      <c r="ILG22" s="74" t="s">
        <v>102</v>
      </c>
      <c r="ILH22" s="146">
        <f t="shared" ref="ILH22" si="11295">ILH21-(ILH14+ILH15)</f>
        <v>0</v>
      </c>
      <c r="ILI22" s="74" t="s">
        <v>102</v>
      </c>
      <c r="ILJ22" s="146">
        <f t="shared" ref="ILJ22" si="11296">ILJ21-(ILJ14+ILJ15)</f>
        <v>0</v>
      </c>
      <c r="ILK22" s="74" t="s">
        <v>102</v>
      </c>
      <c r="ILL22" s="146">
        <f t="shared" ref="ILL22" si="11297">ILL21-(ILL14+ILL15)</f>
        <v>0</v>
      </c>
      <c r="ILM22" s="74" t="s">
        <v>102</v>
      </c>
      <c r="ILN22" s="146">
        <f t="shared" ref="ILN22" si="11298">ILN21-(ILN14+ILN15)</f>
        <v>0</v>
      </c>
      <c r="ILO22" s="74" t="s">
        <v>102</v>
      </c>
      <c r="ILP22" s="146">
        <f t="shared" ref="ILP22" si="11299">ILP21-(ILP14+ILP15)</f>
        <v>0</v>
      </c>
      <c r="ILQ22" s="74" t="s">
        <v>102</v>
      </c>
      <c r="ILR22" s="146">
        <f t="shared" ref="ILR22" si="11300">ILR21-(ILR14+ILR15)</f>
        <v>0</v>
      </c>
      <c r="ILS22" s="74" t="s">
        <v>102</v>
      </c>
      <c r="ILT22" s="146">
        <f t="shared" ref="ILT22" si="11301">ILT21-(ILT14+ILT15)</f>
        <v>0</v>
      </c>
      <c r="ILU22" s="74" t="s">
        <v>102</v>
      </c>
      <c r="ILV22" s="146">
        <f t="shared" ref="ILV22" si="11302">ILV21-(ILV14+ILV15)</f>
        <v>0</v>
      </c>
      <c r="ILW22" s="74" t="s">
        <v>102</v>
      </c>
      <c r="ILX22" s="146">
        <f t="shared" ref="ILX22" si="11303">ILX21-(ILX14+ILX15)</f>
        <v>0</v>
      </c>
      <c r="ILY22" s="74" t="s">
        <v>102</v>
      </c>
      <c r="ILZ22" s="146">
        <f t="shared" ref="ILZ22" si="11304">ILZ21-(ILZ14+ILZ15)</f>
        <v>0</v>
      </c>
      <c r="IMA22" s="74" t="s">
        <v>102</v>
      </c>
      <c r="IMB22" s="146">
        <f t="shared" ref="IMB22" si="11305">IMB21-(IMB14+IMB15)</f>
        <v>0</v>
      </c>
      <c r="IMC22" s="74" t="s">
        <v>102</v>
      </c>
      <c r="IMD22" s="146">
        <f t="shared" ref="IMD22" si="11306">IMD21-(IMD14+IMD15)</f>
        <v>0</v>
      </c>
      <c r="IME22" s="74" t="s">
        <v>102</v>
      </c>
      <c r="IMF22" s="146">
        <f t="shared" ref="IMF22" si="11307">IMF21-(IMF14+IMF15)</f>
        <v>0</v>
      </c>
      <c r="IMG22" s="74" t="s">
        <v>102</v>
      </c>
      <c r="IMH22" s="146">
        <f t="shared" ref="IMH22" si="11308">IMH21-(IMH14+IMH15)</f>
        <v>0</v>
      </c>
      <c r="IMI22" s="74" t="s">
        <v>102</v>
      </c>
      <c r="IMJ22" s="146">
        <f t="shared" ref="IMJ22" si="11309">IMJ21-(IMJ14+IMJ15)</f>
        <v>0</v>
      </c>
      <c r="IMK22" s="74" t="s">
        <v>102</v>
      </c>
      <c r="IML22" s="146">
        <f t="shared" ref="IML22" si="11310">IML21-(IML14+IML15)</f>
        <v>0</v>
      </c>
      <c r="IMM22" s="74" t="s">
        <v>102</v>
      </c>
      <c r="IMN22" s="146">
        <f t="shared" ref="IMN22" si="11311">IMN21-(IMN14+IMN15)</f>
        <v>0</v>
      </c>
      <c r="IMO22" s="74" t="s">
        <v>102</v>
      </c>
      <c r="IMP22" s="146">
        <f t="shared" ref="IMP22" si="11312">IMP21-(IMP14+IMP15)</f>
        <v>0</v>
      </c>
      <c r="IMQ22" s="74" t="s">
        <v>102</v>
      </c>
      <c r="IMR22" s="146">
        <f t="shared" ref="IMR22" si="11313">IMR21-(IMR14+IMR15)</f>
        <v>0</v>
      </c>
      <c r="IMS22" s="74" t="s">
        <v>102</v>
      </c>
      <c r="IMT22" s="146">
        <f t="shared" ref="IMT22" si="11314">IMT21-(IMT14+IMT15)</f>
        <v>0</v>
      </c>
      <c r="IMU22" s="74" t="s">
        <v>102</v>
      </c>
      <c r="IMV22" s="146">
        <f t="shared" ref="IMV22" si="11315">IMV21-(IMV14+IMV15)</f>
        <v>0</v>
      </c>
      <c r="IMW22" s="74" t="s">
        <v>102</v>
      </c>
      <c r="IMX22" s="146">
        <f t="shared" ref="IMX22" si="11316">IMX21-(IMX14+IMX15)</f>
        <v>0</v>
      </c>
      <c r="IMY22" s="74" t="s">
        <v>102</v>
      </c>
      <c r="IMZ22" s="146">
        <f t="shared" ref="IMZ22" si="11317">IMZ21-(IMZ14+IMZ15)</f>
        <v>0</v>
      </c>
      <c r="INA22" s="74" t="s">
        <v>102</v>
      </c>
      <c r="INB22" s="146">
        <f t="shared" ref="INB22" si="11318">INB21-(INB14+INB15)</f>
        <v>0</v>
      </c>
      <c r="INC22" s="74" t="s">
        <v>102</v>
      </c>
      <c r="IND22" s="146">
        <f t="shared" ref="IND22" si="11319">IND21-(IND14+IND15)</f>
        <v>0</v>
      </c>
      <c r="INE22" s="74" t="s">
        <v>102</v>
      </c>
      <c r="INF22" s="146">
        <f t="shared" ref="INF22" si="11320">INF21-(INF14+INF15)</f>
        <v>0</v>
      </c>
      <c r="ING22" s="74" t="s">
        <v>102</v>
      </c>
      <c r="INH22" s="146">
        <f t="shared" ref="INH22" si="11321">INH21-(INH14+INH15)</f>
        <v>0</v>
      </c>
      <c r="INI22" s="74" t="s">
        <v>102</v>
      </c>
      <c r="INJ22" s="146">
        <f t="shared" ref="INJ22" si="11322">INJ21-(INJ14+INJ15)</f>
        <v>0</v>
      </c>
      <c r="INK22" s="74" t="s">
        <v>102</v>
      </c>
      <c r="INL22" s="146">
        <f t="shared" ref="INL22" si="11323">INL21-(INL14+INL15)</f>
        <v>0</v>
      </c>
      <c r="INM22" s="74" t="s">
        <v>102</v>
      </c>
      <c r="INN22" s="146">
        <f t="shared" ref="INN22" si="11324">INN21-(INN14+INN15)</f>
        <v>0</v>
      </c>
      <c r="INO22" s="74" t="s">
        <v>102</v>
      </c>
      <c r="INP22" s="146">
        <f t="shared" ref="INP22" si="11325">INP21-(INP14+INP15)</f>
        <v>0</v>
      </c>
      <c r="INQ22" s="74" t="s">
        <v>102</v>
      </c>
      <c r="INR22" s="146">
        <f t="shared" ref="INR22" si="11326">INR21-(INR14+INR15)</f>
        <v>0</v>
      </c>
      <c r="INS22" s="74" t="s">
        <v>102</v>
      </c>
      <c r="INT22" s="146">
        <f t="shared" ref="INT22" si="11327">INT21-(INT14+INT15)</f>
        <v>0</v>
      </c>
      <c r="INU22" s="74" t="s">
        <v>102</v>
      </c>
      <c r="INV22" s="146">
        <f t="shared" ref="INV22" si="11328">INV21-(INV14+INV15)</f>
        <v>0</v>
      </c>
      <c r="INW22" s="74" t="s">
        <v>102</v>
      </c>
      <c r="INX22" s="146">
        <f t="shared" ref="INX22" si="11329">INX21-(INX14+INX15)</f>
        <v>0</v>
      </c>
      <c r="INY22" s="74" t="s">
        <v>102</v>
      </c>
      <c r="INZ22" s="146">
        <f t="shared" ref="INZ22" si="11330">INZ21-(INZ14+INZ15)</f>
        <v>0</v>
      </c>
      <c r="IOA22" s="74" t="s">
        <v>102</v>
      </c>
      <c r="IOB22" s="146">
        <f t="shared" ref="IOB22" si="11331">IOB21-(IOB14+IOB15)</f>
        <v>0</v>
      </c>
      <c r="IOC22" s="74" t="s">
        <v>102</v>
      </c>
      <c r="IOD22" s="146">
        <f t="shared" ref="IOD22" si="11332">IOD21-(IOD14+IOD15)</f>
        <v>0</v>
      </c>
      <c r="IOE22" s="74" t="s">
        <v>102</v>
      </c>
      <c r="IOF22" s="146">
        <f t="shared" ref="IOF22" si="11333">IOF21-(IOF14+IOF15)</f>
        <v>0</v>
      </c>
      <c r="IOG22" s="74" t="s">
        <v>102</v>
      </c>
      <c r="IOH22" s="146">
        <f t="shared" ref="IOH22" si="11334">IOH21-(IOH14+IOH15)</f>
        <v>0</v>
      </c>
      <c r="IOI22" s="74" t="s">
        <v>102</v>
      </c>
      <c r="IOJ22" s="146">
        <f t="shared" ref="IOJ22" si="11335">IOJ21-(IOJ14+IOJ15)</f>
        <v>0</v>
      </c>
      <c r="IOK22" s="74" t="s">
        <v>102</v>
      </c>
      <c r="IOL22" s="146">
        <f t="shared" ref="IOL22" si="11336">IOL21-(IOL14+IOL15)</f>
        <v>0</v>
      </c>
      <c r="IOM22" s="74" t="s">
        <v>102</v>
      </c>
      <c r="ION22" s="146">
        <f t="shared" ref="ION22" si="11337">ION21-(ION14+ION15)</f>
        <v>0</v>
      </c>
      <c r="IOO22" s="74" t="s">
        <v>102</v>
      </c>
      <c r="IOP22" s="146">
        <f t="shared" ref="IOP22" si="11338">IOP21-(IOP14+IOP15)</f>
        <v>0</v>
      </c>
      <c r="IOQ22" s="74" t="s">
        <v>102</v>
      </c>
      <c r="IOR22" s="146">
        <f t="shared" ref="IOR22" si="11339">IOR21-(IOR14+IOR15)</f>
        <v>0</v>
      </c>
      <c r="IOS22" s="74" t="s">
        <v>102</v>
      </c>
      <c r="IOT22" s="146">
        <f t="shared" ref="IOT22" si="11340">IOT21-(IOT14+IOT15)</f>
        <v>0</v>
      </c>
      <c r="IOU22" s="74" t="s">
        <v>102</v>
      </c>
      <c r="IOV22" s="146">
        <f t="shared" ref="IOV22" si="11341">IOV21-(IOV14+IOV15)</f>
        <v>0</v>
      </c>
      <c r="IOW22" s="74" t="s">
        <v>102</v>
      </c>
      <c r="IOX22" s="146">
        <f t="shared" ref="IOX22" si="11342">IOX21-(IOX14+IOX15)</f>
        <v>0</v>
      </c>
      <c r="IOY22" s="74" t="s">
        <v>102</v>
      </c>
      <c r="IOZ22" s="146">
        <f t="shared" ref="IOZ22" si="11343">IOZ21-(IOZ14+IOZ15)</f>
        <v>0</v>
      </c>
      <c r="IPA22" s="74" t="s">
        <v>102</v>
      </c>
      <c r="IPB22" s="146">
        <f t="shared" ref="IPB22" si="11344">IPB21-(IPB14+IPB15)</f>
        <v>0</v>
      </c>
      <c r="IPC22" s="74" t="s">
        <v>102</v>
      </c>
      <c r="IPD22" s="146">
        <f t="shared" ref="IPD22" si="11345">IPD21-(IPD14+IPD15)</f>
        <v>0</v>
      </c>
      <c r="IPE22" s="74" t="s">
        <v>102</v>
      </c>
      <c r="IPF22" s="146">
        <f t="shared" ref="IPF22" si="11346">IPF21-(IPF14+IPF15)</f>
        <v>0</v>
      </c>
      <c r="IPG22" s="74" t="s">
        <v>102</v>
      </c>
      <c r="IPH22" s="146">
        <f t="shared" ref="IPH22" si="11347">IPH21-(IPH14+IPH15)</f>
        <v>0</v>
      </c>
      <c r="IPI22" s="74" t="s">
        <v>102</v>
      </c>
      <c r="IPJ22" s="146">
        <f t="shared" ref="IPJ22" si="11348">IPJ21-(IPJ14+IPJ15)</f>
        <v>0</v>
      </c>
      <c r="IPK22" s="74" t="s">
        <v>102</v>
      </c>
      <c r="IPL22" s="146">
        <f t="shared" ref="IPL22" si="11349">IPL21-(IPL14+IPL15)</f>
        <v>0</v>
      </c>
      <c r="IPM22" s="74" t="s">
        <v>102</v>
      </c>
      <c r="IPN22" s="146">
        <f t="shared" ref="IPN22" si="11350">IPN21-(IPN14+IPN15)</f>
        <v>0</v>
      </c>
      <c r="IPO22" s="74" t="s">
        <v>102</v>
      </c>
      <c r="IPP22" s="146">
        <f t="shared" ref="IPP22" si="11351">IPP21-(IPP14+IPP15)</f>
        <v>0</v>
      </c>
      <c r="IPQ22" s="74" t="s">
        <v>102</v>
      </c>
      <c r="IPR22" s="146">
        <f t="shared" ref="IPR22" si="11352">IPR21-(IPR14+IPR15)</f>
        <v>0</v>
      </c>
      <c r="IPS22" s="74" t="s">
        <v>102</v>
      </c>
      <c r="IPT22" s="146">
        <f t="shared" ref="IPT22" si="11353">IPT21-(IPT14+IPT15)</f>
        <v>0</v>
      </c>
      <c r="IPU22" s="74" t="s">
        <v>102</v>
      </c>
      <c r="IPV22" s="146">
        <f t="shared" ref="IPV22" si="11354">IPV21-(IPV14+IPV15)</f>
        <v>0</v>
      </c>
      <c r="IPW22" s="74" t="s">
        <v>102</v>
      </c>
      <c r="IPX22" s="146">
        <f t="shared" ref="IPX22" si="11355">IPX21-(IPX14+IPX15)</f>
        <v>0</v>
      </c>
      <c r="IPY22" s="74" t="s">
        <v>102</v>
      </c>
      <c r="IPZ22" s="146">
        <f t="shared" ref="IPZ22" si="11356">IPZ21-(IPZ14+IPZ15)</f>
        <v>0</v>
      </c>
      <c r="IQA22" s="74" t="s">
        <v>102</v>
      </c>
      <c r="IQB22" s="146">
        <f t="shared" ref="IQB22" si="11357">IQB21-(IQB14+IQB15)</f>
        <v>0</v>
      </c>
      <c r="IQC22" s="74" t="s">
        <v>102</v>
      </c>
      <c r="IQD22" s="146">
        <f t="shared" ref="IQD22" si="11358">IQD21-(IQD14+IQD15)</f>
        <v>0</v>
      </c>
      <c r="IQE22" s="74" t="s">
        <v>102</v>
      </c>
      <c r="IQF22" s="146">
        <f t="shared" ref="IQF22" si="11359">IQF21-(IQF14+IQF15)</f>
        <v>0</v>
      </c>
      <c r="IQG22" s="74" t="s">
        <v>102</v>
      </c>
      <c r="IQH22" s="146">
        <f t="shared" ref="IQH22" si="11360">IQH21-(IQH14+IQH15)</f>
        <v>0</v>
      </c>
      <c r="IQI22" s="74" t="s">
        <v>102</v>
      </c>
      <c r="IQJ22" s="146">
        <f t="shared" ref="IQJ22" si="11361">IQJ21-(IQJ14+IQJ15)</f>
        <v>0</v>
      </c>
      <c r="IQK22" s="74" t="s">
        <v>102</v>
      </c>
      <c r="IQL22" s="146">
        <f t="shared" ref="IQL22" si="11362">IQL21-(IQL14+IQL15)</f>
        <v>0</v>
      </c>
      <c r="IQM22" s="74" t="s">
        <v>102</v>
      </c>
      <c r="IQN22" s="146">
        <f t="shared" ref="IQN22" si="11363">IQN21-(IQN14+IQN15)</f>
        <v>0</v>
      </c>
      <c r="IQO22" s="74" t="s">
        <v>102</v>
      </c>
      <c r="IQP22" s="146">
        <f t="shared" ref="IQP22" si="11364">IQP21-(IQP14+IQP15)</f>
        <v>0</v>
      </c>
      <c r="IQQ22" s="74" t="s">
        <v>102</v>
      </c>
      <c r="IQR22" s="146">
        <f t="shared" ref="IQR22" si="11365">IQR21-(IQR14+IQR15)</f>
        <v>0</v>
      </c>
      <c r="IQS22" s="74" t="s">
        <v>102</v>
      </c>
      <c r="IQT22" s="146">
        <f t="shared" ref="IQT22" si="11366">IQT21-(IQT14+IQT15)</f>
        <v>0</v>
      </c>
      <c r="IQU22" s="74" t="s">
        <v>102</v>
      </c>
      <c r="IQV22" s="146">
        <f t="shared" ref="IQV22" si="11367">IQV21-(IQV14+IQV15)</f>
        <v>0</v>
      </c>
      <c r="IQW22" s="74" t="s">
        <v>102</v>
      </c>
      <c r="IQX22" s="146">
        <f t="shared" ref="IQX22" si="11368">IQX21-(IQX14+IQX15)</f>
        <v>0</v>
      </c>
      <c r="IQY22" s="74" t="s">
        <v>102</v>
      </c>
      <c r="IQZ22" s="146">
        <f t="shared" ref="IQZ22" si="11369">IQZ21-(IQZ14+IQZ15)</f>
        <v>0</v>
      </c>
      <c r="IRA22" s="74" t="s">
        <v>102</v>
      </c>
      <c r="IRB22" s="146">
        <f t="shared" ref="IRB22" si="11370">IRB21-(IRB14+IRB15)</f>
        <v>0</v>
      </c>
      <c r="IRC22" s="74" t="s">
        <v>102</v>
      </c>
      <c r="IRD22" s="146">
        <f t="shared" ref="IRD22" si="11371">IRD21-(IRD14+IRD15)</f>
        <v>0</v>
      </c>
      <c r="IRE22" s="74" t="s">
        <v>102</v>
      </c>
      <c r="IRF22" s="146">
        <f t="shared" ref="IRF22" si="11372">IRF21-(IRF14+IRF15)</f>
        <v>0</v>
      </c>
      <c r="IRG22" s="74" t="s">
        <v>102</v>
      </c>
      <c r="IRH22" s="146">
        <f t="shared" ref="IRH22" si="11373">IRH21-(IRH14+IRH15)</f>
        <v>0</v>
      </c>
      <c r="IRI22" s="74" t="s">
        <v>102</v>
      </c>
      <c r="IRJ22" s="146">
        <f t="shared" ref="IRJ22" si="11374">IRJ21-(IRJ14+IRJ15)</f>
        <v>0</v>
      </c>
      <c r="IRK22" s="74" t="s">
        <v>102</v>
      </c>
      <c r="IRL22" s="146">
        <f t="shared" ref="IRL22" si="11375">IRL21-(IRL14+IRL15)</f>
        <v>0</v>
      </c>
      <c r="IRM22" s="74" t="s">
        <v>102</v>
      </c>
      <c r="IRN22" s="146">
        <f t="shared" ref="IRN22" si="11376">IRN21-(IRN14+IRN15)</f>
        <v>0</v>
      </c>
      <c r="IRO22" s="74" t="s">
        <v>102</v>
      </c>
      <c r="IRP22" s="146">
        <f t="shared" ref="IRP22" si="11377">IRP21-(IRP14+IRP15)</f>
        <v>0</v>
      </c>
      <c r="IRQ22" s="74" t="s">
        <v>102</v>
      </c>
      <c r="IRR22" s="146">
        <f t="shared" ref="IRR22" si="11378">IRR21-(IRR14+IRR15)</f>
        <v>0</v>
      </c>
      <c r="IRS22" s="74" t="s">
        <v>102</v>
      </c>
      <c r="IRT22" s="146">
        <f t="shared" ref="IRT22" si="11379">IRT21-(IRT14+IRT15)</f>
        <v>0</v>
      </c>
      <c r="IRU22" s="74" t="s">
        <v>102</v>
      </c>
      <c r="IRV22" s="146">
        <f t="shared" ref="IRV22" si="11380">IRV21-(IRV14+IRV15)</f>
        <v>0</v>
      </c>
      <c r="IRW22" s="74" t="s">
        <v>102</v>
      </c>
      <c r="IRX22" s="146">
        <f t="shared" ref="IRX22" si="11381">IRX21-(IRX14+IRX15)</f>
        <v>0</v>
      </c>
      <c r="IRY22" s="74" t="s">
        <v>102</v>
      </c>
      <c r="IRZ22" s="146">
        <f t="shared" ref="IRZ22" si="11382">IRZ21-(IRZ14+IRZ15)</f>
        <v>0</v>
      </c>
      <c r="ISA22" s="74" t="s">
        <v>102</v>
      </c>
      <c r="ISB22" s="146">
        <f t="shared" ref="ISB22" si="11383">ISB21-(ISB14+ISB15)</f>
        <v>0</v>
      </c>
      <c r="ISC22" s="74" t="s">
        <v>102</v>
      </c>
      <c r="ISD22" s="146">
        <f t="shared" ref="ISD22" si="11384">ISD21-(ISD14+ISD15)</f>
        <v>0</v>
      </c>
      <c r="ISE22" s="74" t="s">
        <v>102</v>
      </c>
      <c r="ISF22" s="146">
        <f t="shared" ref="ISF22" si="11385">ISF21-(ISF14+ISF15)</f>
        <v>0</v>
      </c>
      <c r="ISG22" s="74" t="s">
        <v>102</v>
      </c>
      <c r="ISH22" s="146">
        <f t="shared" ref="ISH22" si="11386">ISH21-(ISH14+ISH15)</f>
        <v>0</v>
      </c>
      <c r="ISI22" s="74" t="s">
        <v>102</v>
      </c>
      <c r="ISJ22" s="146">
        <f t="shared" ref="ISJ22" si="11387">ISJ21-(ISJ14+ISJ15)</f>
        <v>0</v>
      </c>
      <c r="ISK22" s="74" t="s">
        <v>102</v>
      </c>
      <c r="ISL22" s="146">
        <f t="shared" ref="ISL22" si="11388">ISL21-(ISL14+ISL15)</f>
        <v>0</v>
      </c>
      <c r="ISM22" s="74" t="s">
        <v>102</v>
      </c>
      <c r="ISN22" s="146">
        <f t="shared" ref="ISN22" si="11389">ISN21-(ISN14+ISN15)</f>
        <v>0</v>
      </c>
      <c r="ISO22" s="74" t="s">
        <v>102</v>
      </c>
      <c r="ISP22" s="146">
        <f t="shared" ref="ISP22" si="11390">ISP21-(ISP14+ISP15)</f>
        <v>0</v>
      </c>
      <c r="ISQ22" s="74" t="s">
        <v>102</v>
      </c>
      <c r="ISR22" s="146">
        <f t="shared" ref="ISR22" si="11391">ISR21-(ISR14+ISR15)</f>
        <v>0</v>
      </c>
      <c r="ISS22" s="74" t="s">
        <v>102</v>
      </c>
      <c r="IST22" s="146">
        <f t="shared" ref="IST22" si="11392">IST21-(IST14+IST15)</f>
        <v>0</v>
      </c>
      <c r="ISU22" s="74" t="s">
        <v>102</v>
      </c>
      <c r="ISV22" s="146">
        <f t="shared" ref="ISV22" si="11393">ISV21-(ISV14+ISV15)</f>
        <v>0</v>
      </c>
      <c r="ISW22" s="74" t="s">
        <v>102</v>
      </c>
      <c r="ISX22" s="146">
        <f t="shared" ref="ISX22" si="11394">ISX21-(ISX14+ISX15)</f>
        <v>0</v>
      </c>
      <c r="ISY22" s="74" t="s">
        <v>102</v>
      </c>
      <c r="ISZ22" s="146">
        <f t="shared" ref="ISZ22" si="11395">ISZ21-(ISZ14+ISZ15)</f>
        <v>0</v>
      </c>
      <c r="ITA22" s="74" t="s">
        <v>102</v>
      </c>
      <c r="ITB22" s="146">
        <f t="shared" ref="ITB22" si="11396">ITB21-(ITB14+ITB15)</f>
        <v>0</v>
      </c>
      <c r="ITC22" s="74" t="s">
        <v>102</v>
      </c>
      <c r="ITD22" s="146">
        <f t="shared" ref="ITD22" si="11397">ITD21-(ITD14+ITD15)</f>
        <v>0</v>
      </c>
      <c r="ITE22" s="74" t="s">
        <v>102</v>
      </c>
      <c r="ITF22" s="146">
        <f t="shared" ref="ITF22" si="11398">ITF21-(ITF14+ITF15)</f>
        <v>0</v>
      </c>
      <c r="ITG22" s="74" t="s">
        <v>102</v>
      </c>
      <c r="ITH22" s="146">
        <f t="shared" ref="ITH22" si="11399">ITH21-(ITH14+ITH15)</f>
        <v>0</v>
      </c>
      <c r="ITI22" s="74" t="s">
        <v>102</v>
      </c>
      <c r="ITJ22" s="146">
        <f t="shared" ref="ITJ22" si="11400">ITJ21-(ITJ14+ITJ15)</f>
        <v>0</v>
      </c>
      <c r="ITK22" s="74" t="s">
        <v>102</v>
      </c>
      <c r="ITL22" s="146">
        <f t="shared" ref="ITL22" si="11401">ITL21-(ITL14+ITL15)</f>
        <v>0</v>
      </c>
      <c r="ITM22" s="74" t="s">
        <v>102</v>
      </c>
      <c r="ITN22" s="146">
        <f t="shared" ref="ITN22" si="11402">ITN21-(ITN14+ITN15)</f>
        <v>0</v>
      </c>
      <c r="ITO22" s="74" t="s">
        <v>102</v>
      </c>
      <c r="ITP22" s="146">
        <f t="shared" ref="ITP22" si="11403">ITP21-(ITP14+ITP15)</f>
        <v>0</v>
      </c>
      <c r="ITQ22" s="74" t="s">
        <v>102</v>
      </c>
      <c r="ITR22" s="146">
        <f t="shared" ref="ITR22" si="11404">ITR21-(ITR14+ITR15)</f>
        <v>0</v>
      </c>
      <c r="ITS22" s="74" t="s">
        <v>102</v>
      </c>
      <c r="ITT22" s="146">
        <f t="shared" ref="ITT22" si="11405">ITT21-(ITT14+ITT15)</f>
        <v>0</v>
      </c>
      <c r="ITU22" s="74" t="s">
        <v>102</v>
      </c>
      <c r="ITV22" s="146">
        <f t="shared" ref="ITV22" si="11406">ITV21-(ITV14+ITV15)</f>
        <v>0</v>
      </c>
      <c r="ITW22" s="74" t="s">
        <v>102</v>
      </c>
      <c r="ITX22" s="146">
        <f t="shared" ref="ITX22" si="11407">ITX21-(ITX14+ITX15)</f>
        <v>0</v>
      </c>
      <c r="ITY22" s="74" t="s">
        <v>102</v>
      </c>
      <c r="ITZ22" s="146">
        <f t="shared" ref="ITZ22" si="11408">ITZ21-(ITZ14+ITZ15)</f>
        <v>0</v>
      </c>
      <c r="IUA22" s="74" t="s">
        <v>102</v>
      </c>
      <c r="IUB22" s="146">
        <f t="shared" ref="IUB22" si="11409">IUB21-(IUB14+IUB15)</f>
        <v>0</v>
      </c>
      <c r="IUC22" s="74" t="s">
        <v>102</v>
      </c>
      <c r="IUD22" s="146">
        <f t="shared" ref="IUD22" si="11410">IUD21-(IUD14+IUD15)</f>
        <v>0</v>
      </c>
      <c r="IUE22" s="74" t="s">
        <v>102</v>
      </c>
      <c r="IUF22" s="146">
        <f t="shared" ref="IUF22" si="11411">IUF21-(IUF14+IUF15)</f>
        <v>0</v>
      </c>
      <c r="IUG22" s="74" t="s">
        <v>102</v>
      </c>
      <c r="IUH22" s="146">
        <f t="shared" ref="IUH22" si="11412">IUH21-(IUH14+IUH15)</f>
        <v>0</v>
      </c>
      <c r="IUI22" s="74" t="s">
        <v>102</v>
      </c>
      <c r="IUJ22" s="146">
        <f t="shared" ref="IUJ22" si="11413">IUJ21-(IUJ14+IUJ15)</f>
        <v>0</v>
      </c>
      <c r="IUK22" s="74" t="s">
        <v>102</v>
      </c>
      <c r="IUL22" s="146">
        <f t="shared" ref="IUL22" si="11414">IUL21-(IUL14+IUL15)</f>
        <v>0</v>
      </c>
      <c r="IUM22" s="74" t="s">
        <v>102</v>
      </c>
      <c r="IUN22" s="146">
        <f t="shared" ref="IUN22" si="11415">IUN21-(IUN14+IUN15)</f>
        <v>0</v>
      </c>
      <c r="IUO22" s="74" t="s">
        <v>102</v>
      </c>
      <c r="IUP22" s="146">
        <f t="shared" ref="IUP22" si="11416">IUP21-(IUP14+IUP15)</f>
        <v>0</v>
      </c>
      <c r="IUQ22" s="74" t="s">
        <v>102</v>
      </c>
      <c r="IUR22" s="146">
        <f t="shared" ref="IUR22" si="11417">IUR21-(IUR14+IUR15)</f>
        <v>0</v>
      </c>
      <c r="IUS22" s="74" t="s">
        <v>102</v>
      </c>
      <c r="IUT22" s="146">
        <f t="shared" ref="IUT22" si="11418">IUT21-(IUT14+IUT15)</f>
        <v>0</v>
      </c>
      <c r="IUU22" s="74" t="s">
        <v>102</v>
      </c>
      <c r="IUV22" s="146">
        <f t="shared" ref="IUV22" si="11419">IUV21-(IUV14+IUV15)</f>
        <v>0</v>
      </c>
      <c r="IUW22" s="74" t="s">
        <v>102</v>
      </c>
      <c r="IUX22" s="146">
        <f t="shared" ref="IUX22" si="11420">IUX21-(IUX14+IUX15)</f>
        <v>0</v>
      </c>
      <c r="IUY22" s="74" t="s">
        <v>102</v>
      </c>
      <c r="IUZ22" s="146">
        <f t="shared" ref="IUZ22" si="11421">IUZ21-(IUZ14+IUZ15)</f>
        <v>0</v>
      </c>
      <c r="IVA22" s="74" t="s">
        <v>102</v>
      </c>
      <c r="IVB22" s="146">
        <f t="shared" ref="IVB22" si="11422">IVB21-(IVB14+IVB15)</f>
        <v>0</v>
      </c>
      <c r="IVC22" s="74" t="s">
        <v>102</v>
      </c>
      <c r="IVD22" s="146">
        <f t="shared" ref="IVD22" si="11423">IVD21-(IVD14+IVD15)</f>
        <v>0</v>
      </c>
      <c r="IVE22" s="74" t="s">
        <v>102</v>
      </c>
      <c r="IVF22" s="146">
        <f t="shared" ref="IVF22" si="11424">IVF21-(IVF14+IVF15)</f>
        <v>0</v>
      </c>
      <c r="IVG22" s="74" t="s">
        <v>102</v>
      </c>
      <c r="IVH22" s="146">
        <f t="shared" ref="IVH22" si="11425">IVH21-(IVH14+IVH15)</f>
        <v>0</v>
      </c>
      <c r="IVI22" s="74" t="s">
        <v>102</v>
      </c>
      <c r="IVJ22" s="146">
        <f t="shared" ref="IVJ22" si="11426">IVJ21-(IVJ14+IVJ15)</f>
        <v>0</v>
      </c>
      <c r="IVK22" s="74" t="s">
        <v>102</v>
      </c>
      <c r="IVL22" s="146">
        <f t="shared" ref="IVL22" si="11427">IVL21-(IVL14+IVL15)</f>
        <v>0</v>
      </c>
      <c r="IVM22" s="74" t="s">
        <v>102</v>
      </c>
      <c r="IVN22" s="146">
        <f t="shared" ref="IVN22" si="11428">IVN21-(IVN14+IVN15)</f>
        <v>0</v>
      </c>
      <c r="IVO22" s="74" t="s">
        <v>102</v>
      </c>
      <c r="IVP22" s="146">
        <f t="shared" ref="IVP22" si="11429">IVP21-(IVP14+IVP15)</f>
        <v>0</v>
      </c>
      <c r="IVQ22" s="74" t="s">
        <v>102</v>
      </c>
      <c r="IVR22" s="146">
        <f t="shared" ref="IVR22" si="11430">IVR21-(IVR14+IVR15)</f>
        <v>0</v>
      </c>
      <c r="IVS22" s="74" t="s">
        <v>102</v>
      </c>
      <c r="IVT22" s="146">
        <f t="shared" ref="IVT22" si="11431">IVT21-(IVT14+IVT15)</f>
        <v>0</v>
      </c>
      <c r="IVU22" s="74" t="s">
        <v>102</v>
      </c>
      <c r="IVV22" s="146">
        <f t="shared" ref="IVV22" si="11432">IVV21-(IVV14+IVV15)</f>
        <v>0</v>
      </c>
      <c r="IVW22" s="74" t="s">
        <v>102</v>
      </c>
      <c r="IVX22" s="146">
        <f t="shared" ref="IVX22" si="11433">IVX21-(IVX14+IVX15)</f>
        <v>0</v>
      </c>
      <c r="IVY22" s="74" t="s">
        <v>102</v>
      </c>
      <c r="IVZ22" s="146">
        <f t="shared" ref="IVZ22" si="11434">IVZ21-(IVZ14+IVZ15)</f>
        <v>0</v>
      </c>
      <c r="IWA22" s="74" t="s">
        <v>102</v>
      </c>
      <c r="IWB22" s="146">
        <f t="shared" ref="IWB22" si="11435">IWB21-(IWB14+IWB15)</f>
        <v>0</v>
      </c>
      <c r="IWC22" s="74" t="s">
        <v>102</v>
      </c>
      <c r="IWD22" s="146">
        <f t="shared" ref="IWD22" si="11436">IWD21-(IWD14+IWD15)</f>
        <v>0</v>
      </c>
      <c r="IWE22" s="74" t="s">
        <v>102</v>
      </c>
      <c r="IWF22" s="146">
        <f t="shared" ref="IWF22" si="11437">IWF21-(IWF14+IWF15)</f>
        <v>0</v>
      </c>
      <c r="IWG22" s="74" t="s">
        <v>102</v>
      </c>
      <c r="IWH22" s="146">
        <f t="shared" ref="IWH22" si="11438">IWH21-(IWH14+IWH15)</f>
        <v>0</v>
      </c>
      <c r="IWI22" s="74" t="s">
        <v>102</v>
      </c>
      <c r="IWJ22" s="146">
        <f t="shared" ref="IWJ22" si="11439">IWJ21-(IWJ14+IWJ15)</f>
        <v>0</v>
      </c>
      <c r="IWK22" s="74" t="s">
        <v>102</v>
      </c>
      <c r="IWL22" s="146">
        <f t="shared" ref="IWL22" si="11440">IWL21-(IWL14+IWL15)</f>
        <v>0</v>
      </c>
      <c r="IWM22" s="74" t="s">
        <v>102</v>
      </c>
      <c r="IWN22" s="146">
        <f t="shared" ref="IWN22" si="11441">IWN21-(IWN14+IWN15)</f>
        <v>0</v>
      </c>
      <c r="IWO22" s="74" t="s">
        <v>102</v>
      </c>
      <c r="IWP22" s="146">
        <f t="shared" ref="IWP22" si="11442">IWP21-(IWP14+IWP15)</f>
        <v>0</v>
      </c>
      <c r="IWQ22" s="74" t="s">
        <v>102</v>
      </c>
      <c r="IWR22" s="146">
        <f t="shared" ref="IWR22" si="11443">IWR21-(IWR14+IWR15)</f>
        <v>0</v>
      </c>
      <c r="IWS22" s="74" t="s">
        <v>102</v>
      </c>
      <c r="IWT22" s="146">
        <f t="shared" ref="IWT22" si="11444">IWT21-(IWT14+IWT15)</f>
        <v>0</v>
      </c>
      <c r="IWU22" s="74" t="s">
        <v>102</v>
      </c>
      <c r="IWV22" s="146">
        <f t="shared" ref="IWV22" si="11445">IWV21-(IWV14+IWV15)</f>
        <v>0</v>
      </c>
      <c r="IWW22" s="74" t="s">
        <v>102</v>
      </c>
      <c r="IWX22" s="146">
        <f t="shared" ref="IWX22" si="11446">IWX21-(IWX14+IWX15)</f>
        <v>0</v>
      </c>
      <c r="IWY22" s="74" t="s">
        <v>102</v>
      </c>
      <c r="IWZ22" s="146">
        <f t="shared" ref="IWZ22" si="11447">IWZ21-(IWZ14+IWZ15)</f>
        <v>0</v>
      </c>
      <c r="IXA22" s="74" t="s">
        <v>102</v>
      </c>
      <c r="IXB22" s="146">
        <f t="shared" ref="IXB22" si="11448">IXB21-(IXB14+IXB15)</f>
        <v>0</v>
      </c>
      <c r="IXC22" s="74" t="s">
        <v>102</v>
      </c>
      <c r="IXD22" s="146">
        <f t="shared" ref="IXD22" si="11449">IXD21-(IXD14+IXD15)</f>
        <v>0</v>
      </c>
      <c r="IXE22" s="74" t="s">
        <v>102</v>
      </c>
      <c r="IXF22" s="146">
        <f t="shared" ref="IXF22" si="11450">IXF21-(IXF14+IXF15)</f>
        <v>0</v>
      </c>
      <c r="IXG22" s="74" t="s">
        <v>102</v>
      </c>
      <c r="IXH22" s="146">
        <f t="shared" ref="IXH22" si="11451">IXH21-(IXH14+IXH15)</f>
        <v>0</v>
      </c>
      <c r="IXI22" s="74" t="s">
        <v>102</v>
      </c>
      <c r="IXJ22" s="146">
        <f t="shared" ref="IXJ22" si="11452">IXJ21-(IXJ14+IXJ15)</f>
        <v>0</v>
      </c>
      <c r="IXK22" s="74" t="s">
        <v>102</v>
      </c>
      <c r="IXL22" s="146">
        <f t="shared" ref="IXL22" si="11453">IXL21-(IXL14+IXL15)</f>
        <v>0</v>
      </c>
      <c r="IXM22" s="74" t="s">
        <v>102</v>
      </c>
      <c r="IXN22" s="146">
        <f t="shared" ref="IXN22" si="11454">IXN21-(IXN14+IXN15)</f>
        <v>0</v>
      </c>
      <c r="IXO22" s="74" t="s">
        <v>102</v>
      </c>
      <c r="IXP22" s="146">
        <f t="shared" ref="IXP22" si="11455">IXP21-(IXP14+IXP15)</f>
        <v>0</v>
      </c>
      <c r="IXQ22" s="74" t="s">
        <v>102</v>
      </c>
      <c r="IXR22" s="146">
        <f t="shared" ref="IXR22" si="11456">IXR21-(IXR14+IXR15)</f>
        <v>0</v>
      </c>
      <c r="IXS22" s="74" t="s">
        <v>102</v>
      </c>
      <c r="IXT22" s="146">
        <f t="shared" ref="IXT22" si="11457">IXT21-(IXT14+IXT15)</f>
        <v>0</v>
      </c>
      <c r="IXU22" s="74" t="s">
        <v>102</v>
      </c>
      <c r="IXV22" s="146">
        <f t="shared" ref="IXV22" si="11458">IXV21-(IXV14+IXV15)</f>
        <v>0</v>
      </c>
      <c r="IXW22" s="74" t="s">
        <v>102</v>
      </c>
      <c r="IXX22" s="146">
        <f t="shared" ref="IXX22" si="11459">IXX21-(IXX14+IXX15)</f>
        <v>0</v>
      </c>
      <c r="IXY22" s="74" t="s">
        <v>102</v>
      </c>
      <c r="IXZ22" s="146">
        <f t="shared" ref="IXZ22" si="11460">IXZ21-(IXZ14+IXZ15)</f>
        <v>0</v>
      </c>
      <c r="IYA22" s="74" t="s">
        <v>102</v>
      </c>
      <c r="IYB22" s="146">
        <f t="shared" ref="IYB22" si="11461">IYB21-(IYB14+IYB15)</f>
        <v>0</v>
      </c>
      <c r="IYC22" s="74" t="s">
        <v>102</v>
      </c>
      <c r="IYD22" s="146">
        <f t="shared" ref="IYD22" si="11462">IYD21-(IYD14+IYD15)</f>
        <v>0</v>
      </c>
      <c r="IYE22" s="74" t="s">
        <v>102</v>
      </c>
      <c r="IYF22" s="146">
        <f t="shared" ref="IYF22" si="11463">IYF21-(IYF14+IYF15)</f>
        <v>0</v>
      </c>
      <c r="IYG22" s="74" t="s">
        <v>102</v>
      </c>
      <c r="IYH22" s="146">
        <f t="shared" ref="IYH22" si="11464">IYH21-(IYH14+IYH15)</f>
        <v>0</v>
      </c>
      <c r="IYI22" s="74" t="s">
        <v>102</v>
      </c>
      <c r="IYJ22" s="146">
        <f t="shared" ref="IYJ22" si="11465">IYJ21-(IYJ14+IYJ15)</f>
        <v>0</v>
      </c>
      <c r="IYK22" s="74" t="s">
        <v>102</v>
      </c>
      <c r="IYL22" s="146">
        <f t="shared" ref="IYL22" si="11466">IYL21-(IYL14+IYL15)</f>
        <v>0</v>
      </c>
      <c r="IYM22" s="74" t="s">
        <v>102</v>
      </c>
      <c r="IYN22" s="146">
        <f t="shared" ref="IYN22" si="11467">IYN21-(IYN14+IYN15)</f>
        <v>0</v>
      </c>
      <c r="IYO22" s="74" t="s">
        <v>102</v>
      </c>
      <c r="IYP22" s="146">
        <f t="shared" ref="IYP22" si="11468">IYP21-(IYP14+IYP15)</f>
        <v>0</v>
      </c>
      <c r="IYQ22" s="74" t="s">
        <v>102</v>
      </c>
      <c r="IYR22" s="146">
        <f t="shared" ref="IYR22" si="11469">IYR21-(IYR14+IYR15)</f>
        <v>0</v>
      </c>
      <c r="IYS22" s="74" t="s">
        <v>102</v>
      </c>
      <c r="IYT22" s="146">
        <f t="shared" ref="IYT22" si="11470">IYT21-(IYT14+IYT15)</f>
        <v>0</v>
      </c>
      <c r="IYU22" s="74" t="s">
        <v>102</v>
      </c>
      <c r="IYV22" s="146">
        <f t="shared" ref="IYV22" si="11471">IYV21-(IYV14+IYV15)</f>
        <v>0</v>
      </c>
      <c r="IYW22" s="74" t="s">
        <v>102</v>
      </c>
      <c r="IYX22" s="146">
        <f t="shared" ref="IYX22" si="11472">IYX21-(IYX14+IYX15)</f>
        <v>0</v>
      </c>
      <c r="IYY22" s="74" t="s">
        <v>102</v>
      </c>
      <c r="IYZ22" s="146">
        <f t="shared" ref="IYZ22" si="11473">IYZ21-(IYZ14+IYZ15)</f>
        <v>0</v>
      </c>
      <c r="IZA22" s="74" t="s">
        <v>102</v>
      </c>
      <c r="IZB22" s="146">
        <f t="shared" ref="IZB22" si="11474">IZB21-(IZB14+IZB15)</f>
        <v>0</v>
      </c>
      <c r="IZC22" s="74" t="s">
        <v>102</v>
      </c>
      <c r="IZD22" s="146">
        <f t="shared" ref="IZD22" si="11475">IZD21-(IZD14+IZD15)</f>
        <v>0</v>
      </c>
      <c r="IZE22" s="74" t="s">
        <v>102</v>
      </c>
      <c r="IZF22" s="146">
        <f t="shared" ref="IZF22" si="11476">IZF21-(IZF14+IZF15)</f>
        <v>0</v>
      </c>
      <c r="IZG22" s="74" t="s">
        <v>102</v>
      </c>
      <c r="IZH22" s="146">
        <f t="shared" ref="IZH22" si="11477">IZH21-(IZH14+IZH15)</f>
        <v>0</v>
      </c>
      <c r="IZI22" s="74" t="s">
        <v>102</v>
      </c>
      <c r="IZJ22" s="146">
        <f t="shared" ref="IZJ22" si="11478">IZJ21-(IZJ14+IZJ15)</f>
        <v>0</v>
      </c>
      <c r="IZK22" s="74" t="s">
        <v>102</v>
      </c>
      <c r="IZL22" s="146">
        <f t="shared" ref="IZL22" si="11479">IZL21-(IZL14+IZL15)</f>
        <v>0</v>
      </c>
      <c r="IZM22" s="74" t="s">
        <v>102</v>
      </c>
      <c r="IZN22" s="146">
        <f t="shared" ref="IZN22" si="11480">IZN21-(IZN14+IZN15)</f>
        <v>0</v>
      </c>
      <c r="IZO22" s="74" t="s">
        <v>102</v>
      </c>
      <c r="IZP22" s="146">
        <f t="shared" ref="IZP22" si="11481">IZP21-(IZP14+IZP15)</f>
        <v>0</v>
      </c>
      <c r="IZQ22" s="74" t="s">
        <v>102</v>
      </c>
      <c r="IZR22" s="146">
        <f t="shared" ref="IZR22" si="11482">IZR21-(IZR14+IZR15)</f>
        <v>0</v>
      </c>
      <c r="IZS22" s="74" t="s">
        <v>102</v>
      </c>
      <c r="IZT22" s="146">
        <f t="shared" ref="IZT22" si="11483">IZT21-(IZT14+IZT15)</f>
        <v>0</v>
      </c>
      <c r="IZU22" s="74" t="s">
        <v>102</v>
      </c>
      <c r="IZV22" s="146">
        <f t="shared" ref="IZV22" si="11484">IZV21-(IZV14+IZV15)</f>
        <v>0</v>
      </c>
      <c r="IZW22" s="74" t="s">
        <v>102</v>
      </c>
      <c r="IZX22" s="146">
        <f t="shared" ref="IZX22" si="11485">IZX21-(IZX14+IZX15)</f>
        <v>0</v>
      </c>
      <c r="IZY22" s="74" t="s">
        <v>102</v>
      </c>
      <c r="IZZ22" s="146">
        <f t="shared" ref="IZZ22" si="11486">IZZ21-(IZZ14+IZZ15)</f>
        <v>0</v>
      </c>
      <c r="JAA22" s="74" t="s">
        <v>102</v>
      </c>
      <c r="JAB22" s="146">
        <f t="shared" ref="JAB22" si="11487">JAB21-(JAB14+JAB15)</f>
        <v>0</v>
      </c>
      <c r="JAC22" s="74" t="s">
        <v>102</v>
      </c>
      <c r="JAD22" s="146">
        <f t="shared" ref="JAD22" si="11488">JAD21-(JAD14+JAD15)</f>
        <v>0</v>
      </c>
      <c r="JAE22" s="74" t="s">
        <v>102</v>
      </c>
      <c r="JAF22" s="146">
        <f t="shared" ref="JAF22" si="11489">JAF21-(JAF14+JAF15)</f>
        <v>0</v>
      </c>
      <c r="JAG22" s="74" t="s">
        <v>102</v>
      </c>
      <c r="JAH22" s="146">
        <f t="shared" ref="JAH22" si="11490">JAH21-(JAH14+JAH15)</f>
        <v>0</v>
      </c>
      <c r="JAI22" s="74" t="s">
        <v>102</v>
      </c>
      <c r="JAJ22" s="146">
        <f t="shared" ref="JAJ22" si="11491">JAJ21-(JAJ14+JAJ15)</f>
        <v>0</v>
      </c>
      <c r="JAK22" s="74" t="s">
        <v>102</v>
      </c>
      <c r="JAL22" s="146">
        <f t="shared" ref="JAL22" si="11492">JAL21-(JAL14+JAL15)</f>
        <v>0</v>
      </c>
      <c r="JAM22" s="74" t="s">
        <v>102</v>
      </c>
      <c r="JAN22" s="146">
        <f t="shared" ref="JAN22" si="11493">JAN21-(JAN14+JAN15)</f>
        <v>0</v>
      </c>
      <c r="JAO22" s="74" t="s">
        <v>102</v>
      </c>
      <c r="JAP22" s="146">
        <f t="shared" ref="JAP22" si="11494">JAP21-(JAP14+JAP15)</f>
        <v>0</v>
      </c>
      <c r="JAQ22" s="74" t="s">
        <v>102</v>
      </c>
      <c r="JAR22" s="146">
        <f t="shared" ref="JAR22" si="11495">JAR21-(JAR14+JAR15)</f>
        <v>0</v>
      </c>
      <c r="JAS22" s="74" t="s">
        <v>102</v>
      </c>
      <c r="JAT22" s="146">
        <f t="shared" ref="JAT22" si="11496">JAT21-(JAT14+JAT15)</f>
        <v>0</v>
      </c>
      <c r="JAU22" s="74" t="s">
        <v>102</v>
      </c>
      <c r="JAV22" s="146">
        <f t="shared" ref="JAV22" si="11497">JAV21-(JAV14+JAV15)</f>
        <v>0</v>
      </c>
      <c r="JAW22" s="74" t="s">
        <v>102</v>
      </c>
      <c r="JAX22" s="146">
        <f t="shared" ref="JAX22" si="11498">JAX21-(JAX14+JAX15)</f>
        <v>0</v>
      </c>
      <c r="JAY22" s="74" t="s">
        <v>102</v>
      </c>
      <c r="JAZ22" s="146">
        <f t="shared" ref="JAZ22" si="11499">JAZ21-(JAZ14+JAZ15)</f>
        <v>0</v>
      </c>
      <c r="JBA22" s="74" t="s">
        <v>102</v>
      </c>
      <c r="JBB22" s="146">
        <f t="shared" ref="JBB22" si="11500">JBB21-(JBB14+JBB15)</f>
        <v>0</v>
      </c>
      <c r="JBC22" s="74" t="s">
        <v>102</v>
      </c>
      <c r="JBD22" s="146">
        <f t="shared" ref="JBD22" si="11501">JBD21-(JBD14+JBD15)</f>
        <v>0</v>
      </c>
      <c r="JBE22" s="74" t="s">
        <v>102</v>
      </c>
      <c r="JBF22" s="146">
        <f t="shared" ref="JBF22" si="11502">JBF21-(JBF14+JBF15)</f>
        <v>0</v>
      </c>
      <c r="JBG22" s="74" t="s">
        <v>102</v>
      </c>
      <c r="JBH22" s="146">
        <f t="shared" ref="JBH22" si="11503">JBH21-(JBH14+JBH15)</f>
        <v>0</v>
      </c>
      <c r="JBI22" s="74" t="s">
        <v>102</v>
      </c>
      <c r="JBJ22" s="146">
        <f t="shared" ref="JBJ22" si="11504">JBJ21-(JBJ14+JBJ15)</f>
        <v>0</v>
      </c>
      <c r="JBK22" s="74" t="s">
        <v>102</v>
      </c>
      <c r="JBL22" s="146">
        <f t="shared" ref="JBL22" si="11505">JBL21-(JBL14+JBL15)</f>
        <v>0</v>
      </c>
      <c r="JBM22" s="74" t="s">
        <v>102</v>
      </c>
      <c r="JBN22" s="146">
        <f t="shared" ref="JBN22" si="11506">JBN21-(JBN14+JBN15)</f>
        <v>0</v>
      </c>
      <c r="JBO22" s="74" t="s">
        <v>102</v>
      </c>
      <c r="JBP22" s="146">
        <f t="shared" ref="JBP22" si="11507">JBP21-(JBP14+JBP15)</f>
        <v>0</v>
      </c>
      <c r="JBQ22" s="74" t="s">
        <v>102</v>
      </c>
      <c r="JBR22" s="146">
        <f t="shared" ref="JBR22" si="11508">JBR21-(JBR14+JBR15)</f>
        <v>0</v>
      </c>
      <c r="JBS22" s="74" t="s">
        <v>102</v>
      </c>
      <c r="JBT22" s="146">
        <f t="shared" ref="JBT22" si="11509">JBT21-(JBT14+JBT15)</f>
        <v>0</v>
      </c>
      <c r="JBU22" s="74" t="s">
        <v>102</v>
      </c>
      <c r="JBV22" s="146">
        <f t="shared" ref="JBV22" si="11510">JBV21-(JBV14+JBV15)</f>
        <v>0</v>
      </c>
      <c r="JBW22" s="74" t="s">
        <v>102</v>
      </c>
      <c r="JBX22" s="146">
        <f t="shared" ref="JBX22" si="11511">JBX21-(JBX14+JBX15)</f>
        <v>0</v>
      </c>
      <c r="JBY22" s="74" t="s">
        <v>102</v>
      </c>
      <c r="JBZ22" s="146">
        <f t="shared" ref="JBZ22" si="11512">JBZ21-(JBZ14+JBZ15)</f>
        <v>0</v>
      </c>
      <c r="JCA22" s="74" t="s">
        <v>102</v>
      </c>
      <c r="JCB22" s="146">
        <f t="shared" ref="JCB22" si="11513">JCB21-(JCB14+JCB15)</f>
        <v>0</v>
      </c>
      <c r="JCC22" s="74" t="s">
        <v>102</v>
      </c>
      <c r="JCD22" s="146">
        <f t="shared" ref="JCD22" si="11514">JCD21-(JCD14+JCD15)</f>
        <v>0</v>
      </c>
      <c r="JCE22" s="74" t="s">
        <v>102</v>
      </c>
      <c r="JCF22" s="146">
        <f t="shared" ref="JCF22" si="11515">JCF21-(JCF14+JCF15)</f>
        <v>0</v>
      </c>
      <c r="JCG22" s="74" t="s">
        <v>102</v>
      </c>
      <c r="JCH22" s="146">
        <f t="shared" ref="JCH22" si="11516">JCH21-(JCH14+JCH15)</f>
        <v>0</v>
      </c>
      <c r="JCI22" s="74" t="s">
        <v>102</v>
      </c>
      <c r="JCJ22" s="146">
        <f t="shared" ref="JCJ22" si="11517">JCJ21-(JCJ14+JCJ15)</f>
        <v>0</v>
      </c>
      <c r="JCK22" s="74" t="s">
        <v>102</v>
      </c>
      <c r="JCL22" s="146">
        <f t="shared" ref="JCL22" si="11518">JCL21-(JCL14+JCL15)</f>
        <v>0</v>
      </c>
      <c r="JCM22" s="74" t="s">
        <v>102</v>
      </c>
      <c r="JCN22" s="146">
        <f t="shared" ref="JCN22" si="11519">JCN21-(JCN14+JCN15)</f>
        <v>0</v>
      </c>
      <c r="JCO22" s="74" t="s">
        <v>102</v>
      </c>
      <c r="JCP22" s="146">
        <f t="shared" ref="JCP22" si="11520">JCP21-(JCP14+JCP15)</f>
        <v>0</v>
      </c>
      <c r="JCQ22" s="74" t="s">
        <v>102</v>
      </c>
      <c r="JCR22" s="146">
        <f t="shared" ref="JCR22" si="11521">JCR21-(JCR14+JCR15)</f>
        <v>0</v>
      </c>
      <c r="JCS22" s="74" t="s">
        <v>102</v>
      </c>
      <c r="JCT22" s="146">
        <f t="shared" ref="JCT22" si="11522">JCT21-(JCT14+JCT15)</f>
        <v>0</v>
      </c>
      <c r="JCU22" s="74" t="s">
        <v>102</v>
      </c>
      <c r="JCV22" s="146">
        <f t="shared" ref="JCV22" si="11523">JCV21-(JCV14+JCV15)</f>
        <v>0</v>
      </c>
      <c r="JCW22" s="74" t="s">
        <v>102</v>
      </c>
      <c r="JCX22" s="146">
        <f t="shared" ref="JCX22" si="11524">JCX21-(JCX14+JCX15)</f>
        <v>0</v>
      </c>
      <c r="JCY22" s="74" t="s">
        <v>102</v>
      </c>
      <c r="JCZ22" s="146">
        <f t="shared" ref="JCZ22" si="11525">JCZ21-(JCZ14+JCZ15)</f>
        <v>0</v>
      </c>
      <c r="JDA22" s="74" t="s">
        <v>102</v>
      </c>
      <c r="JDB22" s="146">
        <f t="shared" ref="JDB22" si="11526">JDB21-(JDB14+JDB15)</f>
        <v>0</v>
      </c>
      <c r="JDC22" s="74" t="s">
        <v>102</v>
      </c>
      <c r="JDD22" s="146">
        <f t="shared" ref="JDD22" si="11527">JDD21-(JDD14+JDD15)</f>
        <v>0</v>
      </c>
      <c r="JDE22" s="74" t="s">
        <v>102</v>
      </c>
      <c r="JDF22" s="146">
        <f t="shared" ref="JDF22" si="11528">JDF21-(JDF14+JDF15)</f>
        <v>0</v>
      </c>
      <c r="JDG22" s="74" t="s">
        <v>102</v>
      </c>
      <c r="JDH22" s="146">
        <f t="shared" ref="JDH22" si="11529">JDH21-(JDH14+JDH15)</f>
        <v>0</v>
      </c>
      <c r="JDI22" s="74" t="s">
        <v>102</v>
      </c>
      <c r="JDJ22" s="146">
        <f t="shared" ref="JDJ22" si="11530">JDJ21-(JDJ14+JDJ15)</f>
        <v>0</v>
      </c>
      <c r="JDK22" s="74" t="s">
        <v>102</v>
      </c>
      <c r="JDL22" s="146">
        <f t="shared" ref="JDL22" si="11531">JDL21-(JDL14+JDL15)</f>
        <v>0</v>
      </c>
      <c r="JDM22" s="74" t="s">
        <v>102</v>
      </c>
      <c r="JDN22" s="146">
        <f t="shared" ref="JDN22" si="11532">JDN21-(JDN14+JDN15)</f>
        <v>0</v>
      </c>
      <c r="JDO22" s="74" t="s">
        <v>102</v>
      </c>
      <c r="JDP22" s="146">
        <f t="shared" ref="JDP22" si="11533">JDP21-(JDP14+JDP15)</f>
        <v>0</v>
      </c>
      <c r="JDQ22" s="74" t="s">
        <v>102</v>
      </c>
      <c r="JDR22" s="146">
        <f t="shared" ref="JDR22" si="11534">JDR21-(JDR14+JDR15)</f>
        <v>0</v>
      </c>
      <c r="JDS22" s="74" t="s">
        <v>102</v>
      </c>
      <c r="JDT22" s="146">
        <f t="shared" ref="JDT22" si="11535">JDT21-(JDT14+JDT15)</f>
        <v>0</v>
      </c>
      <c r="JDU22" s="74" t="s">
        <v>102</v>
      </c>
      <c r="JDV22" s="146">
        <f t="shared" ref="JDV22" si="11536">JDV21-(JDV14+JDV15)</f>
        <v>0</v>
      </c>
      <c r="JDW22" s="74" t="s">
        <v>102</v>
      </c>
      <c r="JDX22" s="146">
        <f t="shared" ref="JDX22" si="11537">JDX21-(JDX14+JDX15)</f>
        <v>0</v>
      </c>
      <c r="JDY22" s="74" t="s">
        <v>102</v>
      </c>
      <c r="JDZ22" s="146">
        <f t="shared" ref="JDZ22" si="11538">JDZ21-(JDZ14+JDZ15)</f>
        <v>0</v>
      </c>
      <c r="JEA22" s="74" t="s">
        <v>102</v>
      </c>
      <c r="JEB22" s="146">
        <f t="shared" ref="JEB22" si="11539">JEB21-(JEB14+JEB15)</f>
        <v>0</v>
      </c>
      <c r="JEC22" s="74" t="s">
        <v>102</v>
      </c>
      <c r="JED22" s="146">
        <f t="shared" ref="JED22" si="11540">JED21-(JED14+JED15)</f>
        <v>0</v>
      </c>
      <c r="JEE22" s="74" t="s">
        <v>102</v>
      </c>
      <c r="JEF22" s="146">
        <f t="shared" ref="JEF22" si="11541">JEF21-(JEF14+JEF15)</f>
        <v>0</v>
      </c>
      <c r="JEG22" s="74" t="s">
        <v>102</v>
      </c>
      <c r="JEH22" s="146">
        <f t="shared" ref="JEH22" si="11542">JEH21-(JEH14+JEH15)</f>
        <v>0</v>
      </c>
      <c r="JEI22" s="74" t="s">
        <v>102</v>
      </c>
      <c r="JEJ22" s="146">
        <f t="shared" ref="JEJ22" si="11543">JEJ21-(JEJ14+JEJ15)</f>
        <v>0</v>
      </c>
      <c r="JEK22" s="74" t="s">
        <v>102</v>
      </c>
      <c r="JEL22" s="146">
        <f t="shared" ref="JEL22" si="11544">JEL21-(JEL14+JEL15)</f>
        <v>0</v>
      </c>
      <c r="JEM22" s="74" t="s">
        <v>102</v>
      </c>
      <c r="JEN22" s="146">
        <f t="shared" ref="JEN22" si="11545">JEN21-(JEN14+JEN15)</f>
        <v>0</v>
      </c>
      <c r="JEO22" s="74" t="s">
        <v>102</v>
      </c>
      <c r="JEP22" s="146">
        <f t="shared" ref="JEP22" si="11546">JEP21-(JEP14+JEP15)</f>
        <v>0</v>
      </c>
      <c r="JEQ22" s="74" t="s">
        <v>102</v>
      </c>
      <c r="JER22" s="146">
        <f t="shared" ref="JER22" si="11547">JER21-(JER14+JER15)</f>
        <v>0</v>
      </c>
      <c r="JES22" s="74" t="s">
        <v>102</v>
      </c>
      <c r="JET22" s="146">
        <f t="shared" ref="JET22" si="11548">JET21-(JET14+JET15)</f>
        <v>0</v>
      </c>
      <c r="JEU22" s="74" t="s">
        <v>102</v>
      </c>
      <c r="JEV22" s="146">
        <f t="shared" ref="JEV22" si="11549">JEV21-(JEV14+JEV15)</f>
        <v>0</v>
      </c>
      <c r="JEW22" s="74" t="s">
        <v>102</v>
      </c>
      <c r="JEX22" s="146">
        <f t="shared" ref="JEX22" si="11550">JEX21-(JEX14+JEX15)</f>
        <v>0</v>
      </c>
      <c r="JEY22" s="74" t="s">
        <v>102</v>
      </c>
      <c r="JEZ22" s="146">
        <f t="shared" ref="JEZ22" si="11551">JEZ21-(JEZ14+JEZ15)</f>
        <v>0</v>
      </c>
      <c r="JFA22" s="74" t="s">
        <v>102</v>
      </c>
      <c r="JFB22" s="146">
        <f t="shared" ref="JFB22" si="11552">JFB21-(JFB14+JFB15)</f>
        <v>0</v>
      </c>
      <c r="JFC22" s="74" t="s">
        <v>102</v>
      </c>
      <c r="JFD22" s="146">
        <f t="shared" ref="JFD22" si="11553">JFD21-(JFD14+JFD15)</f>
        <v>0</v>
      </c>
      <c r="JFE22" s="74" t="s">
        <v>102</v>
      </c>
      <c r="JFF22" s="146">
        <f t="shared" ref="JFF22" si="11554">JFF21-(JFF14+JFF15)</f>
        <v>0</v>
      </c>
      <c r="JFG22" s="74" t="s">
        <v>102</v>
      </c>
      <c r="JFH22" s="146">
        <f t="shared" ref="JFH22" si="11555">JFH21-(JFH14+JFH15)</f>
        <v>0</v>
      </c>
      <c r="JFI22" s="74" t="s">
        <v>102</v>
      </c>
      <c r="JFJ22" s="146">
        <f t="shared" ref="JFJ22" si="11556">JFJ21-(JFJ14+JFJ15)</f>
        <v>0</v>
      </c>
      <c r="JFK22" s="74" t="s">
        <v>102</v>
      </c>
      <c r="JFL22" s="146">
        <f t="shared" ref="JFL22" si="11557">JFL21-(JFL14+JFL15)</f>
        <v>0</v>
      </c>
      <c r="JFM22" s="74" t="s">
        <v>102</v>
      </c>
      <c r="JFN22" s="146">
        <f t="shared" ref="JFN22" si="11558">JFN21-(JFN14+JFN15)</f>
        <v>0</v>
      </c>
      <c r="JFO22" s="74" t="s">
        <v>102</v>
      </c>
      <c r="JFP22" s="146">
        <f t="shared" ref="JFP22" si="11559">JFP21-(JFP14+JFP15)</f>
        <v>0</v>
      </c>
      <c r="JFQ22" s="74" t="s">
        <v>102</v>
      </c>
      <c r="JFR22" s="146">
        <f t="shared" ref="JFR22" si="11560">JFR21-(JFR14+JFR15)</f>
        <v>0</v>
      </c>
      <c r="JFS22" s="74" t="s">
        <v>102</v>
      </c>
      <c r="JFT22" s="146">
        <f t="shared" ref="JFT22" si="11561">JFT21-(JFT14+JFT15)</f>
        <v>0</v>
      </c>
      <c r="JFU22" s="74" t="s">
        <v>102</v>
      </c>
      <c r="JFV22" s="146">
        <f t="shared" ref="JFV22" si="11562">JFV21-(JFV14+JFV15)</f>
        <v>0</v>
      </c>
      <c r="JFW22" s="74" t="s">
        <v>102</v>
      </c>
      <c r="JFX22" s="146">
        <f t="shared" ref="JFX22" si="11563">JFX21-(JFX14+JFX15)</f>
        <v>0</v>
      </c>
      <c r="JFY22" s="74" t="s">
        <v>102</v>
      </c>
      <c r="JFZ22" s="146">
        <f t="shared" ref="JFZ22" si="11564">JFZ21-(JFZ14+JFZ15)</f>
        <v>0</v>
      </c>
      <c r="JGA22" s="74" t="s">
        <v>102</v>
      </c>
      <c r="JGB22" s="146">
        <f t="shared" ref="JGB22" si="11565">JGB21-(JGB14+JGB15)</f>
        <v>0</v>
      </c>
      <c r="JGC22" s="74" t="s">
        <v>102</v>
      </c>
      <c r="JGD22" s="146">
        <f t="shared" ref="JGD22" si="11566">JGD21-(JGD14+JGD15)</f>
        <v>0</v>
      </c>
      <c r="JGE22" s="74" t="s">
        <v>102</v>
      </c>
      <c r="JGF22" s="146">
        <f t="shared" ref="JGF22" si="11567">JGF21-(JGF14+JGF15)</f>
        <v>0</v>
      </c>
      <c r="JGG22" s="74" t="s">
        <v>102</v>
      </c>
      <c r="JGH22" s="146">
        <f t="shared" ref="JGH22" si="11568">JGH21-(JGH14+JGH15)</f>
        <v>0</v>
      </c>
      <c r="JGI22" s="74" t="s">
        <v>102</v>
      </c>
      <c r="JGJ22" s="146">
        <f t="shared" ref="JGJ22" si="11569">JGJ21-(JGJ14+JGJ15)</f>
        <v>0</v>
      </c>
      <c r="JGK22" s="74" t="s">
        <v>102</v>
      </c>
      <c r="JGL22" s="146">
        <f t="shared" ref="JGL22" si="11570">JGL21-(JGL14+JGL15)</f>
        <v>0</v>
      </c>
      <c r="JGM22" s="74" t="s">
        <v>102</v>
      </c>
      <c r="JGN22" s="146">
        <f t="shared" ref="JGN22" si="11571">JGN21-(JGN14+JGN15)</f>
        <v>0</v>
      </c>
      <c r="JGO22" s="74" t="s">
        <v>102</v>
      </c>
      <c r="JGP22" s="146">
        <f t="shared" ref="JGP22" si="11572">JGP21-(JGP14+JGP15)</f>
        <v>0</v>
      </c>
      <c r="JGQ22" s="74" t="s">
        <v>102</v>
      </c>
      <c r="JGR22" s="146">
        <f t="shared" ref="JGR22" si="11573">JGR21-(JGR14+JGR15)</f>
        <v>0</v>
      </c>
      <c r="JGS22" s="74" t="s">
        <v>102</v>
      </c>
      <c r="JGT22" s="146">
        <f t="shared" ref="JGT22" si="11574">JGT21-(JGT14+JGT15)</f>
        <v>0</v>
      </c>
      <c r="JGU22" s="74" t="s">
        <v>102</v>
      </c>
      <c r="JGV22" s="146">
        <f t="shared" ref="JGV22" si="11575">JGV21-(JGV14+JGV15)</f>
        <v>0</v>
      </c>
      <c r="JGW22" s="74" t="s">
        <v>102</v>
      </c>
      <c r="JGX22" s="146">
        <f t="shared" ref="JGX22" si="11576">JGX21-(JGX14+JGX15)</f>
        <v>0</v>
      </c>
      <c r="JGY22" s="74" t="s">
        <v>102</v>
      </c>
      <c r="JGZ22" s="146">
        <f t="shared" ref="JGZ22" si="11577">JGZ21-(JGZ14+JGZ15)</f>
        <v>0</v>
      </c>
      <c r="JHA22" s="74" t="s">
        <v>102</v>
      </c>
      <c r="JHB22" s="146">
        <f t="shared" ref="JHB22" si="11578">JHB21-(JHB14+JHB15)</f>
        <v>0</v>
      </c>
      <c r="JHC22" s="74" t="s">
        <v>102</v>
      </c>
      <c r="JHD22" s="146">
        <f t="shared" ref="JHD22" si="11579">JHD21-(JHD14+JHD15)</f>
        <v>0</v>
      </c>
      <c r="JHE22" s="74" t="s">
        <v>102</v>
      </c>
      <c r="JHF22" s="146">
        <f t="shared" ref="JHF22" si="11580">JHF21-(JHF14+JHF15)</f>
        <v>0</v>
      </c>
      <c r="JHG22" s="74" t="s">
        <v>102</v>
      </c>
      <c r="JHH22" s="146">
        <f t="shared" ref="JHH22" si="11581">JHH21-(JHH14+JHH15)</f>
        <v>0</v>
      </c>
      <c r="JHI22" s="74" t="s">
        <v>102</v>
      </c>
      <c r="JHJ22" s="146">
        <f t="shared" ref="JHJ22" si="11582">JHJ21-(JHJ14+JHJ15)</f>
        <v>0</v>
      </c>
      <c r="JHK22" s="74" t="s">
        <v>102</v>
      </c>
      <c r="JHL22" s="146">
        <f t="shared" ref="JHL22" si="11583">JHL21-(JHL14+JHL15)</f>
        <v>0</v>
      </c>
      <c r="JHM22" s="74" t="s">
        <v>102</v>
      </c>
      <c r="JHN22" s="146">
        <f t="shared" ref="JHN22" si="11584">JHN21-(JHN14+JHN15)</f>
        <v>0</v>
      </c>
      <c r="JHO22" s="74" t="s">
        <v>102</v>
      </c>
      <c r="JHP22" s="146">
        <f t="shared" ref="JHP22" si="11585">JHP21-(JHP14+JHP15)</f>
        <v>0</v>
      </c>
      <c r="JHQ22" s="74" t="s">
        <v>102</v>
      </c>
      <c r="JHR22" s="146">
        <f t="shared" ref="JHR22" si="11586">JHR21-(JHR14+JHR15)</f>
        <v>0</v>
      </c>
      <c r="JHS22" s="74" t="s">
        <v>102</v>
      </c>
      <c r="JHT22" s="146">
        <f t="shared" ref="JHT22" si="11587">JHT21-(JHT14+JHT15)</f>
        <v>0</v>
      </c>
      <c r="JHU22" s="74" t="s">
        <v>102</v>
      </c>
      <c r="JHV22" s="146">
        <f t="shared" ref="JHV22" si="11588">JHV21-(JHV14+JHV15)</f>
        <v>0</v>
      </c>
      <c r="JHW22" s="74" t="s">
        <v>102</v>
      </c>
      <c r="JHX22" s="146">
        <f t="shared" ref="JHX22" si="11589">JHX21-(JHX14+JHX15)</f>
        <v>0</v>
      </c>
      <c r="JHY22" s="74" t="s">
        <v>102</v>
      </c>
      <c r="JHZ22" s="146">
        <f t="shared" ref="JHZ22" si="11590">JHZ21-(JHZ14+JHZ15)</f>
        <v>0</v>
      </c>
      <c r="JIA22" s="74" t="s">
        <v>102</v>
      </c>
      <c r="JIB22" s="146">
        <f t="shared" ref="JIB22" si="11591">JIB21-(JIB14+JIB15)</f>
        <v>0</v>
      </c>
      <c r="JIC22" s="74" t="s">
        <v>102</v>
      </c>
      <c r="JID22" s="146">
        <f t="shared" ref="JID22" si="11592">JID21-(JID14+JID15)</f>
        <v>0</v>
      </c>
      <c r="JIE22" s="74" t="s">
        <v>102</v>
      </c>
      <c r="JIF22" s="146">
        <f t="shared" ref="JIF22" si="11593">JIF21-(JIF14+JIF15)</f>
        <v>0</v>
      </c>
      <c r="JIG22" s="74" t="s">
        <v>102</v>
      </c>
      <c r="JIH22" s="146">
        <f t="shared" ref="JIH22" si="11594">JIH21-(JIH14+JIH15)</f>
        <v>0</v>
      </c>
      <c r="JII22" s="74" t="s">
        <v>102</v>
      </c>
      <c r="JIJ22" s="146">
        <f t="shared" ref="JIJ22" si="11595">JIJ21-(JIJ14+JIJ15)</f>
        <v>0</v>
      </c>
      <c r="JIK22" s="74" t="s">
        <v>102</v>
      </c>
      <c r="JIL22" s="146">
        <f t="shared" ref="JIL22" si="11596">JIL21-(JIL14+JIL15)</f>
        <v>0</v>
      </c>
      <c r="JIM22" s="74" t="s">
        <v>102</v>
      </c>
      <c r="JIN22" s="146">
        <f t="shared" ref="JIN22" si="11597">JIN21-(JIN14+JIN15)</f>
        <v>0</v>
      </c>
      <c r="JIO22" s="74" t="s">
        <v>102</v>
      </c>
      <c r="JIP22" s="146">
        <f t="shared" ref="JIP22" si="11598">JIP21-(JIP14+JIP15)</f>
        <v>0</v>
      </c>
      <c r="JIQ22" s="74" t="s">
        <v>102</v>
      </c>
      <c r="JIR22" s="146">
        <f t="shared" ref="JIR22" si="11599">JIR21-(JIR14+JIR15)</f>
        <v>0</v>
      </c>
      <c r="JIS22" s="74" t="s">
        <v>102</v>
      </c>
      <c r="JIT22" s="146">
        <f t="shared" ref="JIT22" si="11600">JIT21-(JIT14+JIT15)</f>
        <v>0</v>
      </c>
      <c r="JIU22" s="74" t="s">
        <v>102</v>
      </c>
      <c r="JIV22" s="146">
        <f t="shared" ref="JIV22" si="11601">JIV21-(JIV14+JIV15)</f>
        <v>0</v>
      </c>
      <c r="JIW22" s="74" t="s">
        <v>102</v>
      </c>
      <c r="JIX22" s="146">
        <f t="shared" ref="JIX22" si="11602">JIX21-(JIX14+JIX15)</f>
        <v>0</v>
      </c>
      <c r="JIY22" s="74" t="s">
        <v>102</v>
      </c>
      <c r="JIZ22" s="146">
        <f t="shared" ref="JIZ22" si="11603">JIZ21-(JIZ14+JIZ15)</f>
        <v>0</v>
      </c>
      <c r="JJA22" s="74" t="s">
        <v>102</v>
      </c>
      <c r="JJB22" s="146">
        <f t="shared" ref="JJB22" si="11604">JJB21-(JJB14+JJB15)</f>
        <v>0</v>
      </c>
      <c r="JJC22" s="74" t="s">
        <v>102</v>
      </c>
      <c r="JJD22" s="146">
        <f t="shared" ref="JJD22" si="11605">JJD21-(JJD14+JJD15)</f>
        <v>0</v>
      </c>
      <c r="JJE22" s="74" t="s">
        <v>102</v>
      </c>
      <c r="JJF22" s="146">
        <f t="shared" ref="JJF22" si="11606">JJF21-(JJF14+JJF15)</f>
        <v>0</v>
      </c>
      <c r="JJG22" s="74" t="s">
        <v>102</v>
      </c>
      <c r="JJH22" s="146">
        <f t="shared" ref="JJH22" si="11607">JJH21-(JJH14+JJH15)</f>
        <v>0</v>
      </c>
      <c r="JJI22" s="74" t="s">
        <v>102</v>
      </c>
      <c r="JJJ22" s="146">
        <f t="shared" ref="JJJ22" si="11608">JJJ21-(JJJ14+JJJ15)</f>
        <v>0</v>
      </c>
      <c r="JJK22" s="74" t="s">
        <v>102</v>
      </c>
      <c r="JJL22" s="146">
        <f t="shared" ref="JJL22" si="11609">JJL21-(JJL14+JJL15)</f>
        <v>0</v>
      </c>
      <c r="JJM22" s="74" t="s">
        <v>102</v>
      </c>
      <c r="JJN22" s="146">
        <f t="shared" ref="JJN22" si="11610">JJN21-(JJN14+JJN15)</f>
        <v>0</v>
      </c>
      <c r="JJO22" s="74" t="s">
        <v>102</v>
      </c>
      <c r="JJP22" s="146">
        <f t="shared" ref="JJP22" si="11611">JJP21-(JJP14+JJP15)</f>
        <v>0</v>
      </c>
      <c r="JJQ22" s="74" t="s">
        <v>102</v>
      </c>
      <c r="JJR22" s="146">
        <f t="shared" ref="JJR22" si="11612">JJR21-(JJR14+JJR15)</f>
        <v>0</v>
      </c>
      <c r="JJS22" s="74" t="s">
        <v>102</v>
      </c>
      <c r="JJT22" s="146">
        <f t="shared" ref="JJT22" si="11613">JJT21-(JJT14+JJT15)</f>
        <v>0</v>
      </c>
      <c r="JJU22" s="74" t="s">
        <v>102</v>
      </c>
      <c r="JJV22" s="146">
        <f t="shared" ref="JJV22" si="11614">JJV21-(JJV14+JJV15)</f>
        <v>0</v>
      </c>
      <c r="JJW22" s="74" t="s">
        <v>102</v>
      </c>
      <c r="JJX22" s="146">
        <f t="shared" ref="JJX22" si="11615">JJX21-(JJX14+JJX15)</f>
        <v>0</v>
      </c>
      <c r="JJY22" s="74" t="s">
        <v>102</v>
      </c>
      <c r="JJZ22" s="146">
        <f t="shared" ref="JJZ22" si="11616">JJZ21-(JJZ14+JJZ15)</f>
        <v>0</v>
      </c>
      <c r="JKA22" s="74" t="s">
        <v>102</v>
      </c>
      <c r="JKB22" s="146">
        <f t="shared" ref="JKB22" si="11617">JKB21-(JKB14+JKB15)</f>
        <v>0</v>
      </c>
      <c r="JKC22" s="74" t="s">
        <v>102</v>
      </c>
      <c r="JKD22" s="146">
        <f t="shared" ref="JKD22" si="11618">JKD21-(JKD14+JKD15)</f>
        <v>0</v>
      </c>
      <c r="JKE22" s="74" t="s">
        <v>102</v>
      </c>
      <c r="JKF22" s="146">
        <f t="shared" ref="JKF22" si="11619">JKF21-(JKF14+JKF15)</f>
        <v>0</v>
      </c>
      <c r="JKG22" s="74" t="s">
        <v>102</v>
      </c>
      <c r="JKH22" s="146">
        <f t="shared" ref="JKH22" si="11620">JKH21-(JKH14+JKH15)</f>
        <v>0</v>
      </c>
      <c r="JKI22" s="74" t="s">
        <v>102</v>
      </c>
      <c r="JKJ22" s="146">
        <f t="shared" ref="JKJ22" si="11621">JKJ21-(JKJ14+JKJ15)</f>
        <v>0</v>
      </c>
      <c r="JKK22" s="74" t="s">
        <v>102</v>
      </c>
      <c r="JKL22" s="146">
        <f t="shared" ref="JKL22" si="11622">JKL21-(JKL14+JKL15)</f>
        <v>0</v>
      </c>
      <c r="JKM22" s="74" t="s">
        <v>102</v>
      </c>
      <c r="JKN22" s="146">
        <f t="shared" ref="JKN22" si="11623">JKN21-(JKN14+JKN15)</f>
        <v>0</v>
      </c>
      <c r="JKO22" s="74" t="s">
        <v>102</v>
      </c>
      <c r="JKP22" s="146">
        <f t="shared" ref="JKP22" si="11624">JKP21-(JKP14+JKP15)</f>
        <v>0</v>
      </c>
      <c r="JKQ22" s="74" t="s">
        <v>102</v>
      </c>
      <c r="JKR22" s="146">
        <f t="shared" ref="JKR22" si="11625">JKR21-(JKR14+JKR15)</f>
        <v>0</v>
      </c>
      <c r="JKS22" s="74" t="s">
        <v>102</v>
      </c>
      <c r="JKT22" s="146">
        <f t="shared" ref="JKT22" si="11626">JKT21-(JKT14+JKT15)</f>
        <v>0</v>
      </c>
      <c r="JKU22" s="74" t="s">
        <v>102</v>
      </c>
      <c r="JKV22" s="146">
        <f t="shared" ref="JKV22" si="11627">JKV21-(JKV14+JKV15)</f>
        <v>0</v>
      </c>
      <c r="JKW22" s="74" t="s">
        <v>102</v>
      </c>
      <c r="JKX22" s="146">
        <f t="shared" ref="JKX22" si="11628">JKX21-(JKX14+JKX15)</f>
        <v>0</v>
      </c>
      <c r="JKY22" s="74" t="s">
        <v>102</v>
      </c>
      <c r="JKZ22" s="146">
        <f t="shared" ref="JKZ22" si="11629">JKZ21-(JKZ14+JKZ15)</f>
        <v>0</v>
      </c>
      <c r="JLA22" s="74" t="s">
        <v>102</v>
      </c>
      <c r="JLB22" s="146">
        <f t="shared" ref="JLB22" si="11630">JLB21-(JLB14+JLB15)</f>
        <v>0</v>
      </c>
      <c r="JLC22" s="74" t="s">
        <v>102</v>
      </c>
      <c r="JLD22" s="146">
        <f t="shared" ref="JLD22" si="11631">JLD21-(JLD14+JLD15)</f>
        <v>0</v>
      </c>
      <c r="JLE22" s="74" t="s">
        <v>102</v>
      </c>
      <c r="JLF22" s="146">
        <f t="shared" ref="JLF22" si="11632">JLF21-(JLF14+JLF15)</f>
        <v>0</v>
      </c>
      <c r="JLG22" s="74" t="s">
        <v>102</v>
      </c>
      <c r="JLH22" s="146">
        <f t="shared" ref="JLH22" si="11633">JLH21-(JLH14+JLH15)</f>
        <v>0</v>
      </c>
      <c r="JLI22" s="74" t="s">
        <v>102</v>
      </c>
      <c r="JLJ22" s="146">
        <f t="shared" ref="JLJ22" si="11634">JLJ21-(JLJ14+JLJ15)</f>
        <v>0</v>
      </c>
      <c r="JLK22" s="74" t="s">
        <v>102</v>
      </c>
      <c r="JLL22" s="146">
        <f t="shared" ref="JLL22" si="11635">JLL21-(JLL14+JLL15)</f>
        <v>0</v>
      </c>
      <c r="JLM22" s="74" t="s">
        <v>102</v>
      </c>
      <c r="JLN22" s="146">
        <f t="shared" ref="JLN22" si="11636">JLN21-(JLN14+JLN15)</f>
        <v>0</v>
      </c>
      <c r="JLO22" s="74" t="s">
        <v>102</v>
      </c>
      <c r="JLP22" s="146">
        <f t="shared" ref="JLP22" si="11637">JLP21-(JLP14+JLP15)</f>
        <v>0</v>
      </c>
      <c r="JLQ22" s="74" t="s">
        <v>102</v>
      </c>
      <c r="JLR22" s="146">
        <f t="shared" ref="JLR22" si="11638">JLR21-(JLR14+JLR15)</f>
        <v>0</v>
      </c>
      <c r="JLS22" s="74" t="s">
        <v>102</v>
      </c>
      <c r="JLT22" s="146">
        <f t="shared" ref="JLT22" si="11639">JLT21-(JLT14+JLT15)</f>
        <v>0</v>
      </c>
      <c r="JLU22" s="74" t="s">
        <v>102</v>
      </c>
      <c r="JLV22" s="146">
        <f t="shared" ref="JLV22" si="11640">JLV21-(JLV14+JLV15)</f>
        <v>0</v>
      </c>
      <c r="JLW22" s="74" t="s">
        <v>102</v>
      </c>
      <c r="JLX22" s="146">
        <f t="shared" ref="JLX22" si="11641">JLX21-(JLX14+JLX15)</f>
        <v>0</v>
      </c>
      <c r="JLY22" s="74" t="s">
        <v>102</v>
      </c>
      <c r="JLZ22" s="146">
        <f t="shared" ref="JLZ22" si="11642">JLZ21-(JLZ14+JLZ15)</f>
        <v>0</v>
      </c>
      <c r="JMA22" s="74" t="s">
        <v>102</v>
      </c>
      <c r="JMB22" s="146">
        <f t="shared" ref="JMB22" si="11643">JMB21-(JMB14+JMB15)</f>
        <v>0</v>
      </c>
      <c r="JMC22" s="74" t="s">
        <v>102</v>
      </c>
      <c r="JMD22" s="146">
        <f t="shared" ref="JMD22" si="11644">JMD21-(JMD14+JMD15)</f>
        <v>0</v>
      </c>
      <c r="JME22" s="74" t="s">
        <v>102</v>
      </c>
      <c r="JMF22" s="146">
        <f t="shared" ref="JMF22" si="11645">JMF21-(JMF14+JMF15)</f>
        <v>0</v>
      </c>
      <c r="JMG22" s="74" t="s">
        <v>102</v>
      </c>
      <c r="JMH22" s="146">
        <f t="shared" ref="JMH22" si="11646">JMH21-(JMH14+JMH15)</f>
        <v>0</v>
      </c>
      <c r="JMI22" s="74" t="s">
        <v>102</v>
      </c>
      <c r="JMJ22" s="146">
        <f t="shared" ref="JMJ22" si="11647">JMJ21-(JMJ14+JMJ15)</f>
        <v>0</v>
      </c>
      <c r="JMK22" s="74" t="s">
        <v>102</v>
      </c>
      <c r="JML22" s="146">
        <f t="shared" ref="JML22" si="11648">JML21-(JML14+JML15)</f>
        <v>0</v>
      </c>
      <c r="JMM22" s="74" t="s">
        <v>102</v>
      </c>
      <c r="JMN22" s="146">
        <f t="shared" ref="JMN22" si="11649">JMN21-(JMN14+JMN15)</f>
        <v>0</v>
      </c>
      <c r="JMO22" s="74" t="s">
        <v>102</v>
      </c>
      <c r="JMP22" s="146">
        <f t="shared" ref="JMP22" si="11650">JMP21-(JMP14+JMP15)</f>
        <v>0</v>
      </c>
      <c r="JMQ22" s="74" t="s">
        <v>102</v>
      </c>
      <c r="JMR22" s="146">
        <f t="shared" ref="JMR22" si="11651">JMR21-(JMR14+JMR15)</f>
        <v>0</v>
      </c>
      <c r="JMS22" s="74" t="s">
        <v>102</v>
      </c>
      <c r="JMT22" s="146">
        <f t="shared" ref="JMT22" si="11652">JMT21-(JMT14+JMT15)</f>
        <v>0</v>
      </c>
      <c r="JMU22" s="74" t="s">
        <v>102</v>
      </c>
      <c r="JMV22" s="146">
        <f t="shared" ref="JMV22" si="11653">JMV21-(JMV14+JMV15)</f>
        <v>0</v>
      </c>
      <c r="JMW22" s="74" t="s">
        <v>102</v>
      </c>
      <c r="JMX22" s="146">
        <f t="shared" ref="JMX22" si="11654">JMX21-(JMX14+JMX15)</f>
        <v>0</v>
      </c>
      <c r="JMY22" s="74" t="s">
        <v>102</v>
      </c>
      <c r="JMZ22" s="146">
        <f t="shared" ref="JMZ22" si="11655">JMZ21-(JMZ14+JMZ15)</f>
        <v>0</v>
      </c>
      <c r="JNA22" s="74" t="s">
        <v>102</v>
      </c>
      <c r="JNB22" s="146">
        <f t="shared" ref="JNB22" si="11656">JNB21-(JNB14+JNB15)</f>
        <v>0</v>
      </c>
      <c r="JNC22" s="74" t="s">
        <v>102</v>
      </c>
      <c r="JND22" s="146">
        <f t="shared" ref="JND22" si="11657">JND21-(JND14+JND15)</f>
        <v>0</v>
      </c>
      <c r="JNE22" s="74" t="s">
        <v>102</v>
      </c>
      <c r="JNF22" s="146">
        <f t="shared" ref="JNF22" si="11658">JNF21-(JNF14+JNF15)</f>
        <v>0</v>
      </c>
      <c r="JNG22" s="74" t="s">
        <v>102</v>
      </c>
      <c r="JNH22" s="146">
        <f t="shared" ref="JNH22" si="11659">JNH21-(JNH14+JNH15)</f>
        <v>0</v>
      </c>
      <c r="JNI22" s="74" t="s">
        <v>102</v>
      </c>
      <c r="JNJ22" s="146">
        <f t="shared" ref="JNJ22" si="11660">JNJ21-(JNJ14+JNJ15)</f>
        <v>0</v>
      </c>
      <c r="JNK22" s="74" t="s">
        <v>102</v>
      </c>
      <c r="JNL22" s="146">
        <f t="shared" ref="JNL22" si="11661">JNL21-(JNL14+JNL15)</f>
        <v>0</v>
      </c>
      <c r="JNM22" s="74" t="s">
        <v>102</v>
      </c>
      <c r="JNN22" s="146">
        <f t="shared" ref="JNN22" si="11662">JNN21-(JNN14+JNN15)</f>
        <v>0</v>
      </c>
      <c r="JNO22" s="74" t="s">
        <v>102</v>
      </c>
      <c r="JNP22" s="146">
        <f t="shared" ref="JNP22" si="11663">JNP21-(JNP14+JNP15)</f>
        <v>0</v>
      </c>
      <c r="JNQ22" s="74" t="s">
        <v>102</v>
      </c>
      <c r="JNR22" s="146">
        <f t="shared" ref="JNR22" si="11664">JNR21-(JNR14+JNR15)</f>
        <v>0</v>
      </c>
      <c r="JNS22" s="74" t="s">
        <v>102</v>
      </c>
      <c r="JNT22" s="146">
        <f t="shared" ref="JNT22" si="11665">JNT21-(JNT14+JNT15)</f>
        <v>0</v>
      </c>
      <c r="JNU22" s="74" t="s">
        <v>102</v>
      </c>
      <c r="JNV22" s="146">
        <f t="shared" ref="JNV22" si="11666">JNV21-(JNV14+JNV15)</f>
        <v>0</v>
      </c>
      <c r="JNW22" s="74" t="s">
        <v>102</v>
      </c>
      <c r="JNX22" s="146">
        <f t="shared" ref="JNX22" si="11667">JNX21-(JNX14+JNX15)</f>
        <v>0</v>
      </c>
      <c r="JNY22" s="74" t="s">
        <v>102</v>
      </c>
      <c r="JNZ22" s="146">
        <f t="shared" ref="JNZ22" si="11668">JNZ21-(JNZ14+JNZ15)</f>
        <v>0</v>
      </c>
      <c r="JOA22" s="74" t="s">
        <v>102</v>
      </c>
      <c r="JOB22" s="146">
        <f t="shared" ref="JOB22" si="11669">JOB21-(JOB14+JOB15)</f>
        <v>0</v>
      </c>
      <c r="JOC22" s="74" t="s">
        <v>102</v>
      </c>
      <c r="JOD22" s="146">
        <f t="shared" ref="JOD22" si="11670">JOD21-(JOD14+JOD15)</f>
        <v>0</v>
      </c>
      <c r="JOE22" s="74" t="s">
        <v>102</v>
      </c>
      <c r="JOF22" s="146">
        <f t="shared" ref="JOF22" si="11671">JOF21-(JOF14+JOF15)</f>
        <v>0</v>
      </c>
      <c r="JOG22" s="74" t="s">
        <v>102</v>
      </c>
      <c r="JOH22" s="146">
        <f t="shared" ref="JOH22" si="11672">JOH21-(JOH14+JOH15)</f>
        <v>0</v>
      </c>
      <c r="JOI22" s="74" t="s">
        <v>102</v>
      </c>
      <c r="JOJ22" s="146">
        <f t="shared" ref="JOJ22" si="11673">JOJ21-(JOJ14+JOJ15)</f>
        <v>0</v>
      </c>
      <c r="JOK22" s="74" t="s">
        <v>102</v>
      </c>
      <c r="JOL22" s="146">
        <f t="shared" ref="JOL22" si="11674">JOL21-(JOL14+JOL15)</f>
        <v>0</v>
      </c>
      <c r="JOM22" s="74" t="s">
        <v>102</v>
      </c>
      <c r="JON22" s="146">
        <f t="shared" ref="JON22" si="11675">JON21-(JON14+JON15)</f>
        <v>0</v>
      </c>
      <c r="JOO22" s="74" t="s">
        <v>102</v>
      </c>
      <c r="JOP22" s="146">
        <f t="shared" ref="JOP22" si="11676">JOP21-(JOP14+JOP15)</f>
        <v>0</v>
      </c>
      <c r="JOQ22" s="74" t="s">
        <v>102</v>
      </c>
      <c r="JOR22" s="146">
        <f t="shared" ref="JOR22" si="11677">JOR21-(JOR14+JOR15)</f>
        <v>0</v>
      </c>
      <c r="JOS22" s="74" t="s">
        <v>102</v>
      </c>
      <c r="JOT22" s="146">
        <f t="shared" ref="JOT22" si="11678">JOT21-(JOT14+JOT15)</f>
        <v>0</v>
      </c>
      <c r="JOU22" s="74" t="s">
        <v>102</v>
      </c>
      <c r="JOV22" s="146">
        <f t="shared" ref="JOV22" si="11679">JOV21-(JOV14+JOV15)</f>
        <v>0</v>
      </c>
      <c r="JOW22" s="74" t="s">
        <v>102</v>
      </c>
      <c r="JOX22" s="146">
        <f t="shared" ref="JOX22" si="11680">JOX21-(JOX14+JOX15)</f>
        <v>0</v>
      </c>
      <c r="JOY22" s="74" t="s">
        <v>102</v>
      </c>
      <c r="JOZ22" s="146">
        <f t="shared" ref="JOZ22" si="11681">JOZ21-(JOZ14+JOZ15)</f>
        <v>0</v>
      </c>
      <c r="JPA22" s="74" t="s">
        <v>102</v>
      </c>
      <c r="JPB22" s="146">
        <f t="shared" ref="JPB22" si="11682">JPB21-(JPB14+JPB15)</f>
        <v>0</v>
      </c>
      <c r="JPC22" s="74" t="s">
        <v>102</v>
      </c>
      <c r="JPD22" s="146">
        <f t="shared" ref="JPD22" si="11683">JPD21-(JPD14+JPD15)</f>
        <v>0</v>
      </c>
      <c r="JPE22" s="74" t="s">
        <v>102</v>
      </c>
      <c r="JPF22" s="146">
        <f t="shared" ref="JPF22" si="11684">JPF21-(JPF14+JPF15)</f>
        <v>0</v>
      </c>
      <c r="JPG22" s="74" t="s">
        <v>102</v>
      </c>
      <c r="JPH22" s="146">
        <f t="shared" ref="JPH22" si="11685">JPH21-(JPH14+JPH15)</f>
        <v>0</v>
      </c>
      <c r="JPI22" s="74" t="s">
        <v>102</v>
      </c>
      <c r="JPJ22" s="146">
        <f t="shared" ref="JPJ22" si="11686">JPJ21-(JPJ14+JPJ15)</f>
        <v>0</v>
      </c>
      <c r="JPK22" s="74" t="s">
        <v>102</v>
      </c>
      <c r="JPL22" s="146">
        <f t="shared" ref="JPL22" si="11687">JPL21-(JPL14+JPL15)</f>
        <v>0</v>
      </c>
      <c r="JPM22" s="74" t="s">
        <v>102</v>
      </c>
      <c r="JPN22" s="146">
        <f t="shared" ref="JPN22" si="11688">JPN21-(JPN14+JPN15)</f>
        <v>0</v>
      </c>
      <c r="JPO22" s="74" t="s">
        <v>102</v>
      </c>
      <c r="JPP22" s="146">
        <f t="shared" ref="JPP22" si="11689">JPP21-(JPP14+JPP15)</f>
        <v>0</v>
      </c>
      <c r="JPQ22" s="74" t="s">
        <v>102</v>
      </c>
      <c r="JPR22" s="146">
        <f t="shared" ref="JPR22" si="11690">JPR21-(JPR14+JPR15)</f>
        <v>0</v>
      </c>
      <c r="JPS22" s="74" t="s">
        <v>102</v>
      </c>
      <c r="JPT22" s="146">
        <f t="shared" ref="JPT22" si="11691">JPT21-(JPT14+JPT15)</f>
        <v>0</v>
      </c>
      <c r="JPU22" s="74" t="s">
        <v>102</v>
      </c>
      <c r="JPV22" s="146">
        <f t="shared" ref="JPV22" si="11692">JPV21-(JPV14+JPV15)</f>
        <v>0</v>
      </c>
      <c r="JPW22" s="74" t="s">
        <v>102</v>
      </c>
      <c r="JPX22" s="146">
        <f t="shared" ref="JPX22" si="11693">JPX21-(JPX14+JPX15)</f>
        <v>0</v>
      </c>
      <c r="JPY22" s="74" t="s">
        <v>102</v>
      </c>
      <c r="JPZ22" s="146">
        <f t="shared" ref="JPZ22" si="11694">JPZ21-(JPZ14+JPZ15)</f>
        <v>0</v>
      </c>
      <c r="JQA22" s="74" t="s">
        <v>102</v>
      </c>
      <c r="JQB22" s="146">
        <f t="shared" ref="JQB22" si="11695">JQB21-(JQB14+JQB15)</f>
        <v>0</v>
      </c>
      <c r="JQC22" s="74" t="s">
        <v>102</v>
      </c>
      <c r="JQD22" s="146">
        <f t="shared" ref="JQD22" si="11696">JQD21-(JQD14+JQD15)</f>
        <v>0</v>
      </c>
      <c r="JQE22" s="74" t="s">
        <v>102</v>
      </c>
      <c r="JQF22" s="146">
        <f t="shared" ref="JQF22" si="11697">JQF21-(JQF14+JQF15)</f>
        <v>0</v>
      </c>
      <c r="JQG22" s="74" t="s">
        <v>102</v>
      </c>
      <c r="JQH22" s="146">
        <f t="shared" ref="JQH22" si="11698">JQH21-(JQH14+JQH15)</f>
        <v>0</v>
      </c>
      <c r="JQI22" s="74" t="s">
        <v>102</v>
      </c>
      <c r="JQJ22" s="146">
        <f t="shared" ref="JQJ22" si="11699">JQJ21-(JQJ14+JQJ15)</f>
        <v>0</v>
      </c>
      <c r="JQK22" s="74" t="s">
        <v>102</v>
      </c>
      <c r="JQL22" s="146">
        <f t="shared" ref="JQL22" si="11700">JQL21-(JQL14+JQL15)</f>
        <v>0</v>
      </c>
      <c r="JQM22" s="74" t="s">
        <v>102</v>
      </c>
      <c r="JQN22" s="146">
        <f t="shared" ref="JQN22" si="11701">JQN21-(JQN14+JQN15)</f>
        <v>0</v>
      </c>
      <c r="JQO22" s="74" t="s">
        <v>102</v>
      </c>
      <c r="JQP22" s="146">
        <f t="shared" ref="JQP22" si="11702">JQP21-(JQP14+JQP15)</f>
        <v>0</v>
      </c>
      <c r="JQQ22" s="74" t="s">
        <v>102</v>
      </c>
      <c r="JQR22" s="146">
        <f t="shared" ref="JQR22" si="11703">JQR21-(JQR14+JQR15)</f>
        <v>0</v>
      </c>
      <c r="JQS22" s="74" t="s">
        <v>102</v>
      </c>
      <c r="JQT22" s="146">
        <f t="shared" ref="JQT22" si="11704">JQT21-(JQT14+JQT15)</f>
        <v>0</v>
      </c>
      <c r="JQU22" s="74" t="s">
        <v>102</v>
      </c>
      <c r="JQV22" s="146">
        <f t="shared" ref="JQV22" si="11705">JQV21-(JQV14+JQV15)</f>
        <v>0</v>
      </c>
      <c r="JQW22" s="74" t="s">
        <v>102</v>
      </c>
      <c r="JQX22" s="146">
        <f t="shared" ref="JQX22" si="11706">JQX21-(JQX14+JQX15)</f>
        <v>0</v>
      </c>
      <c r="JQY22" s="74" t="s">
        <v>102</v>
      </c>
      <c r="JQZ22" s="146">
        <f t="shared" ref="JQZ22" si="11707">JQZ21-(JQZ14+JQZ15)</f>
        <v>0</v>
      </c>
      <c r="JRA22" s="74" t="s">
        <v>102</v>
      </c>
      <c r="JRB22" s="146">
        <f t="shared" ref="JRB22" si="11708">JRB21-(JRB14+JRB15)</f>
        <v>0</v>
      </c>
      <c r="JRC22" s="74" t="s">
        <v>102</v>
      </c>
      <c r="JRD22" s="146">
        <f t="shared" ref="JRD22" si="11709">JRD21-(JRD14+JRD15)</f>
        <v>0</v>
      </c>
      <c r="JRE22" s="74" t="s">
        <v>102</v>
      </c>
      <c r="JRF22" s="146">
        <f t="shared" ref="JRF22" si="11710">JRF21-(JRF14+JRF15)</f>
        <v>0</v>
      </c>
      <c r="JRG22" s="74" t="s">
        <v>102</v>
      </c>
      <c r="JRH22" s="146">
        <f t="shared" ref="JRH22" si="11711">JRH21-(JRH14+JRH15)</f>
        <v>0</v>
      </c>
      <c r="JRI22" s="74" t="s">
        <v>102</v>
      </c>
      <c r="JRJ22" s="146">
        <f t="shared" ref="JRJ22" si="11712">JRJ21-(JRJ14+JRJ15)</f>
        <v>0</v>
      </c>
      <c r="JRK22" s="74" t="s">
        <v>102</v>
      </c>
      <c r="JRL22" s="146">
        <f t="shared" ref="JRL22" si="11713">JRL21-(JRL14+JRL15)</f>
        <v>0</v>
      </c>
      <c r="JRM22" s="74" t="s">
        <v>102</v>
      </c>
      <c r="JRN22" s="146">
        <f t="shared" ref="JRN22" si="11714">JRN21-(JRN14+JRN15)</f>
        <v>0</v>
      </c>
      <c r="JRO22" s="74" t="s">
        <v>102</v>
      </c>
      <c r="JRP22" s="146">
        <f t="shared" ref="JRP22" si="11715">JRP21-(JRP14+JRP15)</f>
        <v>0</v>
      </c>
      <c r="JRQ22" s="74" t="s">
        <v>102</v>
      </c>
      <c r="JRR22" s="146">
        <f t="shared" ref="JRR22" si="11716">JRR21-(JRR14+JRR15)</f>
        <v>0</v>
      </c>
      <c r="JRS22" s="74" t="s">
        <v>102</v>
      </c>
      <c r="JRT22" s="146">
        <f t="shared" ref="JRT22" si="11717">JRT21-(JRT14+JRT15)</f>
        <v>0</v>
      </c>
      <c r="JRU22" s="74" t="s">
        <v>102</v>
      </c>
      <c r="JRV22" s="146">
        <f t="shared" ref="JRV22" si="11718">JRV21-(JRV14+JRV15)</f>
        <v>0</v>
      </c>
      <c r="JRW22" s="74" t="s">
        <v>102</v>
      </c>
      <c r="JRX22" s="146">
        <f t="shared" ref="JRX22" si="11719">JRX21-(JRX14+JRX15)</f>
        <v>0</v>
      </c>
      <c r="JRY22" s="74" t="s">
        <v>102</v>
      </c>
      <c r="JRZ22" s="146">
        <f t="shared" ref="JRZ22" si="11720">JRZ21-(JRZ14+JRZ15)</f>
        <v>0</v>
      </c>
      <c r="JSA22" s="74" t="s">
        <v>102</v>
      </c>
      <c r="JSB22" s="146">
        <f t="shared" ref="JSB22" si="11721">JSB21-(JSB14+JSB15)</f>
        <v>0</v>
      </c>
      <c r="JSC22" s="74" t="s">
        <v>102</v>
      </c>
      <c r="JSD22" s="146">
        <f t="shared" ref="JSD22" si="11722">JSD21-(JSD14+JSD15)</f>
        <v>0</v>
      </c>
      <c r="JSE22" s="74" t="s">
        <v>102</v>
      </c>
      <c r="JSF22" s="146">
        <f t="shared" ref="JSF22" si="11723">JSF21-(JSF14+JSF15)</f>
        <v>0</v>
      </c>
      <c r="JSG22" s="74" t="s">
        <v>102</v>
      </c>
      <c r="JSH22" s="146">
        <f t="shared" ref="JSH22" si="11724">JSH21-(JSH14+JSH15)</f>
        <v>0</v>
      </c>
      <c r="JSI22" s="74" t="s">
        <v>102</v>
      </c>
      <c r="JSJ22" s="146">
        <f t="shared" ref="JSJ22" si="11725">JSJ21-(JSJ14+JSJ15)</f>
        <v>0</v>
      </c>
      <c r="JSK22" s="74" t="s">
        <v>102</v>
      </c>
      <c r="JSL22" s="146">
        <f t="shared" ref="JSL22" si="11726">JSL21-(JSL14+JSL15)</f>
        <v>0</v>
      </c>
      <c r="JSM22" s="74" t="s">
        <v>102</v>
      </c>
      <c r="JSN22" s="146">
        <f t="shared" ref="JSN22" si="11727">JSN21-(JSN14+JSN15)</f>
        <v>0</v>
      </c>
      <c r="JSO22" s="74" t="s">
        <v>102</v>
      </c>
      <c r="JSP22" s="146">
        <f t="shared" ref="JSP22" si="11728">JSP21-(JSP14+JSP15)</f>
        <v>0</v>
      </c>
      <c r="JSQ22" s="74" t="s">
        <v>102</v>
      </c>
      <c r="JSR22" s="146">
        <f t="shared" ref="JSR22" si="11729">JSR21-(JSR14+JSR15)</f>
        <v>0</v>
      </c>
      <c r="JSS22" s="74" t="s">
        <v>102</v>
      </c>
      <c r="JST22" s="146">
        <f t="shared" ref="JST22" si="11730">JST21-(JST14+JST15)</f>
        <v>0</v>
      </c>
      <c r="JSU22" s="74" t="s">
        <v>102</v>
      </c>
      <c r="JSV22" s="146">
        <f t="shared" ref="JSV22" si="11731">JSV21-(JSV14+JSV15)</f>
        <v>0</v>
      </c>
      <c r="JSW22" s="74" t="s">
        <v>102</v>
      </c>
      <c r="JSX22" s="146">
        <f t="shared" ref="JSX22" si="11732">JSX21-(JSX14+JSX15)</f>
        <v>0</v>
      </c>
      <c r="JSY22" s="74" t="s">
        <v>102</v>
      </c>
      <c r="JSZ22" s="146">
        <f t="shared" ref="JSZ22" si="11733">JSZ21-(JSZ14+JSZ15)</f>
        <v>0</v>
      </c>
      <c r="JTA22" s="74" t="s">
        <v>102</v>
      </c>
      <c r="JTB22" s="146">
        <f t="shared" ref="JTB22" si="11734">JTB21-(JTB14+JTB15)</f>
        <v>0</v>
      </c>
      <c r="JTC22" s="74" t="s">
        <v>102</v>
      </c>
      <c r="JTD22" s="146">
        <f t="shared" ref="JTD22" si="11735">JTD21-(JTD14+JTD15)</f>
        <v>0</v>
      </c>
      <c r="JTE22" s="74" t="s">
        <v>102</v>
      </c>
      <c r="JTF22" s="146">
        <f t="shared" ref="JTF22" si="11736">JTF21-(JTF14+JTF15)</f>
        <v>0</v>
      </c>
      <c r="JTG22" s="74" t="s">
        <v>102</v>
      </c>
      <c r="JTH22" s="146">
        <f t="shared" ref="JTH22" si="11737">JTH21-(JTH14+JTH15)</f>
        <v>0</v>
      </c>
      <c r="JTI22" s="74" t="s">
        <v>102</v>
      </c>
      <c r="JTJ22" s="146">
        <f t="shared" ref="JTJ22" si="11738">JTJ21-(JTJ14+JTJ15)</f>
        <v>0</v>
      </c>
      <c r="JTK22" s="74" t="s">
        <v>102</v>
      </c>
      <c r="JTL22" s="146">
        <f t="shared" ref="JTL22" si="11739">JTL21-(JTL14+JTL15)</f>
        <v>0</v>
      </c>
      <c r="JTM22" s="74" t="s">
        <v>102</v>
      </c>
      <c r="JTN22" s="146">
        <f t="shared" ref="JTN22" si="11740">JTN21-(JTN14+JTN15)</f>
        <v>0</v>
      </c>
      <c r="JTO22" s="74" t="s">
        <v>102</v>
      </c>
      <c r="JTP22" s="146">
        <f t="shared" ref="JTP22" si="11741">JTP21-(JTP14+JTP15)</f>
        <v>0</v>
      </c>
      <c r="JTQ22" s="74" t="s">
        <v>102</v>
      </c>
      <c r="JTR22" s="146">
        <f t="shared" ref="JTR22" si="11742">JTR21-(JTR14+JTR15)</f>
        <v>0</v>
      </c>
      <c r="JTS22" s="74" t="s">
        <v>102</v>
      </c>
      <c r="JTT22" s="146">
        <f t="shared" ref="JTT22" si="11743">JTT21-(JTT14+JTT15)</f>
        <v>0</v>
      </c>
      <c r="JTU22" s="74" t="s">
        <v>102</v>
      </c>
      <c r="JTV22" s="146">
        <f t="shared" ref="JTV22" si="11744">JTV21-(JTV14+JTV15)</f>
        <v>0</v>
      </c>
      <c r="JTW22" s="74" t="s">
        <v>102</v>
      </c>
      <c r="JTX22" s="146">
        <f t="shared" ref="JTX22" si="11745">JTX21-(JTX14+JTX15)</f>
        <v>0</v>
      </c>
      <c r="JTY22" s="74" t="s">
        <v>102</v>
      </c>
      <c r="JTZ22" s="146">
        <f t="shared" ref="JTZ22" si="11746">JTZ21-(JTZ14+JTZ15)</f>
        <v>0</v>
      </c>
      <c r="JUA22" s="74" t="s">
        <v>102</v>
      </c>
      <c r="JUB22" s="146">
        <f t="shared" ref="JUB22" si="11747">JUB21-(JUB14+JUB15)</f>
        <v>0</v>
      </c>
      <c r="JUC22" s="74" t="s">
        <v>102</v>
      </c>
      <c r="JUD22" s="146">
        <f t="shared" ref="JUD22" si="11748">JUD21-(JUD14+JUD15)</f>
        <v>0</v>
      </c>
      <c r="JUE22" s="74" t="s">
        <v>102</v>
      </c>
      <c r="JUF22" s="146">
        <f t="shared" ref="JUF22" si="11749">JUF21-(JUF14+JUF15)</f>
        <v>0</v>
      </c>
      <c r="JUG22" s="74" t="s">
        <v>102</v>
      </c>
      <c r="JUH22" s="146">
        <f t="shared" ref="JUH22" si="11750">JUH21-(JUH14+JUH15)</f>
        <v>0</v>
      </c>
      <c r="JUI22" s="74" t="s">
        <v>102</v>
      </c>
      <c r="JUJ22" s="146">
        <f t="shared" ref="JUJ22" si="11751">JUJ21-(JUJ14+JUJ15)</f>
        <v>0</v>
      </c>
      <c r="JUK22" s="74" t="s">
        <v>102</v>
      </c>
      <c r="JUL22" s="146">
        <f t="shared" ref="JUL22" si="11752">JUL21-(JUL14+JUL15)</f>
        <v>0</v>
      </c>
      <c r="JUM22" s="74" t="s">
        <v>102</v>
      </c>
      <c r="JUN22" s="146">
        <f t="shared" ref="JUN22" si="11753">JUN21-(JUN14+JUN15)</f>
        <v>0</v>
      </c>
      <c r="JUO22" s="74" t="s">
        <v>102</v>
      </c>
      <c r="JUP22" s="146">
        <f t="shared" ref="JUP22" si="11754">JUP21-(JUP14+JUP15)</f>
        <v>0</v>
      </c>
      <c r="JUQ22" s="74" t="s">
        <v>102</v>
      </c>
      <c r="JUR22" s="146">
        <f t="shared" ref="JUR22" si="11755">JUR21-(JUR14+JUR15)</f>
        <v>0</v>
      </c>
      <c r="JUS22" s="74" t="s">
        <v>102</v>
      </c>
      <c r="JUT22" s="146">
        <f t="shared" ref="JUT22" si="11756">JUT21-(JUT14+JUT15)</f>
        <v>0</v>
      </c>
      <c r="JUU22" s="74" t="s">
        <v>102</v>
      </c>
      <c r="JUV22" s="146">
        <f t="shared" ref="JUV22" si="11757">JUV21-(JUV14+JUV15)</f>
        <v>0</v>
      </c>
      <c r="JUW22" s="74" t="s">
        <v>102</v>
      </c>
      <c r="JUX22" s="146">
        <f t="shared" ref="JUX22" si="11758">JUX21-(JUX14+JUX15)</f>
        <v>0</v>
      </c>
      <c r="JUY22" s="74" t="s">
        <v>102</v>
      </c>
      <c r="JUZ22" s="146">
        <f t="shared" ref="JUZ22" si="11759">JUZ21-(JUZ14+JUZ15)</f>
        <v>0</v>
      </c>
      <c r="JVA22" s="74" t="s">
        <v>102</v>
      </c>
      <c r="JVB22" s="146">
        <f t="shared" ref="JVB22" si="11760">JVB21-(JVB14+JVB15)</f>
        <v>0</v>
      </c>
      <c r="JVC22" s="74" t="s">
        <v>102</v>
      </c>
      <c r="JVD22" s="146">
        <f t="shared" ref="JVD22" si="11761">JVD21-(JVD14+JVD15)</f>
        <v>0</v>
      </c>
      <c r="JVE22" s="74" t="s">
        <v>102</v>
      </c>
      <c r="JVF22" s="146">
        <f t="shared" ref="JVF22" si="11762">JVF21-(JVF14+JVF15)</f>
        <v>0</v>
      </c>
      <c r="JVG22" s="74" t="s">
        <v>102</v>
      </c>
      <c r="JVH22" s="146">
        <f t="shared" ref="JVH22" si="11763">JVH21-(JVH14+JVH15)</f>
        <v>0</v>
      </c>
      <c r="JVI22" s="74" t="s">
        <v>102</v>
      </c>
      <c r="JVJ22" s="146">
        <f t="shared" ref="JVJ22" si="11764">JVJ21-(JVJ14+JVJ15)</f>
        <v>0</v>
      </c>
      <c r="JVK22" s="74" t="s">
        <v>102</v>
      </c>
      <c r="JVL22" s="146">
        <f t="shared" ref="JVL22" si="11765">JVL21-(JVL14+JVL15)</f>
        <v>0</v>
      </c>
      <c r="JVM22" s="74" t="s">
        <v>102</v>
      </c>
      <c r="JVN22" s="146">
        <f t="shared" ref="JVN22" si="11766">JVN21-(JVN14+JVN15)</f>
        <v>0</v>
      </c>
      <c r="JVO22" s="74" t="s">
        <v>102</v>
      </c>
      <c r="JVP22" s="146">
        <f t="shared" ref="JVP22" si="11767">JVP21-(JVP14+JVP15)</f>
        <v>0</v>
      </c>
      <c r="JVQ22" s="74" t="s">
        <v>102</v>
      </c>
      <c r="JVR22" s="146">
        <f t="shared" ref="JVR22" si="11768">JVR21-(JVR14+JVR15)</f>
        <v>0</v>
      </c>
      <c r="JVS22" s="74" t="s">
        <v>102</v>
      </c>
      <c r="JVT22" s="146">
        <f t="shared" ref="JVT22" si="11769">JVT21-(JVT14+JVT15)</f>
        <v>0</v>
      </c>
      <c r="JVU22" s="74" t="s">
        <v>102</v>
      </c>
      <c r="JVV22" s="146">
        <f t="shared" ref="JVV22" si="11770">JVV21-(JVV14+JVV15)</f>
        <v>0</v>
      </c>
      <c r="JVW22" s="74" t="s">
        <v>102</v>
      </c>
      <c r="JVX22" s="146">
        <f t="shared" ref="JVX22" si="11771">JVX21-(JVX14+JVX15)</f>
        <v>0</v>
      </c>
      <c r="JVY22" s="74" t="s">
        <v>102</v>
      </c>
      <c r="JVZ22" s="146">
        <f t="shared" ref="JVZ22" si="11772">JVZ21-(JVZ14+JVZ15)</f>
        <v>0</v>
      </c>
      <c r="JWA22" s="74" t="s">
        <v>102</v>
      </c>
      <c r="JWB22" s="146">
        <f t="shared" ref="JWB22" si="11773">JWB21-(JWB14+JWB15)</f>
        <v>0</v>
      </c>
      <c r="JWC22" s="74" t="s">
        <v>102</v>
      </c>
      <c r="JWD22" s="146">
        <f t="shared" ref="JWD22" si="11774">JWD21-(JWD14+JWD15)</f>
        <v>0</v>
      </c>
      <c r="JWE22" s="74" t="s">
        <v>102</v>
      </c>
      <c r="JWF22" s="146">
        <f t="shared" ref="JWF22" si="11775">JWF21-(JWF14+JWF15)</f>
        <v>0</v>
      </c>
      <c r="JWG22" s="74" t="s">
        <v>102</v>
      </c>
      <c r="JWH22" s="146">
        <f t="shared" ref="JWH22" si="11776">JWH21-(JWH14+JWH15)</f>
        <v>0</v>
      </c>
      <c r="JWI22" s="74" t="s">
        <v>102</v>
      </c>
      <c r="JWJ22" s="146">
        <f t="shared" ref="JWJ22" si="11777">JWJ21-(JWJ14+JWJ15)</f>
        <v>0</v>
      </c>
      <c r="JWK22" s="74" t="s">
        <v>102</v>
      </c>
      <c r="JWL22" s="146">
        <f t="shared" ref="JWL22" si="11778">JWL21-(JWL14+JWL15)</f>
        <v>0</v>
      </c>
      <c r="JWM22" s="74" t="s">
        <v>102</v>
      </c>
      <c r="JWN22" s="146">
        <f t="shared" ref="JWN22" si="11779">JWN21-(JWN14+JWN15)</f>
        <v>0</v>
      </c>
      <c r="JWO22" s="74" t="s">
        <v>102</v>
      </c>
      <c r="JWP22" s="146">
        <f t="shared" ref="JWP22" si="11780">JWP21-(JWP14+JWP15)</f>
        <v>0</v>
      </c>
      <c r="JWQ22" s="74" t="s">
        <v>102</v>
      </c>
      <c r="JWR22" s="146">
        <f t="shared" ref="JWR22" si="11781">JWR21-(JWR14+JWR15)</f>
        <v>0</v>
      </c>
      <c r="JWS22" s="74" t="s">
        <v>102</v>
      </c>
      <c r="JWT22" s="146">
        <f t="shared" ref="JWT22" si="11782">JWT21-(JWT14+JWT15)</f>
        <v>0</v>
      </c>
      <c r="JWU22" s="74" t="s">
        <v>102</v>
      </c>
      <c r="JWV22" s="146">
        <f t="shared" ref="JWV22" si="11783">JWV21-(JWV14+JWV15)</f>
        <v>0</v>
      </c>
      <c r="JWW22" s="74" t="s">
        <v>102</v>
      </c>
      <c r="JWX22" s="146">
        <f t="shared" ref="JWX22" si="11784">JWX21-(JWX14+JWX15)</f>
        <v>0</v>
      </c>
      <c r="JWY22" s="74" t="s">
        <v>102</v>
      </c>
      <c r="JWZ22" s="146">
        <f t="shared" ref="JWZ22" si="11785">JWZ21-(JWZ14+JWZ15)</f>
        <v>0</v>
      </c>
      <c r="JXA22" s="74" t="s">
        <v>102</v>
      </c>
      <c r="JXB22" s="146">
        <f t="shared" ref="JXB22" si="11786">JXB21-(JXB14+JXB15)</f>
        <v>0</v>
      </c>
      <c r="JXC22" s="74" t="s">
        <v>102</v>
      </c>
      <c r="JXD22" s="146">
        <f t="shared" ref="JXD22" si="11787">JXD21-(JXD14+JXD15)</f>
        <v>0</v>
      </c>
      <c r="JXE22" s="74" t="s">
        <v>102</v>
      </c>
      <c r="JXF22" s="146">
        <f t="shared" ref="JXF22" si="11788">JXF21-(JXF14+JXF15)</f>
        <v>0</v>
      </c>
      <c r="JXG22" s="74" t="s">
        <v>102</v>
      </c>
      <c r="JXH22" s="146">
        <f t="shared" ref="JXH22" si="11789">JXH21-(JXH14+JXH15)</f>
        <v>0</v>
      </c>
      <c r="JXI22" s="74" t="s">
        <v>102</v>
      </c>
      <c r="JXJ22" s="146">
        <f t="shared" ref="JXJ22" si="11790">JXJ21-(JXJ14+JXJ15)</f>
        <v>0</v>
      </c>
      <c r="JXK22" s="74" t="s">
        <v>102</v>
      </c>
      <c r="JXL22" s="146">
        <f t="shared" ref="JXL22" si="11791">JXL21-(JXL14+JXL15)</f>
        <v>0</v>
      </c>
      <c r="JXM22" s="74" t="s">
        <v>102</v>
      </c>
      <c r="JXN22" s="146">
        <f t="shared" ref="JXN22" si="11792">JXN21-(JXN14+JXN15)</f>
        <v>0</v>
      </c>
      <c r="JXO22" s="74" t="s">
        <v>102</v>
      </c>
      <c r="JXP22" s="146">
        <f t="shared" ref="JXP22" si="11793">JXP21-(JXP14+JXP15)</f>
        <v>0</v>
      </c>
      <c r="JXQ22" s="74" t="s">
        <v>102</v>
      </c>
      <c r="JXR22" s="146">
        <f t="shared" ref="JXR22" si="11794">JXR21-(JXR14+JXR15)</f>
        <v>0</v>
      </c>
      <c r="JXS22" s="74" t="s">
        <v>102</v>
      </c>
      <c r="JXT22" s="146">
        <f t="shared" ref="JXT22" si="11795">JXT21-(JXT14+JXT15)</f>
        <v>0</v>
      </c>
      <c r="JXU22" s="74" t="s">
        <v>102</v>
      </c>
      <c r="JXV22" s="146">
        <f t="shared" ref="JXV22" si="11796">JXV21-(JXV14+JXV15)</f>
        <v>0</v>
      </c>
      <c r="JXW22" s="74" t="s">
        <v>102</v>
      </c>
      <c r="JXX22" s="146">
        <f t="shared" ref="JXX22" si="11797">JXX21-(JXX14+JXX15)</f>
        <v>0</v>
      </c>
      <c r="JXY22" s="74" t="s">
        <v>102</v>
      </c>
      <c r="JXZ22" s="146">
        <f t="shared" ref="JXZ22" si="11798">JXZ21-(JXZ14+JXZ15)</f>
        <v>0</v>
      </c>
      <c r="JYA22" s="74" t="s">
        <v>102</v>
      </c>
      <c r="JYB22" s="146">
        <f t="shared" ref="JYB22" si="11799">JYB21-(JYB14+JYB15)</f>
        <v>0</v>
      </c>
      <c r="JYC22" s="74" t="s">
        <v>102</v>
      </c>
      <c r="JYD22" s="146">
        <f t="shared" ref="JYD22" si="11800">JYD21-(JYD14+JYD15)</f>
        <v>0</v>
      </c>
      <c r="JYE22" s="74" t="s">
        <v>102</v>
      </c>
      <c r="JYF22" s="146">
        <f t="shared" ref="JYF22" si="11801">JYF21-(JYF14+JYF15)</f>
        <v>0</v>
      </c>
      <c r="JYG22" s="74" t="s">
        <v>102</v>
      </c>
      <c r="JYH22" s="146">
        <f t="shared" ref="JYH22" si="11802">JYH21-(JYH14+JYH15)</f>
        <v>0</v>
      </c>
      <c r="JYI22" s="74" t="s">
        <v>102</v>
      </c>
      <c r="JYJ22" s="146">
        <f t="shared" ref="JYJ22" si="11803">JYJ21-(JYJ14+JYJ15)</f>
        <v>0</v>
      </c>
      <c r="JYK22" s="74" t="s">
        <v>102</v>
      </c>
      <c r="JYL22" s="146">
        <f t="shared" ref="JYL22" si="11804">JYL21-(JYL14+JYL15)</f>
        <v>0</v>
      </c>
      <c r="JYM22" s="74" t="s">
        <v>102</v>
      </c>
      <c r="JYN22" s="146">
        <f t="shared" ref="JYN22" si="11805">JYN21-(JYN14+JYN15)</f>
        <v>0</v>
      </c>
      <c r="JYO22" s="74" t="s">
        <v>102</v>
      </c>
      <c r="JYP22" s="146">
        <f t="shared" ref="JYP22" si="11806">JYP21-(JYP14+JYP15)</f>
        <v>0</v>
      </c>
      <c r="JYQ22" s="74" t="s">
        <v>102</v>
      </c>
      <c r="JYR22" s="146">
        <f t="shared" ref="JYR22" si="11807">JYR21-(JYR14+JYR15)</f>
        <v>0</v>
      </c>
      <c r="JYS22" s="74" t="s">
        <v>102</v>
      </c>
      <c r="JYT22" s="146">
        <f t="shared" ref="JYT22" si="11808">JYT21-(JYT14+JYT15)</f>
        <v>0</v>
      </c>
      <c r="JYU22" s="74" t="s">
        <v>102</v>
      </c>
      <c r="JYV22" s="146">
        <f t="shared" ref="JYV22" si="11809">JYV21-(JYV14+JYV15)</f>
        <v>0</v>
      </c>
      <c r="JYW22" s="74" t="s">
        <v>102</v>
      </c>
      <c r="JYX22" s="146">
        <f t="shared" ref="JYX22" si="11810">JYX21-(JYX14+JYX15)</f>
        <v>0</v>
      </c>
      <c r="JYY22" s="74" t="s">
        <v>102</v>
      </c>
      <c r="JYZ22" s="146">
        <f t="shared" ref="JYZ22" si="11811">JYZ21-(JYZ14+JYZ15)</f>
        <v>0</v>
      </c>
      <c r="JZA22" s="74" t="s">
        <v>102</v>
      </c>
      <c r="JZB22" s="146">
        <f t="shared" ref="JZB22" si="11812">JZB21-(JZB14+JZB15)</f>
        <v>0</v>
      </c>
      <c r="JZC22" s="74" t="s">
        <v>102</v>
      </c>
      <c r="JZD22" s="146">
        <f t="shared" ref="JZD22" si="11813">JZD21-(JZD14+JZD15)</f>
        <v>0</v>
      </c>
      <c r="JZE22" s="74" t="s">
        <v>102</v>
      </c>
      <c r="JZF22" s="146">
        <f t="shared" ref="JZF22" si="11814">JZF21-(JZF14+JZF15)</f>
        <v>0</v>
      </c>
      <c r="JZG22" s="74" t="s">
        <v>102</v>
      </c>
      <c r="JZH22" s="146">
        <f t="shared" ref="JZH22" si="11815">JZH21-(JZH14+JZH15)</f>
        <v>0</v>
      </c>
      <c r="JZI22" s="74" t="s">
        <v>102</v>
      </c>
      <c r="JZJ22" s="146">
        <f t="shared" ref="JZJ22" si="11816">JZJ21-(JZJ14+JZJ15)</f>
        <v>0</v>
      </c>
      <c r="JZK22" s="74" t="s">
        <v>102</v>
      </c>
      <c r="JZL22" s="146">
        <f t="shared" ref="JZL22" si="11817">JZL21-(JZL14+JZL15)</f>
        <v>0</v>
      </c>
      <c r="JZM22" s="74" t="s">
        <v>102</v>
      </c>
      <c r="JZN22" s="146">
        <f t="shared" ref="JZN22" si="11818">JZN21-(JZN14+JZN15)</f>
        <v>0</v>
      </c>
      <c r="JZO22" s="74" t="s">
        <v>102</v>
      </c>
      <c r="JZP22" s="146">
        <f t="shared" ref="JZP22" si="11819">JZP21-(JZP14+JZP15)</f>
        <v>0</v>
      </c>
      <c r="JZQ22" s="74" t="s">
        <v>102</v>
      </c>
      <c r="JZR22" s="146">
        <f t="shared" ref="JZR22" si="11820">JZR21-(JZR14+JZR15)</f>
        <v>0</v>
      </c>
      <c r="JZS22" s="74" t="s">
        <v>102</v>
      </c>
      <c r="JZT22" s="146">
        <f t="shared" ref="JZT22" si="11821">JZT21-(JZT14+JZT15)</f>
        <v>0</v>
      </c>
      <c r="JZU22" s="74" t="s">
        <v>102</v>
      </c>
      <c r="JZV22" s="146">
        <f t="shared" ref="JZV22" si="11822">JZV21-(JZV14+JZV15)</f>
        <v>0</v>
      </c>
      <c r="JZW22" s="74" t="s">
        <v>102</v>
      </c>
      <c r="JZX22" s="146">
        <f t="shared" ref="JZX22" si="11823">JZX21-(JZX14+JZX15)</f>
        <v>0</v>
      </c>
      <c r="JZY22" s="74" t="s">
        <v>102</v>
      </c>
      <c r="JZZ22" s="146">
        <f t="shared" ref="JZZ22" si="11824">JZZ21-(JZZ14+JZZ15)</f>
        <v>0</v>
      </c>
      <c r="KAA22" s="74" t="s">
        <v>102</v>
      </c>
      <c r="KAB22" s="146">
        <f t="shared" ref="KAB22" si="11825">KAB21-(KAB14+KAB15)</f>
        <v>0</v>
      </c>
      <c r="KAC22" s="74" t="s">
        <v>102</v>
      </c>
      <c r="KAD22" s="146">
        <f t="shared" ref="KAD22" si="11826">KAD21-(KAD14+KAD15)</f>
        <v>0</v>
      </c>
      <c r="KAE22" s="74" t="s">
        <v>102</v>
      </c>
      <c r="KAF22" s="146">
        <f t="shared" ref="KAF22" si="11827">KAF21-(KAF14+KAF15)</f>
        <v>0</v>
      </c>
      <c r="KAG22" s="74" t="s">
        <v>102</v>
      </c>
      <c r="KAH22" s="146">
        <f t="shared" ref="KAH22" si="11828">KAH21-(KAH14+KAH15)</f>
        <v>0</v>
      </c>
      <c r="KAI22" s="74" t="s">
        <v>102</v>
      </c>
      <c r="KAJ22" s="146">
        <f t="shared" ref="KAJ22" si="11829">KAJ21-(KAJ14+KAJ15)</f>
        <v>0</v>
      </c>
      <c r="KAK22" s="74" t="s">
        <v>102</v>
      </c>
      <c r="KAL22" s="146">
        <f t="shared" ref="KAL22" si="11830">KAL21-(KAL14+KAL15)</f>
        <v>0</v>
      </c>
      <c r="KAM22" s="74" t="s">
        <v>102</v>
      </c>
      <c r="KAN22" s="146">
        <f t="shared" ref="KAN22" si="11831">KAN21-(KAN14+KAN15)</f>
        <v>0</v>
      </c>
      <c r="KAO22" s="74" t="s">
        <v>102</v>
      </c>
      <c r="KAP22" s="146">
        <f t="shared" ref="KAP22" si="11832">KAP21-(KAP14+KAP15)</f>
        <v>0</v>
      </c>
      <c r="KAQ22" s="74" t="s">
        <v>102</v>
      </c>
      <c r="KAR22" s="146">
        <f t="shared" ref="KAR22" si="11833">KAR21-(KAR14+KAR15)</f>
        <v>0</v>
      </c>
      <c r="KAS22" s="74" t="s">
        <v>102</v>
      </c>
      <c r="KAT22" s="146">
        <f t="shared" ref="KAT22" si="11834">KAT21-(KAT14+KAT15)</f>
        <v>0</v>
      </c>
      <c r="KAU22" s="74" t="s">
        <v>102</v>
      </c>
      <c r="KAV22" s="146">
        <f t="shared" ref="KAV22" si="11835">KAV21-(KAV14+KAV15)</f>
        <v>0</v>
      </c>
      <c r="KAW22" s="74" t="s">
        <v>102</v>
      </c>
      <c r="KAX22" s="146">
        <f t="shared" ref="KAX22" si="11836">KAX21-(KAX14+KAX15)</f>
        <v>0</v>
      </c>
      <c r="KAY22" s="74" t="s">
        <v>102</v>
      </c>
      <c r="KAZ22" s="146">
        <f t="shared" ref="KAZ22" si="11837">KAZ21-(KAZ14+KAZ15)</f>
        <v>0</v>
      </c>
      <c r="KBA22" s="74" t="s">
        <v>102</v>
      </c>
      <c r="KBB22" s="146">
        <f t="shared" ref="KBB22" si="11838">KBB21-(KBB14+KBB15)</f>
        <v>0</v>
      </c>
      <c r="KBC22" s="74" t="s">
        <v>102</v>
      </c>
      <c r="KBD22" s="146">
        <f t="shared" ref="KBD22" si="11839">KBD21-(KBD14+KBD15)</f>
        <v>0</v>
      </c>
      <c r="KBE22" s="74" t="s">
        <v>102</v>
      </c>
      <c r="KBF22" s="146">
        <f t="shared" ref="KBF22" si="11840">KBF21-(KBF14+KBF15)</f>
        <v>0</v>
      </c>
      <c r="KBG22" s="74" t="s">
        <v>102</v>
      </c>
      <c r="KBH22" s="146">
        <f t="shared" ref="KBH22" si="11841">KBH21-(KBH14+KBH15)</f>
        <v>0</v>
      </c>
      <c r="KBI22" s="74" t="s">
        <v>102</v>
      </c>
      <c r="KBJ22" s="146">
        <f t="shared" ref="KBJ22" si="11842">KBJ21-(KBJ14+KBJ15)</f>
        <v>0</v>
      </c>
      <c r="KBK22" s="74" t="s">
        <v>102</v>
      </c>
      <c r="KBL22" s="146">
        <f t="shared" ref="KBL22" si="11843">KBL21-(KBL14+KBL15)</f>
        <v>0</v>
      </c>
      <c r="KBM22" s="74" t="s">
        <v>102</v>
      </c>
      <c r="KBN22" s="146">
        <f t="shared" ref="KBN22" si="11844">KBN21-(KBN14+KBN15)</f>
        <v>0</v>
      </c>
      <c r="KBO22" s="74" t="s">
        <v>102</v>
      </c>
      <c r="KBP22" s="146">
        <f t="shared" ref="KBP22" si="11845">KBP21-(KBP14+KBP15)</f>
        <v>0</v>
      </c>
      <c r="KBQ22" s="74" t="s">
        <v>102</v>
      </c>
      <c r="KBR22" s="146">
        <f t="shared" ref="KBR22" si="11846">KBR21-(KBR14+KBR15)</f>
        <v>0</v>
      </c>
      <c r="KBS22" s="74" t="s">
        <v>102</v>
      </c>
      <c r="KBT22" s="146">
        <f t="shared" ref="KBT22" si="11847">KBT21-(KBT14+KBT15)</f>
        <v>0</v>
      </c>
      <c r="KBU22" s="74" t="s">
        <v>102</v>
      </c>
      <c r="KBV22" s="146">
        <f t="shared" ref="KBV22" si="11848">KBV21-(KBV14+KBV15)</f>
        <v>0</v>
      </c>
      <c r="KBW22" s="74" t="s">
        <v>102</v>
      </c>
      <c r="KBX22" s="146">
        <f t="shared" ref="KBX22" si="11849">KBX21-(KBX14+KBX15)</f>
        <v>0</v>
      </c>
      <c r="KBY22" s="74" t="s">
        <v>102</v>
      </c>
      <c r="KBZ22" s="146">
        <f t="shared" ref="KBZ22" si="11850">KBZ21-(KBZ14+KBZ15)</f>
        <v>0</v>
      </c>
      <c r="KCA22" s="74" t="s">
        <v>102</v>
      </c>
      <c r="KCB22" s="146">
        <f t="shared" ref="KCB22" si="11851">KCB21-(KCB14+KCB15)</f>
        <v>0</v>
      </c>
      <c r="KCC22" s="74" t="s">
        <v>102</v>
      </c>
      <c r="KCD22" s="146">
        <f t="shared" ref="KCD22" si="11852">KCD21-(KCD14+KCD15)</f>
        <v>0</v>
      </c>
      <c r="KCE22" s="74" t="s">
        <v>102</v>
      </c>
      <c r="KCF22" s="146">
        <f t="shared" ref="KCF22" si="11853">KCF21-(KCF14+KCF15)</f>
        <v>0</v>
      </c>
      <c r="KCG22" s="74" t="s">
        <v>102</v>
      </c>
      <c r="KCH22" s="146">
        <f t="shared" ref="KCH22" si="11854">KCH21-(KCH14+KCH15)</f>
        <v>0</v>
      </c>
      <c r="KCI22" s="74" t="s">
        <v>102</v>
      </c>
      <c r="KCJ22" s="146">
        <f t="shared" ref="KCJ22" si="11855">KCJ21-(KCJ14+KCJ15)</f>
        <v>0</v>
      </c>
      <c r="KCK22" s="74" t="s">
        <v>102</v>
      </c>
      <c r="KCL22" s="146">
        <f t="shared" ref="KCL22" si="11856">KCL21-(KCL14+KCL15)</f>
        <v>0</v>
      </c>
      <c r="KCM22" s="74" t="s">
        <v>102</v>
      </c>
      <c r="KCN22" s="146">
        <f t="shared" ref="KCN22" si="11857">KCN21-(KCN14+KCN15)</f>
        <v>0</v>
      </c>
      <c r="KCO22" s="74" t="s">
        <v>102</v>
      </c>
      <c r="KCP22" s="146">
        <f t="shared" ref="KCP22" si="11858">KCP21-(KCP14+KCP15)</f>
        <v>0</v>
      </c>
      <c r="KCQ22" s="74" t="s">
        <v>102</v>
      </c>
      <c r="KCR22" s="146">
        <f t="shared" ref="KCR22" si="11859">KCR21-(KCR14+KCR15)</f>
        <v>0</v>
      </c>
      <c r="KCS22" s="74" t="s">
        <v>102</v>
      </c>
      <c r="KCT22" s="146">
        <f t="shared" ref="KCT22" si="11860">KCT21-(KCT14+KCT15)</f>
        <v>0</v>
      </c>
      <c r="KCU22" s="74" t="s">
        <v>102</v>
      </c>
      <c r="KCV22" s="146">
        <f t="shared" ref="KCV22" si="11861">KCV21-(KCV14+KCV15)</f>
        <v>0</v>
      </c>
      <c r="KCW22" s="74" t="s">
        <v>102</v>
      </c>
      <c r="KCX22" s="146">
        <f t="shared" ref="KCX22" si="11862">KCX21-(KCX14+KCX15)</f>
        <v>0</v>
      </c>
      <c r="KCY22" s="74" t="s">
        <v>102</v>
      </c>
      <c r="KCZ22" s="146">
        <f t="shared" ref="KCZ22" si="11863">KCZ21-(KCZ14+KCZ15)</f>
        <v>0</v>
      </c>
      <c r="KDA22" s="74" t="s">
        <v>102</v>
      </c>
      <c r="KDB22" s="146">
        <f t="shared" ref="KDB22" si="11864">KDB21-(KDB14+KDB15)</f>
        <v>0</v>
      </c>
      <c r="KDC22" s="74" t="s">
        <v>102</v>
      </c>
      <c r="KDD22" s="146">
        <f t="shared" ref="KDD22" si="11865">KDD21-(KDD14+KDD15)</f>
        <v>0</v>
      </c>
      <c r="KDE22" s="74" t="s">
        <v>102</v>
      </c>
      <c r="KDF22" s="146">
        <f t="shared" ref="KDF22" si="11866">KDF21-(KDF14+KDF15)</f>
        <v>0</v>
      </c>
      <c r="KDG22" s="74" t="s">
        <v>102</v>
      </c>
      <c r="KDH22" s="146">
        <f t="shared" ref="KDH22" si="11867">KDH21-(KDH14+KDH15)</f>
        <v>0</v>
      </c>
      <c r="KDI22" s="74" t="s">
        <v>102</v>
      </c>
      <c r="KDJ22" s="146">
        <f t="shared" ref="KDJ22" si="11868">KDJ21-(KDJ14+KDJ15)</f>
        <v>0</v>
      </c>
      <c r="KDK22" s="74" t="s">
        <v>102</v>
      </c>
      <c r="KDL22" s="146">
        <f t="shared" ref="KDL22" si="11869">KDL21-(KDL14+KDL15)</f>
        <v>0</v>
      </c>
      <c r="KDM22" s="74" t="s">
        <v>102</v>
      </c>
      <c r="KDN22" s="146">
        <f t="shared" ref="KDN22" si="11870">KDN21-(KDN14+KDN15)</f>
        <v>0</v>
      </c>
      <c r="KDO22" s="74" t="s">
        <v>102</v>
      </c>
      <c r="KDP22" s="146">
        <f t="shared" ref="KDP22" si="11871">KDP21-(KDP14+KDP15)</f>
        <v>0</v>
      </c>
      <c r="KDQ22" s="74" t="s">
        <v>102</v>
      </c>
      <c r="KDR22" s="146">
        <f t="shared" ref="KDR22" si="11872">KDR21-(KDR14+KDR15)</f>
        <v>0</v>
      </c>
      <c r="KDS22" s="74" t="s">
        <v>102</v>
      </c>
      <c r="KDT22" s="146">
        <f t="shared" ref="KDT22" si="11873">KDT21-(KDT14+KDT15)</f>
        <v>0</v>
      </c>
      <c r="KDU22" s="74" t="s">
        <v>102</v>
      </c>
      <c r="KDV22" s="146">
        <f t="shared" ref="KDV22" si="11874">KDV21-(KDV14+KDV15)</f>
        <v>0</v>
      </c>
      <c r="KDW22" s="74" t="s">
        <v>102</v>
      </c>
      <c r="KDX22" s="146">
        <f t="shared" ref="KDX22" si="11875">KDX21-(KDX14+KDX15)</f>
        <v>0</v>
      </c>
      <c r="KDY22" s="74" t="s">
        <v>102</v>
      </c>
      <c r="KDZ22" s="146">
        <f t="shared" ref="KDZ22" si="11876">KDZ21-(KDZ14+KDZ15)</f>
        <v>0</v>
      </c>
      <c r="KEA22" s="74" t="s">
        <v>102</v>
      </c>
      <c r="KEB22" s="146">
        <f t="shared" ref="KEB22" si="11877">KEB21-(KEB14+KEB15)</f>
        <v>0</v>
      </c>
      <c r="KEC22" s="74" t="s">
        <v>102</v>
      </c>
      <c r="KED22" s="146">
        <f t="shared" ref="KED22" si="11878">KED21-(KED14+KED15)</f>
        <v>0</v>
      </c>
      <c r="KEE22" s="74" t="s">
        <v>102</v>
      </c>
      <c r="KEF22" s="146">
        <f t="shared" ref="KEF22" si="11879">KEF21-(KEF14+KEF15)</f>
        <v>0</v>
      </c>
      <c r="KEG22" s="74" t="s">
        <v>102</v>
      </c>
      <c r="KEH22" s="146">
        <f t="shared" ref="KEH22" si="11880">KEH21-(KEH14+KEH15)</f>
        <v>0</v>
      </c>
      <c r="KEI22" s="74" t="s">
        <v>102</v>
      </c>
      <c r="KEJ22" s="146">
        <f t="shared" ref="KEJ22" si="11881">KEJ21-(KEJ14+KEJ15)</f>
        <v>0</v>
      </c>
      <c r="KEK22" s="74" t="s">
        <v>102</v>
      </c>
      <c r="KEL22" s="146">
        <f t="shared" ref="KEL22" si="11882">KEL21-(KEL14+KEL15)</f>
        <v>0</v>
      </c>
      <c r="KEM22" s="74" t="s">
        <v>102</v>
      </c>
      <c r="KEN22" s="146">
        <f t="shared" ref="KEN22" si="11883">KEN21-(KEN14+KEN15)</f>
        <v>0</v>
      </c>
      <c r="KEO22" s="74" t="s">
        <v>102</v>
      </c>
      <c r="KEP22" s="146">
        <f t="shared" ref="KEP22" si="11884">KEP21-(KEP14+KEP15)</f>
        <v>0</v>
      </c>
      <c r="KEQ22" s="74" t="s">
        <v>102</v>
      </c>
      <c r="KER22" s="146">
        <f t="shared" ref="KER22" si="11885">KER21-(KER14+KER15)</f>
        <v>0</v>
      </c>
      <c r="KES22" s="74" t="s">
        <v>102</v>
      </c>
      <c r="KET22" s="146">
        <f t="shared" ref="KET22" si="11886">KET21-(KET14+KET15)</f>
        <v>0</v>
      </c>
      <c r="KEU22" s="74" t="s">
        <v>102</v>
      </c>
      <c r="KEV22" s="146">
        <f t="shared" ref="KEV22" si="11887">KEV21-(KEV14+KEV15)</f>
        <v>0</v>
      </c>
      <c r="KEW22" s="74" t="s">
        <v>102</v>
      </c>
      <c r="KEX22" s="146">
        <f t="shared" ref="KEX22" si="11888">KEX21-(KEX14+KEX15)</f>
        <v>0</v>
      </c>
      <c r="KEY22" s="74" t="s">
        <v>102</v>
      </c>
      <c r="KEZ22" s="146">
        <f t="shared" ref="KEZ22" si="11889">KEZ21-(KEZ14+KEZ15)</f>
        <v>0</v>
      </c>
      <c r="KFA22" s="74" t="s">
        <v>102</v>
      </c>
      <c r="KFB22" s="146">
        <f t="shared" ref="KFB22" si="11890">KFB21-(KFB14+KFB15)</f>
        <v>0</v>
      </c>
      <c r="KFC22" s="74" t="s">
        <v>102</v>
      </c>
      <c r="KFD22" s="146">
        <f t="shared" ref="KFD22" si="11891">KFD21-(KFD14+KFD15)</f>
        <v>0</v>
      </c>
      <c r="KFE22" s="74" t="s">
        <v>102</v>
      </c>
      <c r="KFF22" s="146">
        <f t="shared" ref="KFF22" si="11892">KFF21-(KFF14+KFF15)</f>
        <v>0</v>
      </c>
      <c r="KFG22" s="74" t="s">
        <v>102</v>
      </c>
      <c r="KFH22" s="146">
        <f t="shared" ref="KFH22" si="11893">KFH21-(KFH14+KFH15)</f>
        <v>0</v>
      </c>
      <c r="KFI22" s="74" t="s">
        <v>102</v>
      </c>
      <c r="KFJ22" s="146">
        <f t="shared" ref="KFJ22" si="11894">KFJ21-(KFJ14+KFJ15)</f>
        <v>0</v>
      </c>
      <c r="KFK22" s="74" t="s">
        <v>102</v>
      </c>
      <c r="KFL22" s="146">
        <f t="shared" ref="KFL22" si="11895">KFL21-(KFL14+KFL15)</f>
        <v>0</v>
      </c>
      <c r="KFM22" s="74" t="s">
        <v>102</v>
      </c>
      <c r="KFN22" s="146">
        <f t="shared" ref="KFN22" si="11896">KFN21-(KFN14+KFN15)</f>
        <v>0</v>
      </c>
      <c r="KFO22" s="74" t="s">
        <v>102</v>
      </c>
      <c r="KFP22" s="146">
        <f t="shared" ref="KFP22" si="11897">KFP21-(KFP14+KFP15)</f>
        <v>0</v>
      </c>
      <c r="KFQ22" s="74" t="s">
        <v>102</v>
      </c>
      <c r="KFR22" s="146">
        <f t="shared" ref="KFR22" si="11898">KFR21-(KFR14+KFR15)</f>
        <v>0</v>
      </c>
      <c r="KFS22" s="74" t="s">
        <v>102</v>
      </c>
      <c r="KFT22" s="146">
        <f t="shared" ref="KFT22" si="11899">KFT21-(KFT14+KFT15)</f>
        <v>0</v>
      </c>
      <c r="KFU22" s="74" t="s">
        <v>102</v>
      </c>
      <c r="KFV22" s="146">
        <f t="shared" ref="KFV22" si="11900">KFV21-(KFV14+KFV15)</f>
        <v>0</v>
      </c>
      <c r="KFW22" s="74" t="s">
        <v>102</v>
      </c>
      <c r="KFX22" s="146">
        <f t="shared" ref="KFX22" si="11901">KFX21-(KFX14+KFX15)</f>
        <v>0</v>
      </c>
      <c r="KFY22" s="74" t="s">
        <v>102</v>
      </c>
      <c r="KFZ22" s="146">
        <f t="shared" ref="KFZ22" si="11902">KFZ21-(KFZ14+KFZ15)</f>
        <v>0</v>
      </c>
      <c r="KGA22" s="74" t="s">
        <v>102</v>
      </c>
      <c r="KGB22" s="146">
        <f t="shared" ref="KGB22" si="11903">KGB21-(KGB14+KGB15)</f>
        <v>0</v>
      </c>
      <c r="KGC22" s="74" t="s">
        <v>102</v>
      </c>
      <c r="KGD22" s="146">
        <f t="shared" ref="KGD22" si="11904">KGD21-(KGD14+KGD15)</f>
        <v>0</v>
      </c>
      <c r="KGE22" s="74" t="s">
        <v>102</v>
      </c>
      <c r="KGF22" s="146">
        <f t="shared" ref="KGF22" si="11905">KGF21-(KGF14+KGF15)</f>
        <v>0</v>
      </c>
      <c r="KGG22" s="74" t="s">
        <v>102</v>
      </c>
      <c r="KGH22" s="146">
        <f t="shared" ref="KGH22" si="11906">KGH21-(KGH14+KGH15)</f>
        <v>0</v>
      </c>
      <c r="KGI22" s="74" t="s">
        <v>102</v>
      </c>
      <c r="KGJ22" s="146">
        <f t="shared" ref="KGJ22" si="11907">KGJ21-(KGJ14+KGJ15)</f>
        <v>0</v>
      </c>
      <c r="KGK22" s="74" t="s">
        <v>102</v>
      </c>
      <c r="KGL22" s="146">
        <f t="shared" ref="KGL22" si="11908">KGL21-(KGL14+KGL15)</f>
        <v>0</v>
      </c>
      <c r="KGM22" s="74" t="s">
        <v>102</v>
      </c>
      <c r="KGN22" s="146">
        <f t="shared" ref="KGN22" si="11909">KGN21-(KGN14+KGN15)</f>
        <v>0</v>
      </c>
      <c r="KGO22" s="74" t="s">
        <v>102</v>
      </c>
      <c r="KGP22" s="146">
        <f t="shared" ref="KGP22" si="11910">KGP21-(KGP14+KGP15)</f>
        <v>0</v>
      </c>
      <c r="KGQ22" s="74" t="s">
        <v>102</v>
      </c>
      <c r="KGR22" s="146">
        <f t="shared" ref="KGR22" si="11911">KGR21-(KGR14+KGR15)</f>
        <v>0</v>
      </c>
      <c r="KGS22" s="74" t="s">
        <v>102</v>
      </c>
      <c r="KGT22" s="146">
        <f t="shared" ref="KGT22" si="11912">KGT21-(KGT14+KGT15)</f>
        <v>0</v>
      </c>
      <c r="KGU22" s="74" t="s">
        <v>102</v>
      </c>
      <c r="KGV22" s="146">
        <f t="shared" ref="KGV22" si="11913">KGV21-(KGV14+KGV15)</f>
        <v>0</v>
      </c>
      <c r="KGW22" s="74" t="s">
        <v>102</v>
      </c>
      <c r="KGX22" s="146">
        <f t="shared" ref="KGX22" si="11914">KGX21-(KGX14+KGX15)</f>
        <v>0</v>
      </c>
      <c r="KGY22" s="74" t="s">
        <v>102</v>
      </c>
      <c r="KGZ22" s="146">
        <f t="shared" ref="KGZ22" si="11915">KGZ21-(KGZ14+KGZ15)</f>
        <v>0</v>
      </c>
      <c r="KHA22" s="74" t="s">
        <v>102</v>
      </c>
      <c r="KHB22" s="146">
        <f t="shared" ref="KHB22" si="11916">KHB21-(KHB14+KHB15)</f>
        <v>0</v>
      </c>
      <c r="KHC22" s="74" t="s">
        <v>102</v>
      </c>
      <c r="KHD22" s="146">
        <f t="shared" ref="KHD22" si="11917">KHD21-(KHD14+KHD15)</f>
        <v>0</v>
      </c>
      <c r="KHE22" s="74" t="s">
        <v>102</v>
      </c>
      <c r="KHF22" s="146">
        <f t="shared" ref="KHF22" si="11918">KHF21-(KHF14+KHF15)</f>
        <v>0</v>
      </c>
      <c r="KHG22" s="74" t="s">
        <v>102</v>
      </c>
      <c r="KHH22" s="146">
        <f t="shared" ref="KHH22" si="11919">KHH21-(KHH14+KHH15)</f>
        <v>0</v>
      </c>
      <c r="KHI22" s="74" t="s">
        <v>102</v>
      </c>
      <c r="KHJ22" s="146">
        <f t="shared" ref="KHJ22" si="11920">KHJ21-(KHJ14+KHJ15)</f>
        <v>0</v>
      </c>
      <c r="KHK22" s="74" t="s">
        <v>102</v>
      </c>
      <c r="KHL22" s="146">
        <f t="shared" ref="KHL22" si="11921">KHL21-(KHL14+KHL15)</f>
        <v>0</v>
      </c>
      <c r="KHM22" s="74" t="s">
        <v>102</v>
      </c>
      <c r="KHN22" s="146">
        <f t="shared" ref="KHN22" si="11922">KHN21-(KHN14+KHN15)</f>
        <v>0</v>
      </c>
      <c r="KHO22" s="74" t="s">
        <v>102</v>
      </c>
      <c r="KHP22" s="146">
        <f t="shared" ref="KHP22" si="11923">KHP21-(KHP14+KHP15)</f>
        <v>0</v>
      </c>
      <c r="KHQ22" s="74" t="s">
        <v>102</v>
      </c>
      <c r="KHR22" s="146">
        <f t="shared" ref="KHR22" si="11924">KHR21-(KHR14+KHR15)</f>
        <v>0</v>
      </c>
      <c r="KHS22" s="74" t="s">
        <v>102</v>
      </c>
      <c r="KHT22" s="146">
        <f t="shared" ref="KHT22" si="11925">KHT21-(KHT14+KHT15)</f>
        <v>0</v>
      </c>
      <c r="KHU22" s="74" t="s">
        <v>102</v>
      </c>
      <c r="KHV22" s="146">
        <f t="shared" ref="KHV22" si="11926">KHV21-(KHV14+KHV15)</f>
        <v>0</v>
      </c>
      <c r="KHW22" s="74" t="s">
        <v>102</v>
      </c>
      <c r="KHX22" s="146">
        <f t="shared" ref="KHX22" si="11927">KHX21-(KHX14+KHX15)</f>
        <v>0</v>
      </c>
      <c r="KHY22" s="74" t="s">
        <v>102</v>
      </c>
      <c r="KHZ22" s="146">
        <f t="shared" ref="KHZ22" si="11928">KHZ21-(KHZ14+KHZ15)</f>
        <v>0</v>
      </c>
      <c r="KIA22" s="74" t="s">
        <v>102</v>
      </c>
      <c r="KIB22" s="146">
        <f t="shared" ref="KIB22" si="11929">KIB21-(KIB14+KIB15)</f>
        <v>0</v>
      </c>
      <c r="KIC22" s="74" t="s">
        <v>102</v>
      </c>
      <c r="KID22" s="146">
        <f t="shared" ref="KID22" si="11930">KID21-(KID14+KID15)</f>
        <v>0</v>
      </c>
      <c r="KIE22" s="74" t="s">
        <v>102</v>
      </c>
      <c r="KIF22" s="146">
        <f t="shared" ref="KIF22" si="11931">KIF21-(KIF14+KIF15)</f>
        <v>0</v>
      </c>
      <c r="KIG22" s="74" t="s">
        <v>102</v>
      </c>
      <c r="KIH22" s="146">
        <f t="shared" ref="KIH22" si="11932">KIH21-(KIH14+KIH15)</f>
        <v>0</v>
      </c>
      <c r="KII22" s="74" t="s">
        <v>102</v>
      </c>
      <c r="KIJ22" s="146">
        <f t="shared" ref="KIJ22" si="11933">KIJ21-(KIJ14+KIJ15)</f>
        <v>0</v>
      </c>
      <c r="KIK22" s="74" t="s">
        <v>102</v>
      </c>
      <c r="KIL22" s="146">
        <f t="shared" ref="KIL22" si="11934">KIL21-(KIL14+KIL15)</f>
        <v>0</v>
      </c>
      <c r="KIM22" s="74" t="s">
        <v>102</v>
      </c>
      <c r="KIN22" s="146">
        <f t="shared" ref="KIN22" si="11935">KIN21-(KIN14+KIN15)</f>
        <v>0</v>
      </c>
      <c r="KIO22" s="74" t="s">
        <v>102</v>
      </c>
      <c r="KIP22" s="146">
        <f t="shared" ref="KIP22" si="11936">KIP21-(KIP14+KIP15)</f>
        <v>0</v>
      </c>
      <c r="KIQ22" s="74" t="s">
        <v>102</v>
      </c>
      <c r="KIR22" s="146">
        <f t="shared" ref="KIR22" si="11937">KIR21-(KIR14+KIR15)</f>
        <v>0</v>
      </c>
      <c r="KIS22" s="74" t="s">
        <v>102</v>
      </c>
      <c r="KIT22" s="146">
        <f t="shared" ref="KIT22" si="11938">KIT21-(KIT14+KIT15)</f>
        <v>0</v>
      </c>
      <c r="KIU22" s="74" t="s">
        <v>102</v>
      </c>
      <c r="KIV22" s="146">
        <f t="shared" ref="KIV22" si="11939">KIV21-(KIV14+KIV15)</f>
        <v>0</v>
      </c>
      <c r="KIW22" s="74" t="s">
        <v>102</v>
      </c>
      <c r="KIX22" s="146">
        <f t="shared" ref="KIX22" si="11940">KIX21-(KIX14+KIX15)</f>
        <v>0</v>
      </c>
      <c r="KIY22" s="74" t="s">
        <v>102</v>
      </c>
      <c r="KIZ22" s="146">
        <f t="shared" ref="KIZ22" si="11941">KIZ21-(KIZ14+KIZ15)</f>
        <v>0</v>
      </c>
      <c r="KJA22" s="74" t="s">
        <v>102</v>
      </c>
      <c r="KJB22" s="146">
        <f t="shared" ref="KJB22" si="11942">KJB21-(KJB14+KJB15)</f>
        <v>0</v>
      </c>
      <c r="KJC22" s="74" t="s">
        <v>102</v>
      </c>
      <c r="KJD22" s="146">
        <f t="shared" ref="KJD22" si="11943">KJD21-(KJD14+KJD15)</f>
        <v>0</v>
      </c>
      <c r="KJE22" s="74" t="s">
        <v>102</v>
      </c>
      <c r="KJF22" s="146">
        <f t="shared" ref="KJF22" si="11944">KJF21-(KJF14+KJF15)</f>
        <v>0</v>
      </c>
      <c r="KJG22" s="74" t="s">
        <v>102</v>
      </c>
      <c r="KJH22" s="146">
        <f t="shared" ref="KJH22" si="11945">KJH21-(KJH14+KJH15)</f>
        <v>0</v>
      </c>
      <c r="KJI22" s="74" t="s">
        <v>102</v>
      </c>
      <c r="KJJ22" s="146">
        <f t="shared" ref="KJJ22" si="11946">KJJ21-(KJJ14+KJJ15)</f>
        <v>0</v>
      </c>
      <c r="KJK22" s="74" t="s">
        <v>102</v>
      </c>
      <c r="KJL22" s="146">
        <f t="shared" ref="KJL22" si="11947">KJL21-(KJL14+KJL15)</f>
        <v>0</v>
      </c>
      <c r="KJM22" s="74" t="s">
        <v>102</v>
      </c>
      <c r="KJN22" s="146">
        <f t="shared" ref="KJN22" si="11948">KJN21-(KJN14+KJN15)</f>
        <v>0</v>
      </c>
      <c r="KJO22" s="74" t="s">
        <v>102</v>
      </c>
      <c r="KJP22" s="146">
        <f t="shared" ref="KJP22" si="11949">KJP21-(KJP14+KJP15)</f>
        <v>0</v>
      </c>
      <c r="KJQ22" s="74" t="s">
        <v>102</v>
      </c>
      <c r="KJR22" s="146">
        <f t="shared" ref="KJR22" si="11950">KJR21-(KJR14+KJR15)</f>
        <v>0</v>
      </c>
      <c r="KJS22" s="74" t="s">
        <v>102</v>
      </c>
      <c r="KJT22" s="146">
        <f t="shared" ref="KJT22" si="11951">KJT21-(KJT14+KJT15)</f>
        <v>0</v>
      </c>
      <c r="KJU22" s="74" t="s">
        <v>102</v>
      </c>
      <c r="KJV22" s="146">
        <f t="shared" ref="KJV22" si="11952">KJV21-(KJV14+KJV15)</f>
        <v>0</v>
      </c>
      <c r="KJW22" s="74" t="s">
        <v>102</v>
      </c>
      <c r="KJX22" s="146">
        <f t="shared" ref="KJX22" si="11953">KJX21-(KJX14+KJX15)</f>
        <v>0</v>
      </c>
      <c r="KJY22" s="74" t="s">
        <v>102</v>
      </c>
      <c r="KJZ22" s="146">
        <f t="shared" ref="KJZ22" si="11954">KJZ21-(KJZ14+KJZ15)</f>
        <v>0</v>
      </c>
      <c r="KKA22" s="74" t="s">
        <v>102</v>
      </c>
      <c r="KKB22" s="146">
        <f t="shared" ref="KKB22" si="11955">KKB21-(KKB14+KKB15)</f>
        <v>0</v>
      </c>
      <c r="KKC22" s="74" t="s">
        <v>102</v>
      </c>
      <c r="KKD22" s="146">
        <f t="shared" ref="KKD22" si="11956">KKD21-(KKD14+KKD15)</f>
        <v>0</v>
      </c>
      <c r="KKE22" s="74" t="s">
        <v>102</v>
      </c>
      <c r="KKF22" s="146">
        <f t="shared" ref="KKF22" si="11957">KKF21-(KKF14+KKF15)</f>
        <v>0</v>
      </c>
      <c r="KKG22" s="74" t="s">
        <v>102</v>
      </c>
      <c r="KKH22" s="146">
        <f t="shared" ref="KKH22" si="11958">KKH21-(KKH14+KKH15)</f>
        <v>0</v>
      </c>
      <c r="KKI22" s="74" t="s">
        <v>102</v>
      </c>
      <c r="KKJ22" s="146">
        <f t="shared" ref="KKJ22" si="11959">KKJ21-(KKJ14+KKJ15)</f>
        <v>0</v>
      </c>
      <c r="KKK22" s="74" t="s">
        <v>102</v>
      </c>
      <c r="KKL22" s="146">
        <f t="shared" ref="KKL22" si="11960">KKL21-(KKL14+KKL15)</f>
        <v>0</v>
      </c>
      <c r="KKM22" s="74" t="s">
        <v>102</v>
      </c>
      <c r="KKN22" s="146">
        <f t="shared" ref="KKN22" si="11961">KKN21-(KKN14+KKN15)</f>
        <v>0</v>
      </c>
      <c r="KKO22" s="74" t="s">
        <v>102</v>
      </c>
      <c r="KKP22" s="146">
        <f t="shared" ref="KKP22" si="11962">KKP21-(KKP14+KKP15)</f>
        <v>0</v>
      </c>
      <c r="KKQ22" s="74" t="s">
        <v>102</v>
      </c>
      <c r="KKR22" s="146">
        <f t="shared" ref="KKR22" si="11963">KKR21-(KKR14+KKR15)</f>
        <v>0</v>
      </c>
      <c r="KKS22" s="74" t="s">
        <v>102</v>
      </c>
      <c r="KKT22" s="146">
        <f t="shared" ref="KKT22" si="11964">KKT21-(KKT14+KKT15)</f>
        <v>0</v>
      </c>
      <c r="KKU22" s="74" t="s">
        <v>102</v>
      </c>
      <c r="KKV22" s="146">
        <f t="shared" ref="KKV22" si="11965">KKV21-(KKV14+KKV15)</f>
        <v>0</v>
      </c>
      <c r="KKW22" s="74" t="s">
        <v>102</v>
      </c>
      <c r="KKX22" s="146">
        <f t="shared" ref="KKX22" si="11966">KKX21-(KKX14+KKX15)</f>
        <v>0</v>
      </c>
      <c r="KKY22" s="74" t="s">
        <v>102</v>
      </c>
      <c r="KKZ22" s="146">
        <f t="shared" ref="KKZ22" si="11967">KKZ21-(KKZ14+KKZ15)</f>
        <v>0</v>
      </c>
      <c r="KLA22" s="74" t="s">
        <v>102</v>
      </c>
      <c r="KLB22" s="146">
        <f t="shared" ref="KLB22" si="11968">KLB21-(KLB14+KLB15)</f>
        <v>0</v>
      </c>
      <c r="KLC22" s="74" t="s">
        <v>102</v>
      </c>
      <c r="KLD22" s="146">
        <f t="shared" ref="KLD22" si="11969">KLD21-(KLD14+KLD15)</f>
        <v>0</v>
      </c>
      <c r="KLE22" s="74" t="s">
        <v>102</v>
      </c>
      <c r="KLF22" s="146">
        <f t="shared" ref="KLF22" si="11970">KLF21-(KLF14+KLF15)</f>
        <v>0</v>
      </c>
      <c r="KLG22" s="74" t="s">
        <v>102</v>
      </c>
      <c r="KLH22" s="146">
        <f t="shared" ref="KLH22" si="11971">KLH21-(KLH14+KLH15)</f>
        <v>0</v>
      </c>
      <c r="KLI22" s="74" t="s">
        <v>102</v>
      </c>
      <c r="KLJ22" s="146">
        <f t="shared" ref="KLJ22" si="11972">KLJ21-(KLJ14+KLJ15)</f>
        <v>0</v>
      </c>
      <c r="KLK22" s="74" t="s">
        <v>102</v>
      </c>
      <c r="KLL22" s="146">
        <f t="shared" ref="KLL22" si="11973">KLL21-(KLL14+KLL15)</f>
        <v>0</v>
      </c>
      <c r="KLM22" s="74" t="s">
        <v>102</v>
      </c>
      <c r="KLN22" s="146">
        <f t="shared" ref="KLN22" si="11974">KLN21-(KLN14+KLN15)</f>
        <v>0</v>
      </c>
      <c r="KLO22" s="74" t="s">
        <v>102</v>
      </c>
      <c r="KLP22" s="146">
        <f t="shared" ref="KLP22" si="11975">KLP21-(KLP14+KLP15)</f>
        <v>0</v>
      </c>
      <c r="KLQ22" s="74" t="s">
        <v>102</v>
      </c>
      <c r="KLR22" s="146">
        <f t="shared" ref="KLR22" si="11976">KLR21-(KLR14+KLR15)</f>
        <v>0</v>
      </c>
      <c r="KLS22" s="74" t="s">
        <v>102</v>
      </c>
      <c r="KLT22" s="146">
        <f t="shared" ref="KLT22" si="11977">KLT21-(KLT14+KLT15)</f>
        <v>0</v>
      </c>
      <c r="KLU22" s="74" t="s">
        <v>102</v>
      </c>
      <c r="KLV22" s="146">
        <f t="shared" ref="KLV22" si="11978">KLV21-(KLV14+KLV15)</f>
        <v>0</v>
      </c>
      <c r="KLW22" s="74" t="s">
        <v>102</v>
      </c>
      <c r="KLX22" s="146">
        <f t="shared" ref="KLX22" si="11979">KLX21-(KLX14+KLX15)</f>
        <v>0</v>
      </c>
      <c r="KLY22" s="74" t="s">
        <v>102</v>
      </c>
      <c r="KLZ22" s="146">
        <f t="shared" ref="KLZ22" si="11980">KLZ21-(KLZ14+KLZ15)</f>
        <v>0</v>
      </c>
      <c r="KMA22" s="74" t="s">
        <v>102</v>
      </c>
      <c r="KMB22" s="146">
        <f t="shared" ref="KMB22" si="11981">KMB21-(KMB14+KMB15)</f>
        <v>0</v>
      </c>
      <c r="KMC22" s="74" t="s">
        <v>102</v>
      </c>
      <c r="KMD22" s="146">
        <f t="shared" ref="KMD22" si="11982">KMD21-(KMD14+KMD15)</f>
        <v>0</v>
      </c>
      <c r="KME22" s="74" t="s">
        <v>102</v>
      </c>
      <c r="KMF22" s="146">
        <f t="shared" ref="KMF22" si="11983">KMF21-(KMF14+KMF15)</f>
        <v>0</v>
      </c>
      <c r="KMG22" s="74" t="s">
        <v>102</v>
      </c>
      <c r="KMH22" s="146">
        <f t="shared" ref="KMH22" si="11984">KMH21-(KMH14+KMH15)</f>
        <v>0</v>
      </c>
      <c r="KMI22" s="74" t="s">
        <v>102</v>
      </c>
      <c r="KMJ22" s="146">
        <f t="shared" ref="KMJ22" si="11985">KMJ21-(KMJ14+KMJ15)</f>
        <v>0</v>
      </c>
      <c r="KMK22" s="74" t="s">
        <v>102</v>
      </c>
      <c r="KML22" s="146">
        <f t="shared" ref="KML22" si="11986">KML21-(KML14+KML15)</f>
        <v>0</v>
      </c>
      <c r="KMM22" s="74" t="s">
        <v>102</v>
      </c>
      <c r="KMN22" s="146">
        <f t="shared" ref="KMN22" si="11987">KMN21-(KMN14+KMN15)</f>
        <v>0</v>
      </c>
      <c r="KMO22" s="74" t="s">
        <v>102</v>
      </c>
      <c r="KMP22" s="146">
        <f t="shared" ref="KMP22" si="11988">KMP21-(KMP14+KMP15)</f>
        <v>0</v>
      </c>
      <c r="KMQ22" s="74" t="s">
        <v>102</v>
      </c>
      <c r="KMR22" s="146">
        <f t="shared" ref="KMR22" si="11989">KMR21-(KMR14+KMR15)</f>
        <v>0</v>
      </c>
      <c r="KMS22" s="74" t="s">
        <v>102</v>
      </c>
      <c r="KMT22" s="146">
        <f t="shared" ref="KMT22" si="11990">KMT21-(KMT14+KMT15)</f>
        <v>0</v>
      </c>
      <c r="KMU22" s="74" t="s">
        <v>102</v>
      </c>
      <c r="KMV22" s="146">
        <f t="shared" ref="KMV22" si="11991">KMV21-(KMV14+KMV15)</f>
        <v>0</v>
      </c>
      <c r="KMW22" s="74" t="s">
        <v>102</v>
      </c>
      <c r="KMX22" s="146">
        <f t="shared" ref="KMX22" si="11992">KMX21-(KMX14+KMX15)</f>
        <v>0</v>
      </c>
      <c r="KMY22" s="74" t="s">
        <v>102</v>
      </c>
      <c r="KMZ22" s="146">
        <f t="shared" ref="KMZ22" si="11993">KMZ21-(KMZ14+KMZ15)</f>
        <v>0</v>
      </c>
      <c r="KNA22" s="74" t="s">
        <v>102</v>
      </c>
      <c r="KNB22" s="146">
        <f t="shared" ref="KNB22" si="11994">KNB21-(KNB14+KNB15)</f>
        <v>0</v>
      </c>
      <c r="KNC22" s="74" t="s">
        <v>102</v>
      </c>
      <c r="KND22" s="146">
        <f t="shared" ref="KND22" si="11995">KND21-(KND14+KND15)</f>
        <v>0</v>
      </c>
      <c r="KNE22" s="74" t="s">
        <v>102</v>
      </c>
      <c r="KNF22" s="146">
        <f t="shared" ref="KNF22" si="11996">KNF21-(KNF14+KNF15)</f>
        <v>0</v>
      </c>
      <c r="KNG22" s="74" t="s">
        <v>102</v>
      </c>
      <c r="KNH22" s="146">
        <f t="shared" ref="KNH22" si="11997">KNH21-(KNH14+KNH15)</f>
        <v>0</v>
      </c>
      <c r="KNI22" s="74" t="s">
        <v>102</v>
      </c>
      <c r="KNJ22" s="146">
        <f t="shared" ref="KNJ22" si="11998">KNJ21-(KNJ14+KNJ15)</f>
        <v>0</v>
      </c>
      <c r="KNK22" s="74" t="s">
        <v>102</v>
      </c>
      <c r="KNL22" s="146">
        <f t="shared" ref="KNL22" si="11999">KNL21-(KNL14+KNL15)</f>
        <v>0</v>
      </c>
      <c r="KNM22" s="74" t="s">
        <v>102</v>
      </c>
      <c r="KNN22" s="146">
        <f t="shared" ref="KNN22" si="12000">KNN21-(KNN14+KNN15)</f>
        <v>0</v>
      </c>
      <c r="KNO22" s="74" t="s">
        <v>102</v>
      </c>
      <c r="KNP22" s="146">
        <f t="shared" ref="KNP22" si="12001">KNP21-(KNP14+KNP15)</f>
        <v>0</v>
      </c>
      <c r="KNQ22" s="74" t="s">
        <v>102</v>
      </c>
      <c r="KNR22" s="146">
        <f t="shared" ref="KNR22" si="12002">KNR21-(KNR14+KNR15)</f>
        <v>0</v>
      </c>
      <c r="KNS22" s="74" t="s">
        <v>102</v>
      </c>
      <c r="KNT22" s="146">
        <f t="shared" ref="KNT22" si="12003">KNT21-(KNT14+KNT15)</f>
        <v>0</v>
      </c>
      <c r="KNU22" s="74" t="s">
        <v>102</v>
      </c>
      <c r="KNV22" s="146">
        <f t="shared" ref="KNV22" si="12004">KNV21-(KNV14+KNV15)</f>
        <v>0</v>
      </c>
      <c r="KNW22" s="74" t="s">
        <v>102</v>
      </c>
      <c r="KNX22" s="146">
        <f t="shared" ref="KNX22" si="12005">KNX21-(KNX14+KNX15)</f>
        <v>0</v>
      </c>
      <c r="KNY22" s="74" t="s">
        <v>102</v>
      </c>
      <c r="KNZ22" s="146">
        <f t="shared" ref="KNZ22" si="12006">KNZ21-(KNZ14+KNZ15)</f>
        <v>0</v>
      </c>
      <c r="KOA22" s="74" t="s">
        <v>102</v>
      </c>
      <c r="KOB22" s="146">
        <f t="shared" ref="KOB22" si="12007">KOB21-(KOB14+KOB15)</f>
        <v>0</v>
      </c>
      <c r="KOC22" s="74" t="s">
        <v>102</v>
      </c>
      <c r="KOD22" s="146">
        <f t="shared" ref="KOD22" si="12008">KOD21-(KOD14+KOD15)</f>
        <v>0</v>
      </c>
      <c r="KOE22" s="74" t="s">
        <v>102</v>
      </c>
      <c r="KOF22" s="146">
        <f t="shared" ref="KOF22" si="12009">KOF21-(KOF14+KOF15)</f>
        <v>0</v>
      </c>
      <c r="KOG22" s="74" t="s">
        <v>102</v>
      </c>
      <c r="KOH22" s="146">
        <f t="shared" ref="KOH22" si="12010">KOH21-(KOH14+KOH15)</f>
        <v>0</v>
      </c>
      <c r="KOI22" s="74" t="s">
        <v>102</v>
      </c>
      <c r="KOJ22" s="146">
        <f t="shared" ref="KOJ22" si="12011">KOJ21-(KOJ14+KOJ15)</f>
        <v>0</v>
      </c>
      <c r="KOK22" s="74" t="s">
        <v>102</v>
      </c>
      <c r="KOL22" s="146">
        <f t="shared" ref="KOL22" si="12012">KOL21-(KOL14+KOL15)</f>
        <v>0</v>
      </c>
      <c r="KOM22" s="74" t="s">
        <v>102</v>
      </c>
      <c r="KON22" s="146">
        <f t="shared" ref="KON22" si="12013">KON21-(KON14+KON15)</f>
        <v>0</v>
      </c>
      <c r="KOO22" s="74" t="s">
        <v>102</v>
      </c>
      <c r="KOP22" s="146">
        <f t="shared" ref="KOP22" si="12014">KOP21-(KOP14+KOP15)</f>
        <v>0</v>
      </c>
      <c r="KOQ22" s="74" t="s">
        <v>102</v>
      </c>
      <c r="KOR22" s="146">
        <f t="shared" ref="KOR22" si="12015">KOR21-(KOR14+KOR15)</f>
        <v>0</v>
      </c>
      <c r="KOS22" s="74" t="s">
        <v>102</v>
      </c>
      <c r="KOT22" s="146">
        <f t="shared" ref="KOT22" si="12016">KOT21-(KOT14+KOT15)</f>
        <v>0</v>
      </c>
      <c r="KOU22" s="74" t="s">
        <v>102</v>
      </c>
      <c r="KOV22" s="146">
        <f t="shared" ref="KOV22" si="12017">KOV21-(KOV14+KOV15)</f>
        <v>0</v>
      </c>
      <c r="KOW22" s="74" t="s">
        <v>102</v>
      </c>
      <c r="KOX22" s="146">
        <f t="shared" ref="KOX22" si="12018">KOX21-(KOX14+KOX15)</f>
        <v>0</v>
      </c>
      <c r="KOY22" s="74" t="s">
        <v>102</v>
      </c>
      <c r="KOZ22" s="146">
        <f t="shared" ref="KOZ22" si="12019">KOZ21-(KOZ14+KOZ15)</f>
        <v>0</v>
      </c>
      <c r="KPA22" s="74" t="s">
        <v>102</v>
      </c>
      <c r="KPB22" s="146">
        <f t="shared" ref="KPB22" si="12020">KPB21-(KPB14+KPB15)</f>
        <v>0</v>
      </c>
      <c r="KPC22" s="74" t="s">
        <v>102</v>
      </c>
      <c r="KPD22" s="146">
        <f t="shared" ref="KPD22" si="12021">KPD21-(KPD14+KPD15)</f>
        <v>0</v>
      </c>
      <c r="KPE22" s="74" t="s">
        <v>102</v>
      </c>
      <c r="KPF22" s="146">
        <f t="shared" ref="KPF22" si="12022">KPF21-(KPF14+KPF15)</f>
        <v>0</v>
      </c>
      <c r="KPG22" s="74" t="s">
        <v>102</v>
      </c>
      <c r="KPH22" s="146">
        <f t="shared" ref="KPH22" si="12023">KPH21-(KPH14+KPH15)</f>
        <v>0</v>
      </c>
      <c r="KPI22" s="74" t="s">
        <v>102</v>
      </c>
      <c r="KPJ22" s="146">
        <f t="shared" ref="KPJ22" si="12024">KPJ21-(KPJ14+KPJ15)</f>
        <v>0</v>
      </c>
      <c r="KPK22" s="74" t="s">
        <v>102</v>
      </c>
      <c r="KPL22" s="146">
        <f t="shared" ref="KPL22" si="12025">KPL21-(KPL14+KPL15)</f>
        <v>0</v>
      </c>
      <c r="KPM22" s="74" t="s">
        <v>102</v>
      </c>
      <c r="KPN22" s="146">
        <f t="shared" ref="KPN22" si="12026">KPN21-(KPN14+KPN15)</f>
        <v>0</v>
      </c>
      <c r="KPO22" s="74" t="s">
        <v>102</v>
      </c>
      <c r="KPP22" s="146">
        <f t="shared" ref="KPP22" si="12027">KPP21-(KPP14+KPP15)</f>
        <v>0</v>
      </c>
      <c r="KPQ22" s="74" t="s">
        <v>102</v>
      </c>
      <c r="KPR22" s="146">
        <f t="shared" ref="KPR22" si="12028">KPR21-(KPR14+KPR15)</f>
        <v>0</v>
      </c>
      <c r="KPS22" s="74" t="s">
        <v>102</v>
      </c>
      <c r="KPT22" s="146">
        <f t="shared" ref="KPT22" si="12029">KPT21-(KPT14+KPT15)</f>
        <v>0</v>
      </c>
      <c r="KPU22" s="74" t="s">
        <v>102</v>
      </c>
      <c r="KPV22" s="146">
        <f t="shared" ref="KPV22" si="12030">KPV21-(KPV14+KPV15)</f>
        <v>0</v>
      </c>
      <c r="KPW22" s="74" t="s">
        <v>102</v>
      </c>
      <c r="KPX22" s="146">
        <f t="shared" ref="KPX22" si="12031">KPX21-(KPX14+KPX15)</f>
        <v>0</v>
      </c>
      <c r="KPY22" s="74" t="s">
        <v>102</v>
      </c>
      <c r="KPZ22" s="146">
        <f t="shared" ref="KPZ22" si="12032">KPZ21-(KPZ14+KPZ15)</f>
        <v>0</v>
      </c>
      <c r="KQA22" s="74" t="s">
        <v>102</v>
      </c>
      <c r="KQB22" s="146">
        <f t="shared" ref="KQB22" si="12033">KQB21-(KQB14+KQB15)</f>
        <v>0</v>
      </c>
      <c r="KQC22" s="74" t="s">
        <v>102</v>
      </c>
      <c r="KQD22" s="146">
        <f t="shared" ref="KQD22" si="12034">KQD21-(KQD14+KQD15)</f>
        <v>0</v>
      </c>
      <c r="KQE22" s="74" t="s">
        <v>102</v>
      </c>
      <c r="KQF22" s="146">
        <f t="shared" ref="KQF22" si="12035">KQF21-(KQF14+KQF15)</f>
        <v>0</v>
      </c>
      <c r="KQG22" s="74" t="s">
        <v>102</v>
      </c>
      <c r="KQH22" s="146">
        <f t="shared" ref="KQH22" si="12036">KQH21-(KQH14+KQH15)</f>
        <v>0</v>
      </c>
      <c r="KQI22" s="74" t="s">
        <v>102</v>
      </c>
      <c r="KQJ22" s="146">
        <f t="shared" ref="KQJ22" si="12037">KQJ21-(KQJ14+KQJ15)</f>
        <v>0</v>
      </c>
      <c r="KQK22" s="74" t="s">
        <v>102</v>
      </c>
      <c r="KQL22" s="146">
        <f t="shared" ref="KQL22" si="12038">KQL21-(KQL14+KQL15)</f>
        <v>0</v>
      </c>
      <c r="KQM22" s="74" t="s">
        <v>102</v>
      </c>
      <c r="KQN22" s="146">
        <f t="shared" ref="KQN22" si="12039">KQN21-(KQN14+KQN15)</f>
        <v>0</v>
      </c>
      <c r="KQO22" s="74" t="s">
        <v>102</v>
      </c>
      <c r="KQP22" s="146">
        <f t="shared" ref="KQP22" si="12040">KQP21-(KQP14+KQP15)</f>
        <v>0</v>
      </c>
      <c r="KQQ22" s="74" t="s">
        <v>102</v>
      </c>
      <c r="KQR22" s="146">
        <f t="shared" ref="KQR22" si="12041">KQR21-(KQR14+KQR15)</f>
        <v>0</v>
      </c>
      <c r="KQS22" s="74" t="s">
        <v>102</v>
      </c>
      <c r="KQT22" s="146">
        <f t="shared" ref="KQT22" si="12042">KQT21-(KQT14+KQT15)</f>
        <v>0</v>
      </c>
      <c r="KQU22" s="74" t="s">
        <v>102</v>
      </c>
      <c r="KQV22" s="146">
        <f t="shared" ref="KQV22" si="12043">KQV21-(KQV14+KQV15)</f>
        <v>0</v>
      </c>
      <c r="KQW22" s="74" t="s">
        <v>102</v>
      </c>
      <c r="KQX22" s="146">
        <f t="shared" ref="KQX22" si="12044">KQX21-(KQX14+KQX15)</f>
        <v>0</v>
      </c>
      <c r="KQY22" s="74" t="s">
        <v>102</v>
      </c>
      <c r="KQZ22" s="146">
        <f t="shared" ref="KQZ22" si="12045">KQZ21-(KQZ14+KQZ15)</f>
        <v>0</v>
      </c>
      <c r="KRA22" s="74" t="s">
        <v>102</v>
      </c>
      <c r="KRB22" s="146">
        <f t="shared" ref="KRB22" si="12046">KRB21-(KRB14+KRB15)</f>
        <v>0</v>
      </c>
      <c r="KRC22" s="74" t="s">
        <v>102</v>
      </c>
      <c r="KRD22" s="146">
        <f t="shared" ref="KRD22" si="12047">KRD21-(KRD14+KRD15)</f>
        <v>0</v>
      </c>
      <c r="KRE22" s="74" t="s">
        <v>102</v>
      </c>
      <c r="KRF22" s="146">
        <f t="shared" ref="KRF22" si="12048">KRF21-(KRF14+KRF15)</f>
        <v>0</v>
      </c>
      <c r="KRG22" s="74" t="s">
        <v>102</v>
      </c>
      <c r="KRH22" s="146">
        <f t="shared" ref="KRH22" si="12049">KRH21-(KRH14+KRH15)</f>
        <v>0</v>
      </c>
      <c r="KRI22" s="74" t="s">
        <v>102</v>
      </c>
      <c r="KRJ22" s="146">
        <f t="shared" ref="KRJ22" si="12050">KRJ21-(KRJ14+KRJ15)</f>
        <v>0</v>
      </c>
      <c r="KRK22" s="74" t="s">
        <v>102</v>
      </c>
      <c r="KRL22" s="146">
        <f t="shared" ref="KRL22" si="12051">KRL21-(KRL14+KRL15)</f>
        <v>0</v>
      </c>
      <c r="KRM22" s="74" t="s">
        <v>102</v>
      </c>
      <c r="KRN22" s="146">
        <f t="shared" ref="KRN22" si="12052">KRN21-(KRN14+KRN15)</f>
        <v>0</v>
      </c>
      <c r="KRO22" s="74" t="s">
        <v>102</v>
      </c>
      <c r="KRP22" s="146">
        <f t="shared" ref="KRP22" si="12053">KRP21-(KRP14+KRP15)</f>
        <v>0</v>
      </c>
      <c r="KRQ22" s="74" t="s">
        <v>102</v>
      </c>
      <c r="KRR22" s="146">
        <f t="shared" ref="KRR22" si="12054">KRR21-(KRR14+KRR15)</f>
        <v>0</v>
      </c>
      <c r="KRS22" s="74" t="s">
        <v>102</v>
      </c>
      <c r="KRT22" s="146">
        <f t="shared" ref="KRT22" si="12055">KRT21-(KRT14+KRT15)</f>
        <v>0</v>
      </c>
      <c r="KRU22" s="74" t="s">
        <v>102</v>
      </c>
      <c r="KRV22" s="146">
        <f t="shared" ref="KRV22" si="12056">KRV21-(KRV14+KRV15)</f>
        <v>0</v>
      </c>
      <c r="KRW22" s="74" t="s">
        <v>102</v>
      </c>
      <c r="KRX22" s="146">
        <f t="shared" ref="KRX22" si="12057">KRX21-(KRX14+KRX15)</f>
        <v>0</v>
      </c>
      <c r="KRY22" s="74" t="s">
        <v>102</v>
      </c>
      <c r="KRZ22" s="146">
        <f t="shared" ref="KRZ22" si="12058">KRZ21-(KRZ14+KRZ15)</f>
        <v>0</v>
      </c>
      <c r="KSA22" s="74" t="s">
        <v>102</v>
      </c>
      <c r="KSB22" s="146">
        <f t="shared" ref="KSB22" si="12059">KSB21-(KSB14+KSB15)</f>
        <v>0</v>
      </c>
      <c r="KSC22" s="74" t="s">
        <v>102</v>
      </c>
      <c r="KSD22" s="146">
        <f t="shared" ref="KSD22" si="12060">KSD21-(KSD14+KSD15)</f>
        <v>0</v>
      </c>
      <c r="KSE22" s="74" t="s">
        <v>102</v>
      </c>
      <c r="KSF22" s="146">
        <f t="shared" ref="KSF22" si="12061">KSF21-(KSF14+KSF15)</f>
        <v>0</v>
      </c>
      <c r="KSG22" s="74" t="s">
        <v>102</v>
      </c>
      <c r="KSH22" s="146">
        <f t="shared" ref="KSH22" si="12062">KSH21-(KSH14+KSH15)</f>
        <v>0</v>
      </c>
      <c r="KSI22" s="74" t="s">
        <v>102</v>
      </c>
      <c r="KSJ22" s="146">
        <f t="shared" ref="KSJ22" si="12063">KSJ21-(KSJ14+KSJ15)</f>
        <v>0</v>
      </c>
      <c r="KSK22" s="74" t="s">
        <v>102</v>
      </c>
      <c r="KSL22" s="146">
        <f t="shared" ref="KSL22" si="12064">KSL21-(KSL14+KSL15)</f>
        <v>0</v>
      </c>
      <c r="KSM22" s="74" t="s">
        <v>102</v>
      </c>
      <c r="KSN22" s="146">
        <f t="shared" ref="KSN22" si="12065">KSN21-(KSN14+KSN15)</f>
        <v>0</v>
      </c>
      <c r="KSO22" s="74" t="s">
        <v>102</v>
      </c>
      <c r="KSP22" s="146">
        <f t="shared" ref="KSP22" si="12066">KSP21-(KSP14+KSP15)</f>
        <v>0</v>
      </c>
      <c r="KSQ22" s="74" t="s">
        <v>102</v>
      </c>
      <c r="KSR22" s="146">
        <f t="shared" ref="KSR22" si="12067">KSR21-(KSR14+KSR15)</f>
        <v>0</v>
      </c>
      <c r="KSS22" s="74" t="s">
        <v>102</v>
      </c>
      <c r="KST22" s="146">
        <f t="shared" ref="KST22" si="12068">KST21-(KST14+KST15)</f>
        <v>0</v>
      </c>
      <c r="KSU22" s="74" t="s">
        <v>102</v>
      </c>
      <c r="KSV22" s="146">
        <f t="shared" ref="KSV22" si="12069">KSV21-(KSV14+KSV15)</f>
        <v>0</v>
      </c>
      <c r="KSW22" s="74" t="s">
        <v>102</v>
      </c>
      <c r="KSX22" s="146">
        <f t="shared" ref="KSX22" si="12070">KSX21-(KSX14+KSX15)</f>
        <v>0</v>
      </c>
      <c r="KSY22" s="74" t="s">
        <v>102</v>
      </c>
      <c r="KSZ22" s="146">
        <f t="shared" ref="KSZ22" si="12071">KSZ21-(KSZ14+KSZ15)</f>
        <v>0</v>
      </c>
      <c r="KTA22" s="74" t="s">
        <v>102</v>
      </c>
      <c r="KTB22" s="146">
        <f t="shared" ref="KTB22" si="12072">KTB21-(KTB14+KTB15)</f>
        <v>0</v>
      </c>
      <c r="KTC22" s="74" t="s">
        <v>102</v>
      </c>
      <c r="KTD22" s="146">
        <f t="shared" ref="KTD22" si="12073">KTD21-(KTD14+KTD15)</f>
        <v>0</v>
      </c>
      <c r="KTE22" s="74" t="s">
        <v>102</v>
      </c>
      <c r="KTF22" s="146">
        <f t="shared" ref="KTF22" si="12074">KTF21-(KTF14+KTF15)</f>
        <v>0</v>
      </c>
      <c r="KTG22" s="74" t="s">
        <v>102</v>
      </c>
      <c r="KTH22" s="146">
        <f t="shared" ref="KTH22" si="12075">KTH21-(KTH14+KTH15)</f>
        <v>0</v>
      </c>
      <c r="KTI22" s="74" t="s">
        <v>102</v>
      </c>
      <c r="KTJ22" s="146">
        <f t="shared" ref="KTJ22" si="12076">KTJ21-(KTJ14+KTJ15)</f>
        <v>0</v>
      </c>
      <c r="KTK22" s="74" t="s">
        <v>102</v>
      </c>
      <c r="KTL22" s="146">
        <f t="shared" ref="KTL22" si="12077">KTL21-(KTL14+KTL15)</f>
        <v>0</v>
      </c>
      <c r="KTM22" s="74" t="s">
        <v>102</v>
      </c>
      <c r="KTN22" s="146">
        <f t="shared" ref="KTN22" si="12078">KTN21-(KTN14+KTN15)</f>
        <v>0</v>
      </c>
      <c r="KTO22" s="74" t="s">
        <v>102</v>
      </c>
      <c r="KTP22" s="146">
        <f t="shared" ref="KTP22" si="12079">KTP21-(KTP14+KTP15)</f>
        <v>0</v>
      </c>
      <c r="KTQ22" s="74" t="s">
        <v>102</v>
      </c>
      <c r="KTR22" s="146">
        <f t="shared" ref="KTR22" si="12080">KTR21-(KTR14+KTR15)</f>
        <v>0</v>
      </c>
      <c r="KTS22" s="74" t="s">
        <v>102</v>
      </c>
      <c r="KTT22" s="146">
        <f t="shared" ref="KTT22" si="12081">KTT21-(KTT14+KTT15)</f>
        <v>0</v>
      </c>
      <c r="KTU22" s="74" t="s">
        <v>102</v>
      </c>
      <c r="KTV22" s="146">
        <f t="shared" ref="KTV22" si="12082">KTV21-(KTV14+KTV15)</f>
        <v>0</v>
      </c>
      <c r="KTW22" s="74" t="s">
        <v>102</v>
      </c>
      <c r="KTX22" s="146">
        <f t="shared" ref="KTX22" si="12083">KTX21-(KTX14+KTX15)</f>
        <v>0</v>
      </c>
      <c r="KTY22" s="74" t="s">
        <v>102</v>
      </c>
      <c r="KTZ22" s="146">
        <f t="shared" ref="KTZ22" si="12084">KTZ21-(KTZ14+KTZ15)</f>
        <v>0</v>
      </c>
      <c r="KUA22" s="74" t="s">
        <v>102</v>
      </c>
      <c r="KUB22" s="146">
        <f t="shared" ref="KUB22" si="12085">KUB21-(KUB14+KUB15)</f>
        <v>0</v>
      </c>
      <c r="KUC22" s="74" t="s">
        <v>102</v>
      </c>
      <c r="KUD22" s="146">
        <f t="shared" ref="KUD22" si="12086">KUD21-(KUD14+KUD15)</f>
        <v>0</v>
      </c>
      <c r="KUE22" s="74" t="s">
        <v>102</v>
      </c>
      <c r="KUF22" s="146">
        <f t="shared" ref="KUF22" si="12087">KUF21-(KUF14+KUF15)</f>
        <v>0</v>
      </c>
      <c r="KUG22" s="74" t="s">
        <v>102</v>
      </c>
      <c r="KUH22" s="146">
        <f t="shared" ref="KUH22" si="12088">KUH21-(KUH14+KUH15)</f>
        <v>0</v>
      </c>
      <c r="KUI22" s="74" t="s">
        <v>102</v>
      </c>
      <c r="KUJ22" s="146">
        <f t="shared" ref="KUJ22" si="12089">KUJ21-(KUJ14+KUJ15)</f>
        <v>0</v>
      </c>
      <c r="KUK22" s="74" t="s">
        <v>102</v>
      </c>
      <c r="KUL22" s="146">
        <f t="shared" ref="KUL22" si="12090">KUL21-(KUL14+KUL15)</f>
        <v>0</v>
      </c>
      <c r="KUM22" s="74" t="s">
        <v>102</v>
      </c>
      <c r="KUN22" s="146">
        <f t="shared" ref="KUN22" si="12091">KUN21-(KUN14+KUN15)</f>
        <v>0</v>
      </c>
      <c r="KUO22" s="74" t="s">
        <v>102</v>
      </c>
      <c r="KUP22" s="146">
        <f t="shared" ref="KUP22" si="12092">KUP21-(KUP14+KUP15)</f>
        <v>0</v>
      </c>
      <c r="KUQ22" s="74" t="s">
        <v>102</v>
      </c>
      <c r="KUR22" s="146">
        <f t="shared" ref="KUR22" si="12093">KUR21-(KUR14+KUR15)</f>
        <v>0</v>
      </c>
      <c r="KUS22" s="74" t="s">
        <v>102</v>
      </c>
      <c r="KUT22" s="146">
        <f t="shared" ref="KUT22" si="12094">KUT21-(KUT14+KUT15)</f>
        <v>0</v>
      </c>
      <c r="KUU22" s="74" t="s">
        <v>102</v>
      </c>
      <c r="KUV22" s="146">
        <f t="shared" ref="KUV22" si="12095">KUV21-(KUV14+KUV15)</f>
        <v>0</v>
      </c>
      <c r="KUW22" s="74" t="s">
        <v>102</v>
      </c>
      <c r="KUX22" s="146">
        <f t="shared" ref="KUX22" si="12096">KUX21-(KUX14+KUX15)</f>
        <v>0</v>
      </c>
      <c r="KUY22" s="74" t="s">
        <v>102</v>
      </c>
      <c r="KUZ22" s="146">
        <f t="shared" ref="KUZ22" si="12097">KUZ21-(KUZ14+KUZ15)</f>
        <v>0</v>
      </c>
      <c r="KVA22" s="74" t="s">
        <v>102</v>
      </c>
      <c r="KVB22" s="146">
        <f t="shared" ref="KVB22" si="12098">KVB21-(KVB14+KVB15)</f>
        <v>0</v>
      </c>
      <c r="KVC22" s="74" t="s">
        <v>102</v>
      </c>
      <c r="KVD22" s="146">
        <f t="shared" ref="KVD22" si="12099">KVD21-(KVD14+KVD15)</f>
        <v>0</v>
      </c>
      <c r="KVE22" s="74" t="s">
        <v>102</v>
      </c>
      <c r="KVF22" s="146">
        <f t="shared" ref="KVF22" si="12100">KVF21-(KVF14+KVF15)</f>
        <v>0</v>
      </c>
      <c r="KVG22" s="74" t="s">
        <v>102</v>
      </c>
      <c r="KVH22" s="146">
        <f t="shared" ref="KVH22" si="12101">KVH21-(KVH14+KVH15)</f>
        <v>0</v>
      </c>
      <c r="KVI22" s="74" t="s">
        <v>102</v>
      </c>
      <c r="KVJ22" s="146">
        <f t="shared" ref="KVJ22" si="12102">KVJ21-(KVJ14+KVJ15)</f>
        <v>0</v>
      </c>
      <c r="KVK22" s="74" t="s">
        <v>102</v>
      </c>
      <c r="KVL22" s="146">
        <f t="shared" ref="KVL22" si="12103">KVL21-(KVL14+KVL15)</f>
        <v>0</v>
      </c>
      <c r="KVM22" s="74" t="s">
        <v>102</v>
      </c>
      <c r="KVN22" s="146">
        <f t="shared" ref="KVN22" si="12104">KVN21-(KVN14+KVN15)</f>
        <v>0</v>
      </c>
      <c r="KVO22" s="74" t="s">
        <v>102</v>
      </c>
      <c r="KVP22" s="146">
        <f t="shared" ref="KVP22" si="12105">KVP21-(KVP14+KVP15)</f>
        <v>0</v>
      </c>
      <c r="KVQ22" s="74" t="s">
        <v>102</v>
      </c>
      <c r="KVR22" s="146">
        <f t="shared" ref="KVR22" si="12106">KVR21-(KVR14+KVR15)</f>
        <v>0</v>
      </c>
      <c r="KVS22" s="74" t="s">
        <v>102</v>
      </c>
      <c r="KVT22" s="146">
        <f t="shared" ref="KVT22" si="12107">KVT21-(KVT14+KVT15)</f>
        <v>0</v>
      </c>
      <c r="KVU22" s="74" t="s">
        <v>102</v>
      </c>
      <c r="KVV22" s="146">
        <f t="shared" ref="KVV22" si="12108">KVV21-(KVV14+KVV15)</f>
        <v>0</v>
      </c>
      <c r="KVW22" s="74" t="s">
        <v>102</v>
      </c>
      <c r="KVX22" s="146">
        <f t="shared" ref="KVX22" si="12109">KVX21-(KVX14+KVX15)</f>
        <v>0</v>
      </c>
      <c r="KVY22" s="74" t="s">
        <v>102</v>
      </c>
      <c r="KVZ22" s="146">
        <f t="shared" ref="KVZ22" si="12110">KVZ21-(KVZ14+KVZ15)</f>
        <v>0</v>
      </c>
      <c r="KWA22" s="74" t="s">
        <v>102</v>
      </c>
      <c r="KWB22" s="146">
        <f t="shared" ref="KWB22" si="12111">KWB21-(KWB14+KWB15)</f>
        <v>0</v>
      </c>
      <c r="KWC22" s="74" t="s">
        <v>102</v>
      </c>
      <c r="KWD22" s="146">
        <f t="shared" ref="KWD22" si="12112">KWD21-(KWD14+KWD15)</f>
        <v>0</v>
      </c>
      <c r="KWE22" s="74" t="s">
        <v>102</v>
      </c>
      <c r="KWF22" s="146">
        <f t="shared" ref="KWF22" si="12113">KWF21-(KWF14+KWF15)</f>
        <v>0</v>
      </c>
      <c r="KWG22" s="74" t="s">
        <v>102</v>
      </c>
      <c r="KWH22" s="146">
        <f t="shared" ref="KWH22" si="12114">KWH21-(KWH14+KWH15)</f>
        <v>0</v>
      </c>
      <c r="KWI22" s="74" t="s">
        <v>102</v>
      </c>
      <c r="KWJ22" s="146">
        <f t="shared" ref="KWJ22" si="12115">KWJ21-(KWJ14+KWJ15)</f>
        <v>0</v>
      </c>
      <c r="KWK22" s="74" t="s">
        <v>102</v>
      </c>
      <c r="KWL22" s="146">
        <f t="shared" ref="KWL22" si="12116">KWL21-(KWL14+KWL15)</f>
        <v>0</v>
      </c>
      <c r="KWM22" s="74" t="s">
        <v>102</v>
      </c>
      <c r="KWN22" s="146">
        <f t="shared" ref="KWN22" si="12117">KWN21-(KWN14+KWN15)</f>
        <v>0</v>
      </c>
      <c r="KWO22" s="74" t="s">
        <v>102</v>
      </c>
      <c r="KWP22" s="146">
        <f t="shared" ref="KWP22" si="12118">KWP21-(KWP14+KWP15)</f>
        <v>0</v>
      </c>
      <c r="KWQ22" s="74" t="s">
        <v>102</v>
      </c>
      <c r="KWR22" s="146">
        <f t="shared" ref="KWR22" si="12119">KWR21-(KWR14+KWR15)</f>
        <v>0</v>
      </c>
      <c r="KWS22" s="74" t="s">
        <v>102</v>
      </c>
      <c r="KWT22" s="146">
        <f t="shared" ref="KWT22" si="12120">KWT21-(KWT14+KWT15)</f>
        <v>0</v>
      </c>
      <c r="KWU22" s="74" t="s">
        <v>102</v>
      </c>
      <c r="KWV22" s="146">
        <f t="shared" ref="KWV22" si="12121">KWV21-(KWV14+KWV15)</f>
        <v>0</v>
      </c>
      <c r="KWW22" s="74" t="s">
        <v>102</v>
      </c>
      <c r="KWX22" s="146">
        <f t="shared" ref="KWX22" si="12122">KWX21-(KWX14+KWX15)</f>
        <v>0</v>
      </c>
      <c r="KWY22" s="74" t="s">
        <v>102</v>
      </c>
      <c r="KWZ22" s="146">
        <f t="shared" ref="KWZ22" si="12123">KWZ21-(KWZ14+KWZ15)</f>
        <v>0</v>
      </c>
      <c r="KXA22" s="74" t="s">
        <v>102</v>
      </c>
      <c r="KXB22" s="146">
        <f t="shared" ref="KXB22" si="12124">KXB21-(KXB14+KXB15)</f>
        <v>0</v>
      </c>
      <c r="KXC22" s="74" t="s">
        <v>102</v>
      </c>
      <c r="KXD22" s="146">
        <f t="shared" ref="KXD22" si="12125">KXD21-(KXD14+KXD15)</f>
        <v>0</v>
      </c>
      <c r="KXE22" s="74" t="s">
        <v>102</v>
      </c>
      <c r="KXF22" s="146">
        <f t="shared" ref="KXF22" si="12126">KXF21-(KXF14+KXF15)</f>
        <v>0</v>
      </c>
      <c r="KXG22" s="74" t="s">
        <v>102</v>
      </c>
      <c r="KXH22" s="146">
        <f t="shared" ref="KXH22" si="12127">KXH21-(KXH14+KXH15)</f>
        <v>0</v>
      </c>
      <c r="KXI22" s="74" t="s">
        <v>102</v>
      </c>
      <c r="KXJ22" s="146">
        <f t="shared" ref="KXJ22" si="12128">KXJ21-(KXJ14+KXJ15)</f>
        <v>0</v>
      </c>
      <c r="KXK22" s="74" t="s">
        <v>102</v>
      </c>
      <c r="KXL22" s="146">
        <f t="shared" ref="KXL22" si="12129">KXL21-(KXL14+KXL15)</f>
        <v>0</v>
      </c>
      <c r="KXM22" s="74" t="s">
        <v>102</v>
      </c>
      <c r="KXN22" s="146">
        <f t="shared" ref="KXN22" si="12130">KXN21-(KXN14+KXN15)</f>
        <v>0</v>
      </c>
      <c r="KXO22" s="74" t="s">
        <v>102</v>
      </c>
      <c r="KXP22" s="146">
        <f t="shared" ref="KXP22" si="12131">KXP21-(KXP14+KXP15)</f>
        <v>0</v>
      </c>
      <c r="KXQ22" s="74" t="s">
        <v>102</v>
      </c>
      <c r="KXR22" s="146">
        <f t="shared" ref="KXR22" si="12132">KXR21-(KXR14+KXR15)</f>
        <v>0</v>
      </c>
      <c r="KXS22" s="74" t="s">
        <v>102</v>
      </c>
      <c r="KXT22" s="146">
        <f t="shared" ref="KXT22" si="12133">KXT21-(KXT14+KXT15)</f>
        <v>0</v>
      </c>
      <c r="KXU22" s="74" t="s">
        <v>102</v>
      </c>
      <c r="KXV22" s="146">
        <f t="shared" ref="KXV22" si="12134">KXV21-(KXV14+KXV15)</f>
        <v>0</v>
      </c>
      <c r="KXW22" s="74" t="s">
        <v>102</v>
      </c>
      <c r="KXX22" s="146">
        <f t="shared" ref="KXX22" si="12135">KXX21-(KXX14+KXX15)</f>
        <v>0</v>
      </c>
      <c r="KXY22" s="74" t="s">
        <v>102</v>
      </c>
      <c r="KXZ22" s="146">
        <f t="shared" ref="KXZ22" si="12136">KXZ21-(KXZ14+KXZ15)</f>
        <v>0</v>
      </c>
      <c r="KYA22" s="74" t="s">
        <v>102</v>
      </c>
      <c r="KYB22" s="146">
        <f t="shared" ref="KYB22" si="12137">KYB21-(KYB14+KYB15)</f>
        <v>0</v>
      </c>
      <c r="KYC22" s="74" t="s">
        <v>102</v>
      </c>
      <c r="KYD22" s="146">
        <f t="shared" ref="KYD22" si="12138">KYD21-(KYD14+KYD15)</f>
        <v>0</v>
      </c>
      <c r="KYE22" s="74" t="s">
        <v>102</v>
      </c>
      <c r="KYF22" s="146">
        <f t="shared" ref="KYF22" si="12139">KYF21-(KYF14+KYF15)</f>
        <v>0</v>
      </c>
      <c r="KYG22" s="74" t="s">
        <v>102</v>
      </c>
      <c r="KYH22" s="146">
        <f t="shared" ref="KYH22" si="12140">KYH21-(KYH14+KYH15)</f>
        <v>0</v>
      </c>
      <c r="KYI22" s="74" t="s">
        <v>102</v>
      </c>
      <c r="KYJ22" s="146">
        <f t="shared" ref="KYJ22" si="12141">KYJ21-(KYJ14+KYJ15)</f>
        <v>0</v>
      </c>
      <c r="KYK22" s="74" t="s">
        <v>102</v>
      </c>
      <c r="KYL22" s="146">
        <f t="shared" ref="KYL22" si="12142">KYL21-(KYL14+KYL15)</f>
        <v>0</v>
      </c>
      <c r="KYM22" s="74" t="s">
        <v>102</v>
      </c>
      <c r="KYN22" s="146">
        <f t="shared" ref="KYN22" si="12143">KYN21-(KYN14+KYN15)</f>
        <v>0</v>
      </c>
      <c r="KYO22" s="74" t="s">
        <v>102</v>
      </c>
      <c r="KYP22" s="146">
        <f t="shared" ref="KYP22" si="12144">KYP21-(KYP14+KYP15)</f>
        <v>0</v>
      </c>
      <c r="KYQ22" s="74" t="s">
        <v>102</v>
      </c>
      <c r="KYR22" s="146">
        <f t="shared" ref="KYR22" si="12145">KYR21-(KYR14+KYR15)</f>
        <v>0</v>
      </c>
      <c r="KYS22" s="74" t="s">
        <v>102</v>
      </c>
      <c r="KYT22" s="146">
        <f t="shared" ref="KYT22" si="12146">KYT21-(KYT14+KYT15)</f>
        <v>0</v>
      </c>
      <c r="KYU22" s="74" t="s">
        <v>102</v>
      </c>
      <c r="KYV22" s="146">
        <f t="shared" ref="KYV22" si="12147">KYV21-(KYV14+KYV15)</f>
        <v>0</v>
      </c>
      <c r="KYW22" s="74" t="s">
        <v>102</v>
      </c>
      <c r="KYX22" s="146">
        <f t="shared" ref="KYX22" si="12148">KYX21-(KYX14+KYX15)</f>
        <v>0</v>
      </c>
      <c r="KYY22" s="74" t="s">
        <v>102</v>
      </c>
      <c r="KYZ22" s="146">
        <f t="shared" ref="KYZ22" si="12149">KYZ21-(KYZ14+KYZ15)</f>
        <v>0</v>
      </c>
      <c r="KZA22" s="74" t="s">
        <v>102</v>
      </c>
      <c r="KZB22" s="146">
        <f t="shared" ref="KZB22" si="12150">KZB21-(KZB14+KZB15)</f>
        <v>0</v>
      </c>
      <c r="KZC22" s="74" t="s">
        <v>102</v>
      </c>
      <c r="KZD22" s="146">
        <f t="shared" ref="KZD22" si="12151">KZD21-(KZD14+KZD15)</f>
        <v>0</v>
      </c>
      <c r="KZE22" s="74" t="s">
        <v>102</v>
      </c>
      <c r="KZF22" s="146">
        <f t="shared" ref="KZF22" si="12152">KZF21-(KZF14+KZF15)</f>
        <v>0</v>
      </c>
      <c r="KZG22" s="74" t="s">
        <v>102</v>
      </c>
      <c r="KZH22" s="146">
        <f t="shared" ref="KZH22" si="12153">KZH21-(KZH14+KZH15)</f>
        <v>0</v>
      </c>
      <c r="KZI22" s="74" t="s">
        <v>102</v>
      </c>
      <c r="KZJ22" s="146">
        <f t="shared" ref="KZJ22" si="12154">KZJ21-(KZJ14+KZJ15)</f>
        <v>0</v>
      </c>
      <c r="KZK22" s="74" t="s">
        <v>102</v>
      </c>
      <c r="KZL22" s="146">
        <f t="shared" ref="KZL22" si="12155">KZL21-(KZL14+KZL15)</f>
        <v>0</v>
      </c>
      <c r="KZM22" s="74" t="s">
        <v>102</v>
      </c>
      <c r="KZN22" s="146">
        <f t="shared" ref="KZN22" si="12156">KZN21-(KZN14+KZN15)</f>
        <v>0</v>
      </c>
      <c r="KZO22" s="74" t="s">
        <v>102</v>
      </c>
      <c r="KZP22" s="146">
        <f t="shared" ref="KZP22" si="12157">KZP21-(KZP14+KZP15)</f>
        <v>0</v>
      </c>
      <c r="KZQ22" s="74" t="s">
        <v>102</v>
      </c>
      <c r="KZR22" s="146">
        <f t="shared" ref="KZR22" si="12158">KZR21-(KZR14+KZR15)</f>
        <v>0</v>
      </c>
      <c r="KZS22" s="74" t="s">
        <v>102</v>
      </c>
      <c r="KZT22" s="146">
        <f t="shared" ref="KZT22" si="12159">KZT21-(KZT14+KZT15)</f>
        <v>0</v>
      </c>
      <c r="KZU22" s="74" t="s">
        <v>102</v>
      </c>
      <c r="KZV22" s="146">
        <f t="shared" ref="KZV22" si="12160">KZV21-(KZV14+KZV15)</f>
        <v>0</v>
      </c>
      <c r="KZW22" s="74" t="s">
        <v>102</v>
      </c>
      <c r="KZX22" s="146">
        <f t="shared" ref="KZX22" si="12161">KZX21-(KZX14+KZX15)</f>
        <v>0</v>
      </c>
      <c r="KZY22" s="74" t="s">
        <v>102</v>
      </c>
      <c r="KZZ22" s="146">
        <f t="shared" ref="KZZ22" si="12162">KZZ21-(KZZ14+KZZ15)</f>
        <v>0</v>
      </c>
      <c r="LAA22" s="74" t="s">
        <v>102</v>
      </c>
      <c r="LAB22" s="146">
        <f t="shared" ref="LAB22" si="12163">LAB21-(LAB14+LAB15)</f>
        <v>0</v>
      </c>
      <c r="LAC22" s="74" t="s">
        <v>102</v>
      </c>
      <c r="LAD22" s="146">
        <f t="shared" ref="LAD22" si="12164">LAD21-(LAD14+LAD15)</f>
        <v>0</v>
      </c>
      <c r="LAE22" s="74" t="s">
        <v>102</v>
      </c>
      <c r="LAF22" s="146">
        <f t="shared" ref="LAF22" si="12165">LAF21-(LAF14+LAF15)</f>
        <v>0</v>
      </c>
      <c r="LAG22" s="74" t="s">
        <v>102</v>
      </c>
      <c r="LAH22" s="146">
        <f t="shared" ref="LAH22" si="12166">LAH21-(LAH14+LAH15)</f>
        <v>0</v>
      </c>
      <c r="LAI22" s="74" t="s">
        <v>102</v>
      </c>
      <c r="LAJ22" s="146">
        <f t="shared" ref="LAJ22" si="12167">LAJ21-(LAJ14+LAJ15)</f>
        <v>0</v>
      </c>
      <c r="LAK22" s="74" t="s">
        <v>102</v>
      </c>
      <c r="LAL22" s="146">
        <f t="shared" ref="LAL22" si="12168">LAL21-(LAL14+LAL15)</f>
        <v>0</v>
      </c>
      <c r="LAM22" s="74" t="s">
        <v>102</v>
      </c>
      <c r="LAN22" s="146">
        <f t="shared" ref="LAN22" si="12169">LAN21-(LAN14+LAN15)</f>
        <v>0</v>
      </c>
      <c r="LAO22" s="74" t="s">
        <v>102</v>
      </c>
      <c r="LAP22" s="146">
        <f t="shared" ref="LAP22" si="12170">LAP21-(LAP14+LAP15)</f>
        <v>0</v>
      </c>
      <c r="LAQ22" s="74" t="s">
        <v>102</v>
      </c>
      <c r="LAR22" s="146">
        <f t="shared" ref="LAR22" si="12171">LAR21-(LAR14+LAR15)</f>
        <v>0</v>
      </c>
      <c r="LAS22" s="74" t="s">
        <v>102</v>
      </c>
      <c r="LAT22" s="146">
        <f t="shared" ref="LAT22" si="12172">LAT21-(LAT14+LAT15)</f>
        <v>0</v>
      </c>
      <c r="LAU22" s="74" t="s">
        <v>102</v>
      </c>
      <c r="LAV22" s="146">
        <f t="shared" ref="LAV22" si="12173">LAV21-(LAV14+LAV15)</f>
        <v>0</v>
      </c>
      <c r="LAW22" s="74" t="s">
        <v>102</v>
      </c>
      <c r="LAX22" s="146">
        <f t="shared" ref="LAX22" si="12174">LAX21-(LAX14+LAX15)</f>
        <v>0</v>
      </c>
      <c r="LAY22" s="74" t="s">
        <v>102</v>
      </c>
      <c r="LAZ22" s="146">
        <f t="shared" ref="LAZ22" si="12175">LAZ21-(LAZ14+LAZ15)</f>
        <v>0</v>
      </c>
      <c r="LBA22" s="74" t="s">
        <v>102</v>
      </c>
      <c r="LBB22" s="146">
        <f t="shared" ref="LBB22" si="12176">LBB21-(LBB14+LBB15)</f>
        <v>0</v>
      </c>
      <c r="LBC22" s="74" t="s">
        <v>102</v>
      </c>
      <c r="LBD22" s="146">
        <f t="shared" ref="LBD22" si="12177">LBD21-(LBD14+LBD15)</f>
        <v>0</v>
      </c>
      <c r="LBE22" s="74" t="s">
        <v>102</v>
      </c>
      <c r="LBF22" s="146">
        <f t="shared" ref="LBF22" si="12178">LBF21-(LBF14+LBF15)</f>
        <v>0</v>
      </c>
      <c r="LBG22" s="74" t="s">
        <v>102</v>
      </c>
      <c r="LBH22" s="146">
        <f t="shared" ref="LBH22" si="12179">LBH21-(LBH14+LBH15)</f>
        <v>0</v>
      </c>
      <c r="LBI22" s="74" t="s">
        <v>102</v>
      </c>
      <c r="LBJ22" s="146">
        <f t="shared" ref="LBJ22" si="12180">LBJ21-(LBJ14+LBJ15)</f>
        <v>0</v>
      </c>
      <c r="LBK22" s="74" t="s">
        <v>102</v>
      </c>
      <c r="LBL22" s="146">
        <f t="shared" ref="LBL22" si="12181">LBL21-(LBL14+LBL15)</f>
        <v>0</v>
      </c>
      <c r="LBM22" s="74" t="s">
        <v>102</v>
      </c>
      <c r="LBN22" s="146">
        <f t="shared" ref="LBN22" si="12182">LBN21-(LBN14+LBN15)</f>
        <v>0</v>
      </c>
      <c r="LBO22" s="74" t="s">
        <v>102</v>
      </c>
      <c r="LBP22" s="146">
        <f t="shared" ref="LBP22" si="12183">LBP21-(LBP14+LBP15)</f>
        <v>0</v>
      </c>
      <c r="LBQ22" s="74" t="s">
        <v>102</v>
      </c>
      <c r="LBR22" s="146">
        <f t="shared" ref="LBR22" si="12184">LBR21-(LBR14+LBR15)</f>
        <v>0</v>
      </c>
      <c r="LBS22" s="74" t="s">
        <v>102</v>
      </c>
      <c r="LBT22" s="146">
        <f t="shared" ref="LBT22" si="12185">LBT21-(LBT14+LBT15)</f>
        <v>0</v>
      </c>
      <c r="LBU22" s="74" t="s">
        <v>102</v>
      </c>
      <c r="LBV22" s="146">
        <f t="shared" ref="LBV22" si="12186">LBV21-(LBV14+LBV15)</f>
        <v>0</v>
      </c>
      <c r="LBW22" s="74" t="s">
        <v>102</v>
      </c>
      <c r="LBX22" s="146">
        <f t="shared" ref="LBX22" si="12187">LBX21-(LBX14+LBX15)</f>
        <v>0</v>
      </c>
      <c r="LBY22" s="74" t="s">
        <v>102</v>
      </c>
      <c r="LBZ22" s="146">
        <f t="shared" ref="LBZ22" si="12188">LBZ21-(LBZ14+LBZ15)</f>
        <v>0</v>
      </c>
      <c r="LCA22" s="74" t="s">
        <v>102</v>
      </c>
      <c r="LCB22" s="146">
        <f t="shared" ref="LCB22" si="12189">LCB21-(LCB14+LCB15)</f>
        <v>0</v>
      </c>
      <c r="LCC22" s="74" t="s">
        <v>102</v>
      </c>
      <c r="LCD22" s="146">
        <f t="shared" ref="LCD22" si="12190">LCD21-(LCD14+LCD15)</f>
        <v>0</v>
      </c>
      <c r="LCE22" s="74" t="s">
        <v>102</v>
      </c>
      <c r="LCF22" s="146">
        <f t="shared" ref="LCF22" si="12191">LCF21-(LCF14+LCF15)</f>
        <v>0</v>
      </c>
      <c r="LCG22" s="74" t="s">
        <v>102</v>
      </c>
      <c r="LCH22" s="146">
        <f t="shared" ref="LCH22" si="12192">LCH21-(LCH14+LCH15)</f>
        <v>0</v>
      </c>
      <c r="LCI22" s="74" t="s">
        <v>102</v>
      </c>
      <c r="LCJ22" s="146">
        <f t="shared" ref="LCJ22" si="12193">LCJ21-(LCJ14+LCJ15)</f>
        <v>0</v>
      </c>
      <c r="LCK22" s="74" t="s">
        <v>102</v>
      </c>
      <c r="LCL22" s="146">
        <f t="shared" ref="LCL22" si="12194">LCL21-(LCL14+LCL15)</f>
        <v>0</v>
      </c>
      <c r="LCM22" s="74" t="s">
        <v>102</v>
      </c>
      <c r="LCN22" s="146">
        <f t="shared" ref="LCN22" si="12195">LCN21-(LCN14+LCN15)</f>
        <v>0</v>
      </c>
      <c r="LCO22" s="74" t="s">
        <v>102</v>
      </c>
      <c r="LCP22" s="146">
        <f t="shared" ref="LCP22" si="12196">LCP21-(LCP14+LCP15)</f>
        <v>0</v>
      </c>
      <c r="LCQ22" s="74" t="s">
        <v>102</v>
      </c>
      <c r="LCR22" s="146">
        <f t="shared" ref="LCR22" si="12197">LCR21-(LCR14+LCR15)</f>
        <v>0</v>
      </c>
      <c r="LCS22" s="74" t="s">
        <v>102</v>
      </c>
      <c r="LCT22" s="146">
        <f t="shared" ref="LCT22" si="12198">LCT21-(LCT14+LCT15)</f>
        <v>0</v>
      </c>
      <c r="LCU22" s="74" t="s">
        <v>102</v>
      </c>
      <c r="LCV22" s="146">
        <f t="shared" ref="LCV22" si="12199">LCV21-(LCV14+LCV15)</f>
        <v>0</v>
      </c>
      <c r="LCW22" s="74" t="s">
        <v>102</v>
      </c>
      <c r="LCX22" s="146">
        <f t="shared" ref="LCX22" si="12200">LCX21-(LCX14+LCX15)</f>
        <v>0</v>
      </c>
      <c r="LCY22" s="74" t="s">
        <v>102</v>
      </c>
      <c r="LCZ22" s="146">
        <f t="shared" ref="LCZ22" si="12201">LCZ21-(LCZ14+LCZ15)</f>
        <v>0</v>
      </c>
      <c r="LDA22" s="74" t="s">
        <v>102</v>
      </c>
      <c r="LDB22" s="146">
        <f t="shared" ref="LDB22" si="12202">LDB21-(LDB14+LDB15)</f>
        <v>0</v>
      </c>
      <c r="LDC22" s="74" t="s">
        <v>102</v>
      </c>
      <c r="LDD22" s="146">
        <f t="shared" ref="LDD22" si="12203">LDD21-(LDD14+LDD15)</f>
        <v>0</v>
      </c>
      <c r="LDE22" s="74" t="s">
        <v>102</v>
      </c>
      <c r="LDF22" s="146">
        <f t="shared" ref="LDF22" si="12204">LDF21-(LDF14+LDF15)</f>
        <v>0</v>
      </c>
      <c r="LDG22" s="74" t="s">
        <v>102</v>
      </c>
      <c r="LDH22" s="146">
        <f t="shared" ref="LDH22" si="12205">LDH21-(LDH14+LDH15)</f>
        <v>0</v>
      </c>
      <c r="LDI22" s="74" t="s">
        <v>102</v>
      </c>
      <c r="LDJ22" s="146">
        <f t="shared" ref="LDJ22" si="12206">LDJ21-(LDJ14+LDJ15)</f>
        <v>0</v>
      </c>
      <c r="LDK22" s="74" t="s">
        <v>102</v>
      </c>
      <c r="LDL22" s="146">
        <f t="shared" ref="LDL22" si="12207">LDL21-(LDL14+LDL15)</f>
        <v>0</v>
      </c>
      <c r="LDM22" s="74" t="s">
        <v>102</v>
      </c>
      <c r="LDN22" s="146">
        <f t="shared" ref="LDN22" si="12208">LDN21-(LDN14+LDN15)</f>
        <v>0</v>
      </c>
      <c r="LDO22" s="74" t="s">
        <v>102</v>
      </c>
      <c r="LDP22" s="146">
        <f t="shared" ref="LDP22" si="12209">LDP21-(LDP14+LDP15)</f>
        <v>0</v>
      </c>
      <c r="LDQ22" s="74" t="s">
        <v>102</v>
      </c>
      <c r="LDR22" s="146">
        <f t="shared" ref="LDR22" si="12210">LDR21-(LDR14+LDR15)</f>
        <v>0</v>
      </c>
      <c r="LDS22" s="74" t="s">
        <v>102</v>
      </c>
      <c r="LDT22" s="146">
        <f t="shared" ref="LDT22" si="12211">LDT21-(LDT14+LDT15)</f>
        <v>0</v>
      </c>
      <c r="LDU22" s="74" t="s">
        <v>102</v>
      </c>
      <c r="LDV22" s="146">
        <f t="shared" ref="LDV22" si="12212">LDV21-(LDV14+LDV15)</f>
        <v>0</v>
      </c>
      <c r="LDW22" s="74" t="s">
        <v>102</v>
      </c>
      <c r="LDX22" s="146">
        <f t="shared" ref="LDX22" si="12213">LDX21-(LDX14+LDX15)</f>
        <v>0</v>
      </c>
      <c r="LDY22" s="74" t="s">
        <v>102</v>
      </c>
      <c r="LDZ22" s="146">
        <f t="shared" ref="LDZ22" si="12214">LDZ21-(LDZ14+LDZ15)</f>
        <v>0</v>
      </c>
      <c r="LEA22" s="74" t="s">
        <v>102</v>
      </c>
      <c r="LEB22" s="146">
        <f t="shared" ref="LEB22" si="12215">LEB21-(LEB14+LEB15)</f>
        <v>0</v>
      </c>
      <c r="LEC22" s="74" t="s">
        <v>102</v>
      </c>
      <c r="LED22" s="146">
        <f t="shared" ref="LED22" si="12216">LED21-(LED14+LED15)</f>
        <v>0</v>
      </c>
      <c r="LEE22" s="74" t="s">
        <v>102</v>
      </c>
      <c r="LEF22" s="146">
        <f t="shared" ref="LEF22" si="12217">LEF21-(LEF14+LEF15)</f>
        <v>0</v>
      </c>
      <c r="LEG22" s="74" t="s">
        <v>102</v>
      </c>
      <c r="LEH22" s="146">
        <f t="shared" ref="LEH22" si="12218">LEH21-(LEH14+LEH15)</f>
        <v>0</v>
      </c>
      <c r="LEI22" s="74" t="s">
        <v>102</v>
      </c>
      <c r="LEJ22" s="146">
        <f t="shared" ref="LEJ22" si="12219">LEJ21-(LEJ14+LEJ15)</f>
        <v>0</v>
      </c>
      <c r="LEK22" s="74" t="s">
        <v>102</v>
      </c>
      <c r="LEL22" s="146">
        <f t="shared" ref="LEL22" si="12220">LEL21-(LEL14+LEL15)</f>
        <v>0</v>
      </c>
      <c r="LEM22" s="74" t="s">
        <v>102</v>
      </c>
      <c r="LEN22" s="146">
        <f t="shared" ref="LEN22" si="12221">LEN21-(LEN14+LEN15)</f>
        <v>0</v>
      </c>
      <c r="LEO22" s="74" t="s">
        <v>102</v>
      </c>
      <c r="LEP22" s="146">
        <f t="shared" ref="LEP22" si="12222">LEP21-(LEP14+LEP15)</f>
        <v>0</v>
      </c>
      <c r="LEQ22" s="74" t="s">
        <v>102</v>
      </c>
      <c r="LER22" s="146">
        <f t="shared" ref="LER22" si="12223">LER21-(LER14+LER15)</f>
        <v>0</v>
      </c>
      <c r="LES22" s="74" t="s">
        <v>102</v>
      </c>
      <c r="LET22" s="146">
        <f t="shared" ref="LET22" si="12224">LET21-(LET14+LET15)</f>
        <v>0</v>
      </c>
      <c r="LEU22" s="74" t="s">
        <v>102</v>
      </c>
      <c r="LEV22" s="146">
        <f t="shared" ref="LEV22" si="12225">LEV21-(LEV14+LEV15)</f>
        <v>0</v>
      </c>
      <c r="LEW22" s="74" t="s">
        <v>102</v>
      </c>
      <c r="LEX22" s="146">
        <f t="shared" ref="LEX22" si="12226">LEX21-(LEX14+LEX15)</f>
        <v>0</v>
      </c>
      <c r="LEY22" s="74" t="s">
        <v>102</v>
      </c>
      <c r="LEZ22" s="146">
        <f t="shared" ref="LEZ22" si="12227">LEZ21-(LEZ14+LEZ15)</f>
        <v>0</v>
      </c>
      <c r="LFA22" s="74" t="s">
        <v>102</v>
      </c>
      <c r="LFB22" s="146">
        <f t="shared" ref="LFB22" si="12228">LFB21-(LFB14+LFB15)</f>
        <v>0</v>
      </c>
      <c r="LFC22" s="74" t="s">
        <v>102</v>
      </c>
      <c r="LFD22" s="146">
        <f t="shared" ref="LFD22" si="12229">LFD21-(LFD14+LFD15)</f>
        <v>0</v>
      </c>
      <c r="LFE22" s="74" t="s">
        <v>102</v>
      </c>
      <c r="LFF22" s="146">
        <f t="shared" ref="LFF22" si="12230">LFF21-(LFF14+LFF15)</f>
        <v>0</v>
      </c>
      <c r="LFG22" s="74" t="s">
        <v>102</v>
      </c>
      <c r="LFH22" s="146">
        <f t="shared" ref="LFH22" si="12231">LFH21-(LFH14+LFH15)</f>
        <v>0</v>
      </c>
      <c r="LFI22" s="74" t="s">
        <v>102</v>
      </c>
      <c r="LFJ22" s="146">
        <f t="shared" ref="LFJ22" si="12232">LFJ21-(LFJ14+LFJ15)</f>
        <v>0</v>
      </c>
      <c r="LFK22" s="74" t="s">
        <v>102</v>
      </c>
      <c r="LFL22" s="146">
        <f t="shared" ref="LFL22" si="12233">LFL21-(LFL14+LFL15)</f>
        <v>0</v>
      </c>
      <c r="LFM22" s="74" t="s">
        <v>102</v>
      </c>
      <c r="LFN22" s="146">
        <f t="shared" ref="LFN22" si="12234">LFN21-(LFN14+LFN15)</f>
        <v>0</v>
      </c>
      <c r="LFO22" s="74" t="s">
        <v>102</v>
      </c>
      <c r="LFP22" s="146">
        <f t="shared" ref="LFP22" si="12235">LFP21-(LFP14+LFP15)</f>
        <v>0</v>
      </c>
      <c r="LFQ22" s="74" t="s">
        <v>102</v>
      </c>
      <c r="LFR22" s="146">
        <f t="shared" ref="LFR22" si="12236">LFR21-(LFR14+LFR15)</f>
        <v>0</v>
      </c>
      <c r="LFS22" s="74" t="s">
        <v>102</v>
      </c>
      <c r="LFT22" s="146">
        <f t="shared" ref="LFT22" si="12237">LFT21-(LFT14+LFT15)</f>
        <v>0</v>
      </c>
      <c r="LFU22" s="74" t="s">
        <v>102</v>
      </c>
      <c r="LFV22" s="146">
        <f t="shared" ref="LFV22" si="12238">LFV21-(LFV14+LFV15)</f>
        <v>0</v>
      </c>
      <c r="LFW22" s="74" t="s">
        <v>102</v>
      </c>
      <c r="LFX22" s="146">
        <f t="shared" ref="LFX22" si="12239">LFX21-(LFX14+LFX15)</f>
        <v>0</v>
      </c>
      <c r="LFY22" s="74" t="s">
        <v>102</v>
      </c>
      <c r="LFZ22" s="146">
        <f t="shared" ref="LFZ22" si="12240">LFZ21-(LFZ14+LFZ15)</f>
        <v>0</v>
      </c>
      <c r="LGA22" s="74" t="s">
        <v>102</v>
      </c>
      <c r="LGB22" s="146">
        <f t="shared" ref="LGB22" si="12241">LGB21-(LGB14+LGB15)</f>
        <v>0</v>
      </c>
      <c r="LGC22" s="74" t="s">
        <v>102</v>
      </c>
      <c r="LGD22" s="146">
        <f t="shared" ref="LGD22" si="12242">LGD21-(LGD14+LGD15)</f>
        <v>0</v>
      </c>
      <c r="LGE22" s="74" t="s">
        <v>102</v>
      </c>
      <c r="LGF22" s="146">
        <f t="shared" ref="LGF22" si="12243">LGF21-(LGF14+LGF15)</f>
        <v>0</v>
      </c>
      <c r="LGG22" s="74" t="s">
        <v>102</v>
      </c>
      <c r="LGH22" s="146">
        <f t="shared" ref="LGH22" si="12244">LGH21-(LGH14+LGH15)</f>
        <v>0</v>
      </c>
      <c r="LGI22" s="74" t="s">
        <v>102</v>
      </c>
      <c r="LGJ22" s="146">
        <f t="shared" ref="LGJ22" si="12245">LGJ21-(LGJ14+LGJ15)</f>
        <v>0</v>
      </c>
      <c r="LGK22" s="74" t="s">
        <v>102</v>
      </c>
      <c r="LGL22" s="146">
        <f t="shared" ref="LGL22" si="12246">LGL21-(LGL14+LGL15)</f>
        <v>0</v>
      </c>
      <c r="LGM22" s="74" t="s">
        <v>102</v>
      </c>
      <c r="LGN22" s="146">
        <f t="shared" ref="LGN22" si="12247">LGN21-(LGN14+LGN15)</f>
        <v>0</v>
      </c>
      <c r="LGO22" s="74" t="s">
        <v>102</v>
      </c>
      <c r="LGP22" s="146">
        <f t="shared" ref="LGP22" si="12248">LGP21-(LGP14+LGP15)</f>
        <v>0</v>
      </c>
      <c r="LGQ22" s="74" t="s">
        <v>102</v>
      </c>
      <c r="LGR22" s="146">
        <f t="shared" ref="LGR22" si="12249">LGR21-(LGR14+LGR15)</f>
        <v>0</v>
      </c>
      <c r="LGS22" s="74" t="s">
        <v>102</v>
      </c>
      <c r="LGT22" s="146">
        <f t="shared" ref="LGT22" si="12250">LGT21-(LGT14+LGT15)</f>
        <v>0</v>
      </c>
      <c r="LGU22" s="74" t="s">
        <v>102</v>
      </c>
      <c r="LGV22" s="146">
        <f t="shared" ref="LGV22" si="12251">LGV21-(LGV14+LGV15)</f>
        <v>0</v>
      </c>
      <c r="LGW22" s="74" t="s">
        <v>102</v>
      </c>
      <c r="LGX22" s="146">
        <f t="shared" ref="LGX22" si="12252">LGX21-(LGX14+LGX15)</f>
        <v>0</v>
      </c>
      <c r="LGY22" s="74" t="s">
        <v>102</v>
      </c>
      <c r="LGZ22" s="146">
        <f t="shared" ref="LGZ22" si="12253">LGZ21-(LGZ14+LGZ15)</f>
        <v>0</v>
      </c>
      <c r="LHA22" s="74" t="s">
        <v>102</v>
      </c>
      <c r="LHB22" s="146">
        <f t="shared" ref="LHB22" si="12254">LHB21-(LHB14+LHB15)</f>
        <v>0</v>
      </c>
      <c r="LHC22" s="74" t="s">
        <v>102</v>
      </c>
      <c r="LHD22" s="146">
        <f t="shared" ref="LHD22" si="12255">LHD21-(LHD14+LHD15)</f>
        <v>0</v>
      </c>
      <c r="LHE22" s="74" t="s">
        <v>102</v>
      </c>
      <c r="LHF22" s="146">
        <f t="shared" ref="LHF22" si="12256">LHF21-(LHF14+LHF15)</f>
        <v>0</v>
      </c>
      <c r="LHG22" s="74" t="s">
        <v>102</v>
      </c>
      <c r="LHH22" s="146">
        <f t="shared" ref="LHH22" si="12257">LHH21-(LHH14+LHH15)</f>
        <v>0</v>
      </c>
      <c r="LHI22" s="74" t="s">
        <v>102</v>
      </c>
      <c r="LHJ22" s="146">
        <f t="shared" ref="LHJ22" si="12258">LHJ21-(LHJ14+LHJ15)</f>
        <v>0</v>
      </c>
      <c r="LHK22" s="74" t="s">
        <v>102</v>
      </c>
      <c r="LHL22" s="146">
        <f t="shared" ref="LHL22" si="12259">LHL21-(LHL14+LHL15)</f>
        <v>0</v>
      </c>
      <c r="LHM22" s="74" t="s">
        <v>102</v>
      </c>
      <c r="LHN22" s="146">
        <f t="shared" ref="LHN22" si="12260">LHN21-(LHN14+LHN15)</f>
        <v>0</v>
      </c>
      <c r="LHO22" s="74" t="s">
        <v>102</v>
      </c>
      <c r="LHP22" s="146">
        <f t="shared" ref="LHP22" si="12261">LHP21-(LHP14+LHP15)</f>
        <v>0</v>
      </c>
      <c r="LHQ22" s="74" t="s">
        <v>102</v>
      </c>
      <c r="LHR22" s="146">
        <f t="shared" ref="LHR22" si="12262">LHR21-(LHR14+LHR15)</f>
        <v>0</v>
      </c>
      <c r="LHS22" s="74" t="s">
        <v>102</v>
      </c>
      <c r="LHT22" s="146">
        <f t="shared" ref="LHT22" si="12263">LHT21-(LHT14+LHT15)</f>
        <v>0</v>
      </c>
      <c r="LHU22" s="74" t="s">
        <v>102</v>
      </c>
      <c r="LHV22" s="146">
        <f t="shared" ref="LHV22" si="12264">LHV21-(LHV14+LHV15)</f>
        <v>0</v>
      </c>
      <c r="LHW22" s="74" t="s">
        <v>102</v>
      </c>
      <c r="LHX22" s="146">
        <f t="shared" ref="LHX22" si="12265">LHX21-(LHX14+LHX15)</f>
        <v>0</v>
      </c>
      <c r="LHY22" s="74" t="s">
        <v>102</v>
      </c>
      <c r="LHZ22" s="146">
        <f t="shared" ref="LHZ22" si="12266">LHZ21-(LHZ14+LHZ15)</f>
        <v>0</v>
      </c>
      <c r="LIA22" s="74" t="s">
        <v>102</v>
      </c>
      <c r="LIB22" s="146">
        <f t="shared" ref="LIB22" si="12267">LIB21-(LIB14+LIB15)</f>
        <v>0</v>
      </c>
      <c r="LIC22" s="74" t="s">
        <v>102</v>
      </c>
      <c r="LID22" s="146">
        <f t="shared" ref="LID22" si="12268">LID21-(LID14+LID15)</f>
        <v>0</v>
      </c>
      <c r="LIE22" s="74" t="s">
        <v>102</v>
      </c>
      <c r="LIF22" s="146">
        <f t="shared" ref="LIF22" si="12269">LIF21-(LIF14+LIF15)</f>
        <v>0</v>
      </c>
      <c r="LIG22" s="74" t="s">
        <v>102</v>
      </c>
      <c r="LIH22" s="146">
        <f t="shared" ref="LIH22" si="12270">LIH21-(LIH14+LIH15)</f>
        <v>0</v>
      </c>
      <c r="LII22" s="74" t="s">
        <v>102</v>
      </c>
      <c r="LIJ22" s="146">
        <f t="shared" ref="LIJ22" si="12271">LIJ21-(LIJ14+LIJ15)</f>
        <v>0</v>
      </c>
      <c r="LIK22" s="74" t="s">
        <v>102</v>
      </c>
      <c r="LIL22" s="146">
        <f t="shared" ref="LIL22" si="12272">LIL21-(LIL14+LIL15)</f>
        <v>0</v>
      </c>
      <c r="LIM22" s="74" t="s">
        <v>102</v>
      </c>
      <c r="LIN22" s="146">
        <f t="shared" ref="LIN22" si="12273">LIN21-(LIN14+LIN15)</f>
        <v>0</v>
      </c>
      <c r="LIO22" s="74" t="s">
        <v>102</v>
      </c>
      <c r="LIP22" s="146">
        <f t="shared" ref="LIP22" si="12274">LIP21-(LIP14+LIP15)</f>
        <v>0</v>
      </c>
      <c r="LIQ22" s="74" t="s">
        <v>102</v>
      </c>
      <c r="LIR22" s="146">
        <f t="shared" ref="LIR22" si="12275">LIR21-(LIR14+LIR15)</f>
        <v>0</v>
      </c>
      <c r="LIS22" s="74" t="s">
        <v>102</v>
      </c>
      <c r="LIT22" s="146">
        <f t="shared" ref="LIT22" si="12276">LIT21-(LIT14+LIT15)</f>
        <v>0</v>
      </c>
      <c r="LIU22" s="74" t="s">
        <v>102</v>
      </c>
      <c r="LIV22" s="146">
        <f t="shared" ref="LIV22" si="12277">LIV21-(LIV14+LIV15)</f>
        <v>0</v>
      </c>
      <c r="LIW22" s="74" t="s">
        <v>102</v>
      </c>
      <c r="LIX22" s="146">
        <f t="shared" ref="LIX22" si="12278">LIX21-(LIX14+LIX15)</f>
        <v>0</v>
      </c>
      <c r="LIY22" s="74" t="s">
        <v>102</v>
      </c>
      <c r="LIZ22" s="146">
        <f t="shared" ref="LIZ22" si="12279">LIZ21-(LIZ14+LIZ15)</f>
        <v>0</v>
      </c>
      <c r="LJA22" s="74" t="s">
        <v>102</v>
      </c>
      <c r="LJB22" s="146">
        <f t="shared" ref="LJB22" si="12280">LJB21-(LJB14+LJB15)</f>
        <v>0</v>
      </c>
      <c r="LJC22" s="74" t="s">
        <v>102</v>
      </c>
      <c r="LJD22" s="146">
        <f t="shared" ref="LJD22" si="12281">LJD21-(LJD14+LJD15)</f>
        <v>0</v>
      </c>
      <c r="LJE22" s="74" t="s">
        <v>102</v>
      </c>
      <c r="LJF22" s="146">
        <f t="shared" ref="LJF22" si="12282">LJF21-(LJF14+LJF15)</f>
        <v>0</v>
      </c>
      <c r="LJG22" s="74" t="s">
        <v>102</v>
      </c>
      <c r="LJH22" s="146">
        <f t="shared" ref="LJH22" si="12283">LJH21-(LJH14+LJH15)</f>
        <v>0</v>
      </c>
      <c r="LJI22" s="74" t="s">
        <v>102</v>
      </c>
      <c r="LJJ22" s="146">
        <f t="shared" ref="LJJ22" si="12284">LJJ21-(LJJ14+LJJ15)</f>
        <v>0</v>
      </c>
      <c r="LJK22" s="74" t="s">
        <v>102</v>
      </c>
      <c r="LJL22" s="146">
        <f t="shared" ref="LJL22" si="12285">LJL21-(LJL14+LJL15)</f>
        <v>0</v>
      </c>
      <c r="LJM22" s="74" t="s">
        <v>102</v>
      </c>
      <c r="LJN22" s="146">
        <f t="shared" ref="LJN22" si="12286">LJN21-(LJN14+LJN15)</f>
        <v>0</v>
      </c>
      <c r="LJO22" s="74" t="s">
        <v>102</v>
      </c>
      <c r="LJP22" s="146">
        <f t="shared" ref="LJP22" si="12287">LJP21-(LJP14+LJP15)</f>
        <v>0</v>
      </c>
      <c r="LJQ22" s="74" t="s">
        <v>102</v>
      </c>
      <c r="LJR22" s="146">
        <f t="shared" ref="LJR22" si="12288">LJR21-(LJR14+LJR15)</f>
        <v>0</v>
      </c>
      <c r="LJS22" s="74" t="s">
        <v>102</v>
      </c>
      <c r="LJT22" s="146">
        <f t="shared" ref="LJT22" si="12289">LJT21-(LJT14+LJT15)</f>
        <v>0</v>
      </c>
      <c r="LJU22" s="74" t="s">
        <v>102</v>
      </c>
      <c r="LJV22" s="146">
        <f t="shared" ref="LJV22" si="12290">LJV21-(LJV14+LJV15)</f>
        <v>0</v>
      </c>
      <c r="LJW22" s="74" t="s">
        <v>102</v>
      </c>
      <c r="LJX22" s="146">
        <f t="shared" ref="LJX22" si="12291">LJX21-(LJX14+LJX15)</f>
        <v>0</v>
      </c>
      <c r="LJY22" s="74" t="s">
        <v>102</v>
      </c>
      <c r="LJZ22" s="146">
        <f t="shared" ref="LJZ22" si="12292">LJZ21-(LJZ14+LJZ15)</f>
        <v>0</v>
      </c>
      <c r="LKA22" s="74" t="s">
        <v>102</v>
      </c>
      <c r="LKB22" s="146">
        <f t="shared" ref="LKB22" si="12293">LKB21-(LKB14+LKB15)</f>
        <v>0</v>
      </c>
      <c r="LKC22" s="74" t="s">
        <v>102</v>
      </c>
      <c r="LKD22" s="146">
        <f t="shared" ref="LKD22" si="12294">LKD21-(LKD14+LKD15)</f>
        <v>0</v>
      </c>
      <c r="LKE22" s="74" t="s">
        <v>102</v>
      </c>
      <c r="LKF22" s="146">
        <f t="shared" ref="LKF22" si="12295">LKF21-(LKF14+LKF15)</f>
        <v>0</v>
      </c>
      <c r="LKG22" s="74" t="s">
        <v>102</v>
      </c>
      <c r="LKH22" s="146">
        <f t="shared" ref="LKH22" si="12296">LKH21-(LKH14+LKH15)</f>
        <v>0</v>
      </c>
      <c r="LKI22" s="74" t="s">
        <v>102</v>
      </c>
      <c r="LKJ22" s="146">
        <f t="shared" ref="LKJ22" si="12297">LKJ21-(LKJ14+LKJ15)</f>
        <v>0</v>
      </c>
      <c r="LKK22" s="74" t="s">
        <v>102</v>
      </c>
      <c r="LKL22" s="146">
        <f t="shared" ref="LKL22" si="12298">LKL21-(LKL14+LKL15)</f>
        <v>0</v>
      </c>
      <c r="LKM22" s="74" t="s">
        <v>102</v>
      </c>
      <c r="LKN22" s="146">
        <f t="shared" ref="LKN22" si="12299">LKN21-(LKN14+LKN15)</f>
        <v>0</v>
      </c>
      <c r="LKO22" s="74" t="s">
        <v>102</v>
      </c>
      <c r="LKP22" s="146">
        <f t="shared" ref="LKP22" si="12300">LKP21-(LKP14+LKP15)</f>
        <v>0</v>
      </c>
      <c r="LKQ22" s="74" t="s">
        <v>102</v>
      </c>
      <c r="LKR22" s="146">
        <f t="shared" ref="LKR22" si="12301">LKR21-(LKR14+LKR15)</f>
        <v>0</v>
      </c>
      <c r="LKS22" s="74" t="s">
        <v>102</v>
      </c>
      <c r="LKT22" s="146">
        <f t="shared" ref="LKT22" si="12302">LKT21-(LKT14+LKT15)</f>
        <v>0</v>
      </c>
      <c r="LKU22" s="74" t="s">
        <v>102</v>
      </c>
      <c r="LKV22" s="146">
        <f t="shared" ref="LKV22" si="12303">LKV21-(LKV14+LKV15)</f>
        <v>0</v>
      </c>
      <c r="LKW22" s="74" t="s">
        <v>102</v>
      </c>
      <c r="LKX22" s="146">
        <f t="shared" ref="LKX22" si="12304">LKX21-(LKX14+LKX15)</f>
        <v>0</v>
      </c>
      <c r="LKY22" s="74" t="s">
        <v>102</v>
      </c>
      <c r="LKZ22" s="146">
        <f t="shared" ref="LKZ22" si="12305">LKZ21-(LKZ14+LKZ15)</f>
        <v>0</v>
      </c>
      <c r="LLA22" s="74" t="s">
        <v>102</v>
      </c>
      <c r="LLB22" s="146">
        <f t="shared" ref="LLB22" si="12306">LLB21-(LLB14+LLB15)</f>
        <v>0</v>
      </c>
      <c r="LLC22" s="74" t="s">
        <v>102</v>
      </c>
      <c r="LLD22" s="146">
        <f t="shared" ref="LLD22" si="12307">LLD21-(LLD14+LLD15)</f>
        <v>0</v>
      </c>
      <c r="LLE22" s="74" t="s">
        <v>102</v>
      </c>
      <c r="LLF22" s="146">
        <f t="shared" ref="LLF22" si="12308">LLF21-(LLF14+LLF15)</f>
        <v>0</v>
      </c>
      <c r="LLG22" s="74" t="s">
        <v>102</v>
      </c>
      <c r="LLH22" s="146">
        <f t="shared" ref="LLH22" si="12309">LLH21-(LLH14+LLH15)</f>
        <v>0</v>
      </c>
      <c r="LLI22" s="74" t="s">
        <v>102</v>
      </c>
      <c r="LLJ22" s="146">
        <f t="shared" ref="LLJ22" si="12310">LLJ21-(LLJ14+LLJ15)</f>
        <v>0</v>
      </c>
      <c r="LLK22" s="74" t="s">
        <v>102</v>
      </c>
      <c r="LLL22" s="146">
        <f t="shared" ref="LLL22" si="12311">LLL21-(LLL14+LLL15)</f>
        <v>0</v>
      </c>
      <c r="LLM22" s="74" t="s">
        <v>102</v>
      </c>
      <c r="LLN22" s="146">
        <f t="shared" ref="LLN22" si="12312">LLN21-(LLN14+LLN15)</f>
        <v>0</v>
      </c>
      <c r="LLO22" s="74" t="s">
        <v>102</v>
      </c>
      <c r="LLP22" s="146">
        <f t="shared" ref="LLP22" si="12313">LLP21-(LLP14+LLP15)</f>
        <v>0</v>
      </c>
      <c r="LLQ22" s="74" t="s">
        <v>102</v>
      </c>
      <c r="LLR22" s="146">
        <f t="shared" ref="LLR22" si="12314">LLR21-(LLR14+LLR15)</f>
        <v>0</v>
      </c>
      <c r="LLS22" s="74" t="s">
        <v>102</v>
      </c>
      <c r="LLT22" s="146">
        <f t="shared" ref="LLT22" si="12315">LLT21-(LLT14+LLT15)</f>
        <v>0</v>
      </c>
      <c r="LLU22" s="74" t="s">
        <v>102</v>
      </c>
      <c r="LLV22" s="146">
        <f t="shared" ref="LLV22" si="12316">LLV21-(LLV14+LLV15)</f>
        <v>0</v>
      </c>
      <c r="LLW22" s="74" t="s">
        <v>102</v>
      </c>
      <c r="LLX22" s="146">
        <f t="shared" ref="LLX22" si="12317">LLX21-(LLX14+LLX15)</f>
        <v>0</v>
      </c>
      <c r="LLY22" s="74" t="s">
        <v>102</v>
      </c>
      <c r="LLZ22" s="146">
        <f t="shared" ref="LLZ22" si="12318">LLZ21-(LLZ14+LLZ15)</f>
        <v>0</v>
      </c>
      <c r="LMA22" s="74" t="s">
        <v>102</v>
      </c>
      <c r="LMB22" s="146">
        <f t="shared" ref="LMB22" si="12319">LMB21-(LMB14+LMB15)</f>
        <v>0</v>
      </c>
      <c r="LMC22" s="74" t="s">
        <v>102</v>
      </c>
      <c r="LMD22" s="146">
        <f t="shared" ref="LMD22" si="12320">LMD21-(LMD14+LMD15)</f>
        <v>0</v>
      </c>
      <c r="LME22" s="74" t="s">
        <v>102</v>
      </c>
      <c r="LMF22" s="146">
        <f t="shared" ref="LMF22" si="12321">LMF21-(LMF14+LMF15)</f>
        <v>0</v>
      </c>
      <c r="LMG22" s="74" t="s">
        <v>102</v>
      </c>
      <c r="LMH22" s="146">
        <f t="shared" ref="LMH22" si="12322">LMH21-(LMH14+LMH15)</f>
        <v>0</v>
      </c>
      <c r="LMI22" s="74" t="s">
        <v>102</v>
      </c>
      <c r="LMJ22" s="146">
        <f t="shared" ref="LMJ22" si="12323">LMJ21-(LMJ14+LMJ15)</f>
        <v>0</v>
      </c>
      <c r="LMK22" s="74" t="s">
        <v>102</v>
      </c>
      <c r="LML22" s="146">
        <f t="shared" ref="LML22" si="12324">LML21-(LML14+LML15)</f>
        <v>0</v>
      </c>
      <c r="LMM22" s="74" t="s">
        <v>102</v>
      </c>
      <c r="LMN22" s="146">
        <f t="shared" ref="LMN22" si="12325">LMN21-(LMN14+LMN15)</f>
        <v>0</v>
      </c>
      <c r="LMO22" s="74" t="s">
        <v>102</v>
      </c>
      <c r="LMP22" s="146">
        <f t="shared" ref="LMP22" si="12326">LMP21-(LMP14+LMP15)</f>
        <v>0</v>
      </c>
      <c r="LMQ22" s="74" t="s">
        <v>102</v>
      </c>
      <c r="LMR22" s="146">
        <f t="shared" ref="LMR22" si="12327">LMR21-(LMR14+LMR15)</f>
        <v>0</v>
      </c>
      <c r="LMS22" s="74" t="s">
        <v>102</v>
      </c>
      <c r="LMT22" s="146">
        <f t="shared" ref="LMT22" si="12328">LMT21-(LMT14+LMT15)</f>
        <v>0</v>
      </c>
      <c r="LMU22" s="74" t="s">
        <v>102</v>
      </c>
      <c r="LMV22" s="146">
        <f t="shared" ref="LMV22" si="12329">LMV21-(LMV14+LMV15)</f>
        <v>0</v>
      </c>
      <c r="LMW22" s="74" t="s">
        <v>102</v>
      </c>
      <c r="LMX22" s="146">
        <f t="shared" ref="LMX22" si="12330">LMX21-(LMX14+LMX15)</f>
        <v>0</v>
      </c>
      <c r="LMY22" s="74" t="s">
        <v>102</v>
      </c>
      <c r="LMZ22" s="146">
        <f t="shared" ref="LMZ22" si="12331">LMZ21-(LMZ14+LMZ15)</f>
        <v>0</v>
      </c>
      <c r="LNA22" s="74" t="s">
        <v>102</v>
      </c>
      <c r="LNB22" s="146">
        <f t="shared" ref="LNB22" si="12332">LNB21-(LNB14+LNB15)</f>
        <v>0</v>
      </c>
      <c r="LNC22" s="74" t="s">
        <v>102</v>
      </c>
      <c r="LND22" s="146">
        <f t="shared" ref="LND22" si="12333">LND21-(LND14+LND15)</f>
        <v>0</v>
      </c>
      <c r="LNE22" s="74" t="s">
        <v>102</v>
      </c>
      <c r="LNF22" s="146">
        <f t="shared" ref="LNF22" si="12334">LNF21-(LNF14+LNF15)</f>
        <v>0</v>
      </c>
      <c r="LNG22" s="74" t="s">
        <v>102</v>
      </c>
      <c r="LNH22" s="146">
        <f t="shared" ref="LNH22" si="12335">LNH21-(LNH14+LNH15)</f>
        <v>0</v>
      </c>
      <c r="LNI22" s="74" t="s">
        <v>102</v>
      </c>
      <c r="LNJ22" s="146">
        <f t="shared" ref="LNJ22" si="12336">LNJ21-(LNJ14+LNJ15)</f>
        <v>0</v>
      </c>
      <c r="LNK22" s="74" t="s">
        <v>102</v>
      </c>
      <c r="LNL22" s="146">
        <f t="shared" ref="LNL22" si="12337">LNL21-(LNL14+LNL15)</f>
        <v>0</v>
      </c>
      <c r="LNM22" s="74" t="s">
        <v>102</v>
      </c>
      <c r="LNN22" s="146">
        <f t="shared" ref="LNN22" si="12338">LNN21-(LNN14+LNN15)</f>
        <v>0</v>
      </c>
      <c r="LNO22" s="74" t="s">
        <v>102</v>
      </c>
      <c r="LNP22" s="146">
        <f t="shared" ref="LNP22" si="12339">LNP21-(LNP14+LNP15)</f>
        <v>0</v>
      </c>
      <c r="LNQ22" s="74" t="s">
        <v>102</v>
      </c>
      <c r="LNR22" s="146">
        <f t="shared" ref="LNR22" si="12340">LNR21-(LNR14+LNR15)</f>
        <v>0</v>
      </c>
      <c r="LNS22" s="74" t="s">
        <v>102</v>
      </c>
      <c r="LNT22" s="146">
        <f t="shared" ref="LNT22" si="12341">LNT21-(LNT14+LNT15)</f>
        <v>0</v>
      </c>
      <c r="LNU22" s="74" t="s">
        <v>102</v>
      </c>
      <c r="LNV22" s="146">
        <f t="shared" ref="LNV22" si="12342">LNV21-(LNV14+LNV15)</f>
        <v>0</v>
      </c>
      <c r="LNW22" s="74" t="s">
        <v>102</v>
      </c>
      <c r="LNX22" s="146">
        <f t="shared" ref="LNX22" si="12343">LNX21-(LNX14+LNX15)</f>
        <v>0</v>
      </c>
      <c r="LNY22" s="74" t="s">
        <v>102</v>
      </c>
      <c r="LNZ22" s="146">
        <f t="shared" ref="LNZ22" si="12344">LNZ21-(LNZ14+LNZ15)</f>
        <v>0</v>
      </c>
      <c r="LOA22" s="74" t="s">
        <v>102</v>
      </c>
      <c r="LOB22" s="146">
        <f t="shared" ref="LOB22" si="12345">LOB21-(LOB14+LOB15)</f>
        <v>0</v>
      </c>
      <c r="LOC22" s="74" t="s">
        <v>102</v>
      </c>
      <c r="LOD22" s="146">
        <f t="shared" ref="LOD22" si="12346">LOD21-(LOD14+LOD15)</f>
        <v>0</v>
      </c>
      <c r="LOE22" s="74" t="s">
        <v>102</v>
      </c>
      <c r="LOF22" s="146">
        <f t="shared" ref="LOF22" si="12347">LOF21-(LOF14+LOF15)</f>
        <v>0</v>
      </c>
      <c r="LOG22" s="74" t="s">
        <v>102</v>
      </c>
      <c r="LOH22" s="146">
        <f t="shared" ref="LOH22" si="12348">LOH21-(LOH14+LOH15)</f>
        <v>0</v>
      </c>
      <c r="LOI22" s="74" t="s">
        <v>102</v>
      </c>
      <c r="LOJ22" s="146">
        <f t="shared" ref="LOJ22" si="12349">LOJ21-(LOJ14+LOJ15)</f>
        <v>0</v>
      </c>
      <c r="LOK22" s="74" t="s">
        <v>102</v>
      </c>
      <c r="LOL22" s="146">
        <f t="shared" ref="LOL22" si="12350">LOL21-(LOL14+LOL15)</f>
        <v>0</v>
      </c>
      <c r="LOM22" s="74" t="s">
        <v>102</v>
      </c>
      <c r="LON22" s="146">
        <f t="shared" ref="LON22" si="12351">LON21-(LON14+LON15)</f>
        <v>0</v>
      </c>
      <c r="LOO22" s="74" t="s">
        <v>102</v>
      </c>
      <c r="LOP22" s="146">
        <f t="shared" ref="LOP22" si="12352">LOP21-(LOP14+LOP15)</f>
        <v>0</v>
      </c>
      <c r="LOQ22" s="74" t="s">
        <v>102</v>
      </c>
      <c r="LOR22" s="146">
        <f t="shared" ref="LOR22" si="12353">LOR21-(LOR14+LOR15)</f>
        <v>0</v>
      </c>
      <c r="LOS22" s="74" t="s">
        <v>102</v>
      </c>
      <c r="LOT22" s="146">
        <f t="shared" ref="LOT22" si="12354">LOT21-(LOT14+LOT15)</f>
        <v>0</v>
      </c>
      <c r="LOU22" s="74" t="s">
        <v>102</v>
      </c>
      <c r="LOV22" s="146">
        <f t="shared" ref="LOV22" si="12355">LOV21-(LOV14+LOV15)</f>
        <v>0</v>
      </c>
      <c r="LOW22" s="74" t="s">
        <v>102</v>
      </c>
      <c r="LOX22" s="146">
        <f t="shared" ref="LOX22" si="12356">LOX21-(LOX14+LOX15)</f>
        <v>0</v>
      </c>
      <c r="LOY22" s="74" t="s">
        <v>102</v>
      </c>
      <c r="LOZ22" s="146">
        <f t="shared" ref="LOZ22" si="12357">LOZ21-(LOZ14+LOZ15)</f>
        <v>0</v>
      </c>
      <c r="LPA22" s="74" t="s">
        <v>102</v>
      </c>
      <c r="LPB22" s="146">
        <f t="shared" ref="LPB22" si="12358">LPB21-(LPB14+LPB15)</f>
        <v>0</v>
      </c>
      <c r="LPC22" s="74" t="s">
        <v>102</v>
      </c>
      <c r="LPD22" s="146">
        <f t="shared" ref="LPD22" si="12359">LPD21-(LPD14+LPD15)</f>
        <v>0</v>
      </c>
      <c r="LPE22" s="74" t="s">
        <v>102</v>
      </c>
      <c r="LPF22" s="146">
        <f t="shared" ref="LPF22" si="12360">LPF21-(LPF14+LPF15)</f>
        <v>0</v>
      </c>
      <c r="LPG22" s="74" t="s">
        <v>102</v>
      </c>
      <c r="LPH22" s="146">
        <f t="shared" ref="LPH22" si="12361">LPH21-(LPH14+LPH15)</f>
        <v>0</v>
      </c>
      <c r="LPI22" s="74" t="s">
        <v>102</v>
      </c>
      <c r="LPJ22" s="146">
        <f t="shared" ref="LPJ22" si="12362">LPJ21-(LPJ14+LPJ15)</f>
        <v>0</v>
      </c>
      <c r="LPK22" s="74" t="s">
        <v>102</v>
      </c>
      <c r="LPL22" s="146">
        <f t="shared" ref="LPL22" si="12363">LPL21-(LPL14+LPL15)</f>
        <v>0</v>
      </c>
      <c r="LPM22" s="74" t="s">
        <v>102</v>
      </c>
      <c r="LPN22" s="146">
        <f t="shared" ref="LPN22" si="12364">LPN21-(LPN14+LPN15)</f>
        <v>0</v>
      </c>
      <c r="LPO22" s="74" t="s">
        <v>102</v>
      </c>
      <c r="LPP22" s="146">
        <f t="shared" ref="LPP22" si="12365">LPP21-(LPP14+LPP15)</f>
        <v>0</v>
      </c>
      <c r="LPQ22" s="74" t="s">
        <v>102</v>
      </c>
      <c r="LPR22" s="146">
        <f t="shared" ref="LPR22" si="12366">LPR21-(LPR14+LPR15)</f>
        <v>0</v>
      </c>
      <c r="LPS22" s="74" t="s">
        <v>102</v>
      </c>
      <c r="LPT22" s="146">
        <f t="shared" ref="LPT22" si="12367">LPT21-(LPT14+LPT15)</f>
        <v>0</v>
      </c>
      <c r="LPU22" s="74" t="s">
        <v>102</v>
      </c>
      <c r="LPV22" s="146">
        <f t="shared" ref="LPV22" si="12368">LPV21-(LPV14+LPV15)</f>
        <v>0</v>
      </c>
      <c r="LPW22" s="74" t="s">
        <v>102</v>
      </c>
      <c r="LPX22" s="146">
        <f t="shared" ref="LPX22" si="12369">LPX21-(LPX14+LPX15)</f>
        <v>0</v>
      </c>
      <c r="LPY22" s="74" t="s">
        <v>102</v>
      </c>
      <c r="LPZ22" s="146">
        <f t="shared" ref="LPZ22" si="12370">LPZ21-(LPZ14+LPZ15)</f>
        <v>0</v>
      </c>
      <c r="LQA22" s="74" t="s">
        <v>102</v>
      </c>
      <c r="LQB22" s="146">
        <f t="shared" ref="LQB22" si="12371">LQB21-(LQB14+LQB15)</f>
        <v>0</v>
      </c>
      <c r="LQC22" s="74" t="s">
        <v>102</v>
      </c>
      <c r="LQD22" s="146">
        <f t="shared" ref="LQD22" si="12372">LQD21-(LQD14+LQD15)</f>
        <v>0</v>
      </c>
      <c r="LQE22" s="74" t="s">
        <v>102</v>
      </c>
      <c r="LQF22" s="146">
        <f t="shared" ref="LQF22" si="12373">LQF21-(LQF14+LQF15)</f>
        <v>0</v>
      </c>
      <c r="LQG22" s="74" t="s">
        <v>102</v>
      </c>
      <c r="LQH22" s="146">
        <f t="shared" ref="LQH22" si="12374">LQH21-(LQH14+LQH15)</f>
        <v>0</v>
      </c>
      <c r="LQI22" s="74" t="s">
        <v>102</v>
      </c>
      <c r="LQJ22" s="146">
        <f t="shared" ref="LQJ22" si="12375">LQJ21-(LQJ14+LQJ15)</f>
        <v>0</v>
      </c>
      <c r="LQK22" s="74" t="s">
        <v>102</v>
      </c>
      <c r="LQL22" s="146">
        <f t="shared" ref="LQL22" si="12376">LQL21-(LQL14+LQL15)</f>
        <v>0</v>
      </c>
      <c r="LQM22" s="74" t="s">
        <v>102</v>
      </c>
      <c r="LQN22" s="146">
        <f t="shared" ref="LQN22" si="12377">LQN21-(LQN14+LQN15)</f>
        <v>0</v>
      </c>
      <c r="LQO22" s="74" t="s">
        <v>102</v>
      </c>
      <c r="LQP22" s="146">
        <f t="shared" ref="LQP22" si="12378">LQP21-(LQP14+LQP15)</f>
        <v>0</v>
      </c>
      <c r="LQQ22" s="74" t="s">
        <v>102</v>
      </c>
      <c r="LQR22" s="146">
        <f t="shared" ref="LQR22" si="12379">LQR21-(LQR14+LQR15)</f>
        <v>0</v>
      </c>
      <c r="LQS22" s="74" t="s">
        <v>102</v>
      </c>
      <c r="LQT22" s="146">
        <f t="shared" ref="LQT22" si="12380">LQT21-(LQT14+LQT15)</f>
        <v>0</v>
      </c>
      <c r="LQU22" s="74" t="s">
        <v>102</v>
      </c>
      <c r="LQV22" s="146">
        <f t="shared" ref="LQV22" si="12381">LQV21-(LQV14+LQV15)</f>
        <v>0</v>
      </c>
      <c r="LQW22" s="74" t="s">
        <v>102</v>
      </c>
      <c r="LQX22" s="146">
        <f t="shared" ref="LQX22" si="12382">LQX21-(LQX14+LQX15)</f>
        <v>0</v>
      </c>
      <c r="LQY22" s="74" t="s">
        <v>102</v>
      </c>
      <c r="LQZ22" s="146">
        <f t="shared" ref="LQZ22" si="12383">LQZ21-(LQZ14+LQZ15)</f>
        <v>0</v>
      </c>
      <c r="LRA22" s="74" t="s">
        <v>102</v>
      </c>
      <c r="LRB22" s="146">
        <f t="shared" ref="LRB22" si="12384">LRB21-(LRB14+LRB15)</f>
        <v>0</v>
      </c>
      <c r="LRC22" s="74" t="s">
        <v>102</v>
      </c>
      <c r="LRD22" s="146">
        <f t="shared" ref="LRD22" si="12385">LRD21-(LRD14+LRD15)</f>
        <v>0</v>
      </c>
      <c r="LRE22" s="74" t="s">
        <v>102</v>
      </c>
      <c r="LRF22" s="146">
        <f t="shared" ref="LRF22" si="12386">LRF21-(LRF14+LRF15)</f>
        <v>0</v>
      </c>
      <c r="LRG22" s="74" t="s">
        <v>102</v>
      </c>
      <c r="LRH22" s="146">
        <f t="shared" ref="LRH22" si="12387">LRH21-(LRH14+LRH15)</f>
        <v>0</v>
      </c>
      <c r="LRI22" s="74" t="s">
        <v>102</v>
      </c>
      <c r="LRJ22" s="146">
        <f t="shared" ref="LRJ22" si="12388">LRJ21-(LRJ14+LRJ15)</f>
        <v>0</v>
      </c>
      <c r="LRK22" s="74" t="s">
        <v>102</v>
      </c>
      <c r="LRL22" s="146">
        <f t="shared" ref="LRL22" si="12389">LRL21-(LRL14+LRL15)</f>
        <v>0</v>
      </c>
      <c r="LRM22" s="74" t="s">
        <v>102</v>
      </c>
      <c r="LRN22" s="146">
        <f t="shared" ref="LRN22" si="12390">LRN21-(LRN14+LRN15)</f>
        <v>0</v>
      </c>
      <c r="LRO22" s="74" t="s">
        <v>102</v>
      </c>
      <c r="LRP22" s="146">
        <f t="shared" ref="LRP22" si="12391">LRP21-(LRP14+LRP15)</f>
        <v>0</v>
      </c>
      <c r="LRQ22" s="74" t="s">
        <v>102</v>
      </c>
      <c r="LRR22" s="146">
        <f t="shared" ref="LRR22" si="12392">LRR21-(LRR14+LRR15)</f>
        <v>0</v>
      </c>
      <c r="LRS22" s="74" t="s">
        <v>102</v>
      </c>
      <c r="LRT22" s="146">
        <f t="shared" ref="LRT22" si="12393">LRT21-(LRT14+LRT15)</f>
        <v>0</v>
      </c>
      <c r="LRU22" s="74" t="s">
        <v>102</v>
      </c>
      <c r="LRV22" s="146">
        <f t="shared" ref="LRV22" si="12394">LRV21-(LRV14+LRV15)</f>
        <v>0</v>
      </c>
      <c r="LRW22" s="74" t="s">
        <v>102</v>
      </c>
      <c r="LRX22" s="146">
        <f t="shared" ref="LRX22" si="12395">LRX21-(LRX14+LRX15)</f>
        <v>0</v>
      </c>
      <c r="LRY22" s="74" t="s">
        <v>102</v>
      </c>
      <c r="LRZ22" s="146">
        <f t="shared" ref="LRZ22" si="12396">LRZ21-(LRZ14+LRZ15)</f>
        <v>0</v>
      </c>
      <c r="LSA22" s="74" t="s">
        <v>102</v>
      </c>
      <c r="LSB22" s="146">
        <f t="shared" ref="LSB22" si="12397">LSB21-(LSB14+LSB15)</f>
        <v>0</v>
      </c>
      <c r="LSC22" s="74" t="s">
        <v>102</v>
      </c>
      <c r="LSD22" s="146">
        <f t="shared" ref="LSD22" si="12398">LSD21-(LSD14+LSD15)</f>
        <v>0</v>
      </c>
      <c r="LSE22" s="74" t="s">
        <v>102</v>
      </c>
      <c r="LSF22" s="146">
        <f t="shared" ref="LSF22" si="12399">LSF21-(LSF14+LSF15)</f>
        <v>0</v>
      </c>
      <c r="LSG22" s="74" t="s">
        <v>102</v>
      </c>
      <c r="LSH22" s="146">
        <f t="shared" ref="LSH22" si="12400">LSH21-(LSH14+LSH15)</f>
        <v>0</v>
      </c>
      <c r="LSI22" s="74" t="s">
        <v>102</v>
      </c>
      <c r="LSJ22" s="146">
        <f t="shared" ref="LSJ22" si="12401">LSJ21-(LSJ14+LSJ15)</f>
        <v>0</v>
      </c>
      <c r="LSK22" s="74" t="s">
        <v>102</v>
      </c>
      <c r="LSL22" s="146">
        <f t="shared" ref="LSL22" si="12402">LSL21-(LSL14+LSL15)</f>
        <v>0</v>
      </c>
      <c r="LSM22" s="74" t="s">
        <v>102</v>
      </c>
      <c r="LSN22" s="146">
        <f t="shared" ref="LSN22" si="12403">LSN21-(LSN14+LSN15)</f>
        <v>0</v>
      </c>
      <c r="LSO22" s="74" t="s">
        <v>102</v>
      </c>
      <c r="LSP22" s="146">
        <f t="shared" ref="LSP22" si="12404">LSP21-(LSP14+LSP15)</f>
        <v>0</v>
      </c>
      <c r="LSQ22" s="74" t="s">
        <v>102</v>
      </c>
      <c r="LSR22" s="146">
        <f t="shared" ref="LSR22" si="12405">LSR21-(LSR14+LSR15)</f>
        <v>0</v>
      </c>
      <c r="LSS22" s="74" t="s">
        <v>102</v>
      </c>
      <c r="LST22" s="146">
        <f t="shared" ref="LST22" si="12406">LST21-(LST14+LST15)</f>
        <v>0</v>
      </c>
      <c r="LSU22" s="74" t="s">
        <v>102</v>
      </c>
      <c r="LSV22" s="146">
        <f t="shared" ref="LSV22" si="12407">LSV21-(LSV14+LSV15)</f>
        <v>0</v>
      </c>
      <c r="LSW22" s="74" t="s">
        <v>102</v>
      </c>
      <c r="LSX22" s="146">
        <f t="shared" ref="LSX22" si="12408">LSX21-(LSX14+LSX15)</f>
        <v>0</v>
      </c>
      <c r="LSY22" s="74" t="s">
        <v>102</v>
      </c>
      <c r="LSZ22" s="146">
        <f t="shared" ref="LSZ22" si="12409">LSZ21-(LSZ14+LSZ15)</f>
        <v>0</v>
      </c>
      <c r="LTA22" s="74" t="s">
        <v>102</v>
      </c>
      <c r="LTB22" s="146">
        <f t="shared" ref="LTB22" si="12410">LTB21-(LTB14+LTB15)</f>
        <v>0</v>
      </c>
      <c r="LTC22" s="74" t="s">
        <v>102</v>
      </c>
      <c r="LTD22" s="146">
        <f t="shared" ref="LTD22" si="12411">LTD21-(LTD14+LTD15)</f>
        <v>0</v>
      </c>
      <c r="LTE22" s="74" t="s">
        <v>102</v>
      </c>
      <c r="LTF22" s="146">
        <f t="shared" ref="LTF22" si="12412">LTF21-(LTF14+LTF15)</f>
        <v>0</v>
      </c>
      <c r="LTG22" s="74" t="s">
        <v>102</v>
      </c>
      <c r="LTH22" s="146">
        <f t="shared" ref="LTH22" si="12413">LTH21-(LTH14+LTH15)</f>
        <v>0</v>
      </c>
      <c r="LTI22" s="74" t="s">
        <v>102</v>
      </c>
      <c r="LTJ22" s="146">
        <f t="shared" ref="LTJ22" si="12414">LTJ21-(LTJ14+LTJ15)</f>
        <v>0</v>
      </c>
      <c r="LTK22" s="74" t="s">
        <v>102</v>
      </c>
      <c r="LTL22" s="146">
        <f t="shared" ref="LTL22" si="12415">LTL21-(LTL14+LTL15)</f>
        <v>0</v>
      </c>
      <c r="LTM22" s="74" t="s">
        <v>102</v>
      </c>
      <c r="LTN22" s="146">
        <f t="shared" ref="LTN22" si="12416">LTN21-(LTN14+LTN15)</f>
        <v>0</v>
      </c>
      <c r="LTO22" s="74" t="s">
        <v>102</v>
      </c>
      <c r="LTP22" s="146">
        <f t="shared" ref="LTP22" si="12417">LTP21-(LTP14+LTP15)</f>
        <v>0</v>
      </c>
      <c r="LTQ22" s="74" t="s">
        <v>102</v>
      </c>
      <c r="LTR22" s="146">
        <f t="shared" ref="LTR22" si="12418">LTR21-(LTR14+LTR15)</f>
        <v>0</v>
      </c>
      <c r="LTS22" s="74" t="s">
        <v>102</v>
      </c>
      <c r="LTT22" s="146">
        <f t="shared" ref="LTT22" si="12419">LTT21-(LTT14+LTT15)</f>
        <v>0</v>
      </c>
      <c r="LTU22" s="74" t="s">
        <v>102</v>
      </c>
      <c r="LTV22" s="146">
        <f t="shared" ref="LTV22" si="12420">LTV21-(LTV14+LTV15)</f>
        <v>0</v>
      </c>
      <c r="LTW22" s="74" t="s">
        <v>102</v>
      </c>
      <c r="LTX22" s="146">
        <f t="shared" ref="LTX22" si="12421">LTX21-(LTX14+LTX15)</f>
        <v>0</v>
      </c>
      <c r="LTY22" s="74" t="s">
        <v>102</v>
      </c>
      <c r="LTZ22" s="146">
        <f t="shared" ref="LTZ22" si="12422">LTZ21-(LTZ14+LTZ15)</f>
        <v>0</v>
      </c>
      <c r="LUA22" s="74" t="s">
        <v>102</v>
      </c>
      <c r="LUB22" s="146">
        <f t="shared" ref="LUB22" si="12423">LUB21-(LUB14+LUB15)</f>
        <v>0</v>
      </c>
      <c r="LUC22" s="74" t="s">
        <v>102</v>
      </c>
      <c r="LUD22" s="146">
        <f t="shared" ref="LUD22" si="12424">LUD21-(LUD14+LUD15)</f>
        <v>0</v>
      </c>
      <c r="LUE22" s="74" t="s">
        <v>102</v>
      </c>
      <c r="LUF22" s="146">
        <f t="shared" ref="LUF22" si="12425">LUF21-(LUF14+LUF15)</f>
        <v>0</v>
      </c>
      <c r="LUG22" s="74" t="s">
        <v>102</v>
      </c>
      <c r="LUH22" s="146">
        <f t="shared" ref="LUH22" si="12426">LUH21-(LUH14+LUH15)</f>
        <v>0</v>
      </c>
      <c r="LUI22" s="74" t="s">
        <v>102</v>
      </c>
      <c r="LUJ22" s="146">
        <f t="shared" ref="LUJ22" si="12427">LUJ21-(LUJ14+LUJ15)</f>
        <v>0</v>
      </c>
      <c r="LUK22" s="74" t="s">
        <v>102</v>
      </c>
      <c r="LUL22" s="146">
        <f t="shared" ref="LUL22" si="12428">LUL21-(LUL14+LUL15)</f>
        <v>0</v>
      </c>
      <c r="LUM22" s="74" t="s">
        <v>102</v>
      </c>
      <c r="LUN22" s="146">
        <f t="shared" ref="LUN22" si="12429">LUN21-(LUN14+LUN15)</f>
        <v>0</v>
      </c>
      <c r="LUO22" s="74" t="s">
        <v>102</v>
      </c>
      <c r="LUP22" s="146">
        <f t="shared" ref="LUP22" si="12430">LUP21-(LUP14+LUP15)</f>
        <v>0</v>
      </c>
      <c r="LUQ22" s="74" t="s">
        <v>102</v>
      </c>
      <c r="LUR22" s="146">
        <f t="shared" ref="LUR22" si="12431">LUR21-(LUR14+LUR15)</f>
        <v>0</v>
      </c>
      <c r="LUS22" s="74" t="s">
        <v>102</v>
      </c>
      <c r="LUT22" s="146">
        <f t="shared" ref="LUT22" si="12432">LUT21-(LUT14+LUT15)</f>
        <v>0</v>
      </c>
      <c r="LUU22" s="74" t="s">
        <v>102</v>
      </c>
      <c r="LUV22" s="146">
        <f t="shared" ref="LUV22" si="12433">LUV21-(LUV14+LUV15)</f>
        <v>0</v>
      </c>
      <c r="LUW22" s="74" t="s">
        <v>102</v>
      </c>
      <c r="LUX22" s="146">
        <f t="shared" ref="LUX22" si="12434">LUX21-(LUX14+LUX15)</f>
        <v>0</v>
      </c>
      <c r="LUY22" s="74" t="s">
        <v>102</v>
      </c>
      <c r="LUZ22" s="146">
        <f t="shared" ref="LUZ22" si="12435">LUZ21-(LUZ14+LUZ15)</f>
        <v>0</v>
      </c>
      <c r="LVA22" s="74" t="s">
        <v>102</v>
      </c>
      <c r="LVB22" s="146">
        <f t="shared" ref="LVB22" si="12436">LVB21-(LVB14+LVB15)</f>
        <v>0</v>
      </c>
      <c r="LVC22" s="74" t="s">
        <v>102</v>
      </c>
      <c r="LVD22" s="146">
        <f t="shared" ref="LVD22" si="12437">LVD21-(LVD14+LVD15)</f>
        <v>0</v>
      </c>
      <c r="LVE22" s="74" t="s">
        <v>102</v>
      </c>
      <c r="LVF22" s="146">
        <f t="shared" ref="LVF22" si="12438">LVF21-(LVF14+LVF15)</f>
        <v>0</v>
      </c>
      <c r="LVG22" s="74" t="s">
        <v>102</v>
      </c>
      <c r="LVH22" s="146">
        <f t="shared" ref="LVH22" si="12439">LVH21-(LVH14+LVH15)</f>
        <v>0</v>
      </c>
      <c r="LVI22" s="74" t="s">
        <v>102</v>
      </c>
      <c r="LVJ22" s="146">
        <f t="shared" ref="LVJ22" si="12440">LVJ21-(LVJ14+LVJ15)</f>
        <v>0</v>
      </c>
      <c r="LVK22" s="74" t="s">
        <v>102</v>
      </c>
      <c r="LVL22" s="146">
        <f t="shared" ref="LVL22" si="12441">LVL21-(LVL14+LVL15)</f>
        <v>0</v>
      </c>
      <c r="LVM22" s="74" t="s">
        <v>102</v>
      </c>
      <c r="LVN22" s="146">
        <f t="shared" ref="LVN22" si="12442">LVN21-(LVN14+LVN15)</f>
        <v>0</v>
      </c>
      <c r="LVO22" s="74" t="s">
        <v>102</v>
      </c>
      <c r="LVP22" s="146">
        <f t="shared" ref="LVP22" si="12443">LVP21-(LVP14+LVP15)</f>
        <v>0</v>
      </c>
      <c r="LVQ22" s="74" t="s">
        <v>102</v>
      </c>
      <c r="LVR22" s="146">
        <f t="shared" ref="LVR22" si="12444">LVR21-(LVR14+LVR15)</f>
        <v>0</v>
      </c>
      <c r="LVS22" s="74" t="s">
        <v>102</v>
      </c>
      <c r="LVT22" s="146">
        <f t="shared" ref="LVT22" si="12445">LVT21-(LVT14+LVT15)</f>
        <v>0</v>
      </c>
      <c r="LVU22" s="74" t="s">
        <v>102</v>
      </c>
      <c r="LVV22" s="146">
        <f t="shared" ref="LVV22" si="12446">LVV21-(LVV14+LVV15)</f>
        <v>0</v>
      </c>
      <c r="LVW22" s="74" t="s">
        <v>102</v>
      </c>
      <c r="LVX22" s="146">
        <f t="shared" ref="LVX22" si="12447">LVX21-(LVX14+LVX15)</f>
        <v>0</v>
      </c>
      <c r="LVY22" s="74" t="s">
        <v>102</v>
      </c>
      <c r="LVZ22" s="146">
        <f t="shared" ref="LVZ22" si="12448">LVZ21-(LVZ14+LVZ15)</f>
        <v>0</v>
      </c>
      <c r="LWA22" s="74" t="s">
        <v>102</v>
      </c>
      <c r="LWB22" s="146">
        <f t="shared" ref="LWB22" si="12449">LWB21-(LWB14+LWB15)</f>
        <v>0</v>
      </c>
      <c r="LWC22" s="74" t="s">
        <v>102</v>
      </c>
      <c r="LWD22" s="146">
        <f t="shared" ref="LWD22" si="12450">LWD21-(LWD14+LWD15)</f>
        <v>0</v>
      </c>
      <c r="LWE22" s="74" t="s">
        <v>102</v>
      </c>
      <c r="LWF22" s="146">
        <f t="shared" ref="LWF22" si="12451">LWF21-(LWF14+LWF15)</f>
        <v>0</v>
      </c>
      <c r="LWG22" s="74" t="s">
        <v>102</v>
      </c>
      <c r="LWH22" s="146">
        <f t="shared" ref="LWH22" si="12452">LWH21-(LWH14+LWH15)</f>
        <v>0</v>
      </c>
      <c r="LWI22" s="74" t="s">
        <v>102</v>
      </c>
      <c r="LWJ22" s="146">
        <f t="shared" ref="LWJ22" si="12453">LWJ21-(LWJ14+LWJ15)</f>
        <v>0</v>
      </c>
      <c r="LWK22" s="74" t="s">
        <v>102</v>
      </c>
      <c r="LWL22" s="146">
        <f t="shared" ref="LWL22" si="12454">LWL21-(LWL14+LWL15)</f>
        <v>0</v>
      </c>
      <c r="LWM22" s="74" t="s">
        <v>102</v>
      </c>
      <c r="LWN22" s="146">
        <f t="shared" ref="LWN22" si="12455">LWN21-(LWN14+LWN15)</f>
        <v>0</v>
      </c>
      <c r="LWO22" s="74" t="s">
        <v>102</v>
      </c>
      <c r="LWP22" s="146">
        <f t="shared" ref="LWP22" si="12456">LWP21-(LWP14+LWP15)</f>
        <v>0</v>
      </c>
      <c r="LWQ22" s="74" t="s">
        <v>102</v>
      </c>
      <c r="LWR22" s="146">
        <f t="shared" ref="LWR22" si="12457">LWR21-(LWR14+LWR15)</f>
        <v>0</v>
      </c>
      <c r="LWS22" s="74" t="s">
        <v>102</v>
      </c>
      <c r="LWT22" s="146">
        <f t="shared" ref="LWT22" si="12458">LWT21-(LWT14+LWT15)</f>
        <v>0</v>
      </c>
      <c r="LWU22" s="74" t="s">
        <v>102</v>
      </c>
      <c r="LWV22" s="146">
        <f t="shared" ref="LWV22" si="12459">LWV21-(LWV14+LWV15)</f>
        <v>0</v>
      </c>
      <c r="LWW22" s="74" t="s">
        <v>102</v>
      </c>
      <c r="LWX22" s="146">
        <f t="shared" ref="LWX22" si="12460">LWX21-(LWX14+LWX15)</f>
        <v>0</v>
      </c>
      <c r="LWY22" s="74" t="s">
        <v>102</v>
      </c>
      <c r="LWZ22" s="146">
        <f t="shared" ref="LWZ22" si="12461">LWZ21-(LWZ14+LWZ15)</f>
        <v>0</v>
      </c>
      <c r="LXA22" s="74" t="s">
        <v>102</v>
      </c>
      <c r="LXB22" s="146">
        <f t="shared" ref="LXB22" si="12462">LXB21-(LXB14+LXB15)</f>
        <v>0</v>
      </c>
      <c r="LXC22" s="74" t="s">
        <v>102</v>
      </c>
      <c r="LXD22" s="146">
        <f t="shared" ref="LXD22" si="12463">LXD21-(LXD14+LXD15)</f>
        <v>0</v>
      </c>
      <c r="LXE22" s="74" t="s">
        <v>102</v>
      </c>
      <c r="LXF22" s="146">
        <f t="shared" ref="LXF22" si="12464">LXF21-(LXF14+LXF15)</f>
        <v>0</v>
      </c>
      <c r="LXG22" s="74" t="s">
        <v>102</v>
      </c>
      <c r="LXH22" s="146">
        <f t="shared" ref="LXH22" si="12465">LXH21-(LXH14+LXH15)</f>
        <v>0</v>
      </c>
      <c r="LXI22" s="74" t="s">
        <v>102</v>
      </c>
      <c r="LXJ22" s="146">
        <f t="shared" ref="LXJ22" si="12466">LXJ21-(LXJ14+LXJ15)</f>
        <v>0</v>
      </c>
      <c r="LXK22" s="74" t="s">
        <v>102</v>
      </c>
      <c r="LXL22" s="146">
        <f t="shared" ref="LXL22" si="12467">LXL21-(LXL14+LXL15)</f>
        <v>0</v>
      </c>
      <c r="LXM22" s="74" t="s">
        <v>102</v>
      </c>
      <c r="LXN22" s="146">
        <f t="shared" ref="LXN22" si="12468">LXN21-(LXN14+LXN15)</f>
        <v>0</v>
      </c>
      <c r="LXO22" s="74" t="s">
        <v>102</v>
      </c>
      <c r="LXP22" s="146">
        <f t="shared" ref="LXP22" si="12469">LXP21-(LXP14+LXP15)</f>
        <v>0</v>
      </c>
      <c r="LXQ22" s="74" t="s">
        <v>102</v>
      </c>
      <c r="LXR22" s="146">
        <f t="shared" ref="LXR22" si="12470">LXR21-(LXR14+LXR15)</f>
        <v>0</v>
      </c>
      <c r="LXS22" s="74" t="s">
        <v>102</v>
      </c>
      <c r="LXT22" s="146">
        <f t="shared" ref="LXT22" si="12471">LXT21-(LXT14+LXT15)</f>
        <v>0</v>
      </c>
      <c r="LXU22" s="74" t="s">
        <v>102</v>
      </c>
      <c r="LXV22" s="146">
        <f t="shared" ref="LXV22" si="12472">LXV21-(LXV14+LXV15)</f>
        <v>0</v>
      </c>
      <c r="LXW22" s="74" t="s">
        <v>102</v>
      </c>
      <c r="LXX22" s="146">
        <f t="shared" ref="LXX22" si="12473">LXX21-(LXX14+LXX15)</f>
        <v>0</v>
      </c>
      <c r="LXY22" s="74" t="s">
        <v>102</v>
      </c>
      <c r="LXZ22" s="146">
        <f t="shared" ref="LXZ22" si="12474">LXZ21-(LXZ14+LXZ15)</f>
        <v>0</v>
      </c>
      <c r="LYA22" s="74" t="s">
        <v>102</v>
      </c>
      <c r="LYB22" s="146">
        <f t="shared" ref="LYB22" si="12475">LYB21-(LYB14+LYB15)</f>
        <v>0</v>
      </c>
      <c r="LYC22" s="74" t="s">
        <v>102</v>
      </c>
      <c r="LYD22" s="146">
        <f t="shared" ref="LYD22" si="12476">LYD21-(LYD14+LYD15)</f>
        <v>0</v>
      </c>
      <c r="LYE22" s="74" t="s">
        <v>102</v>
      </c>
      <c r="LYF22" s="146">
        <f t="shared" ref="LYF22" si="12477">LYF21-(LYF14+LYF15)</f>
        <v>0</v>
      </c>
      <c r="LYG22" s="74" t="s">
        <v>102</v>
      </c>
      <c r="LYH22" s="146">
        <f t="shared" ref="LYH22" si="12478">LYH21-(LYH14+LYH15)</f>
        <v>0</v>
      </c>
      <c r="LYI22" s="74" t="s">
        <v>102</v>
      </c>
      <c r="LYJ22" s="146">
        <f t="shared" ref="LYJ22" si="12479">LYJ21-(LYJ14+LYJ15)</f>
        <v>0</v>
      </c>
      <c r="LYK22" s="74" t="s">
        <v>102</v>
      </c>
      <c r="LYL22" s="146">
        <f t="shared" ref="LYL22" si="12480">LYL21-(LYL14+LYL15)</f>
        <v>0</v>
      </c>
      <c r="LYM22" s="74" t="s">
        <v>102</v>
      </c>
      <c r="LYN22" s="146">
        <f t="shared" ref="LYN22" si="12481">LYN21-(LYN14+LYN15)</f>
        <v>0</v>
      </c>
      <c r="LYO22" s="74" t="s">
        <v>102</v>
      </c>
      <c r="LYP22" s="146">
        <f t="shared" ref="LYP22" si="12482">LYP21-(LYP14+LYP15)</f>
        <v>0</v>
      </c>
      <c r="LYQ22" s="74" t="s">
        <v>102</v>
      </c>
      <c r="LYR22" s="146">
        <f t="shared" ref="LYR22" si="12483">LYR21-(LYR14+LYR15)</f>
        <v>0</v>
      </c>
      <c r="LYS22" s="74" t="s">
        <v>102</v>
      </c>
      <c r="LYT22" s="146">
        <f t="shared" ref="LYT22" si="12484">LYT21-(LYT14+LYT15)</f>
        <v>0</v>
      </c>
      <c r="LYU22" s="74" t="s">
        <v>102</v>
      </c>
      <c r="LYV22" s="146">
        <f t="shared" ref="LYV22" si="12485">LYV21-(LYV14+LYV15)</f>
        <v>0</v>
      </c>
      <c r="LYW22" s="74" t="s">
        <v>102</v>
      </c>
      <c r="LYX22" s="146">
        <f t="shared" ref="LYX22" si="12486">LYX21-(LYX14+LYX15)</f>
        <v>0</v>
      </c>
      <c r="LYY22" s="74" t="s">
        <v>102</v>
      </c>
      <c r="LYZ22" s="146">
        <f t="shared" ref="LYZ22" si="12487">LYZ21-(LYZ14+LYZ15)</f>
        <v>0</v>
      </c>
      <c r="LZA22" s="74" t="s">
        <v>102</v>
      </c>
      <c r="LZB22" s="146">
        <f t="shared" ref="LZB22" si="12488">LZB21-(LZB14+LZB15)</f>
        <v>0</v>
      </c>
      <c r="LZC22" s="74" t="s">
        <v>102</v>
      </c>
      <c r="LZD22" s="146">
        <f t="shared" ref="LZD22" si="12489">LZD21-(LZD14+LZD15)</f>
        <v>0</v>
      </c>
      <c r="LZE22" s="74" t="s">
        <v>102</v>
      </c>
      <c r="LZF22" s="146">
        <f t="shared" ref="LZF22" si="12490">LZF21-(LZF14+LZF15)</f>
        <v>0</v>
      </c>
      <c r="LZG22" s="74" t="s">
        <v>102</v>
      </c>
      <c r="LZH22" s="146">
        <f t="shared" ref="LZH22" si="12491">LZH21-(LZH14+LZH15)</f>
        <v>0</v>
      </c>
      <c r="LZI22" s="74" t="s">
        <v>102</v>
      </c>
      <c r="LZJ22" s="146">
        <f t="shared" ref="LZJ22" si="12492">LZJ21-(LZJ14+LZJ15)</f>
        <v>0</v>
      </c>
      <c r="LZK22" s="74" t="s">
        <v>102</v>
      </c>
      <c r="LZL22" s="146">
        <f t="shared" ref="LZL22" si="12493">LZL21-(LZL14+LZL15)</f>
        <v>0</v>
      </c>
      <c r="LZM22" s="74" t="s">
        <v>102</v>
      </c>
      <c r="LZN22" s="146">
        <f t="shared" ref="LZN22" si="12494">LZN21-(LZN14+LZN15)</f>
        <v>0</v>
      </c>
      <c r="LZO22" s="74" t="s">
        <v>102</v>
      </c>
      <c r="LZP22" s="146">
        <f t="shared" ref="LZP22" si="12495">LZP21-(LZP14+LZP15)</f>
        <v>0</v>
      </c>
      <c r="LZQ22" s="74" t="s">
        <v>102</v>
      </c>
      <c r="LZR22" s="146">
        <f t="shared" ref="LZR22" si="12496">LZR21-(LZR14+LZR15)</f>
        <v>0</v>
      </c>
      <c r="LZS22" s="74" t="s">
        <v>102</v>
      </c>
      <c r="LZT22" s="146">
        <f t="shared" ref="LZT22" si="12497">LZT21-(LZT14+LZT15)</f>
        <v>0</v>
      </c>
      <c r="LZU22" s="74" t="s">
        <v>102</v>
      </c>
      <c r="LZV22" s="146">
        <f t="shared" ref="LZV22" si="12498">LZV21-(LZV14+LZV15)</f>
        <v>0</v>
      </c>
      <c r="LZW22" s="74" t="s">
        <v>102</v>
      </c>
      <c r="LZX22" s="146">
        <f t="shared" ref="LZX22" si="12499">LZX21-(LZX14+LZX15)</f>
        <v>0</v>
      </c>
      <c r="LZY22" s="74" t="s">
        <v>102</v>
      </c>
      <c r="LZZ22" s="146">
        <f t="shared" ref="LZZ22" si="12500">LZZ21-(LZZ14+LZZ15)</f>
        <v>0</v>
      </c>
      <c r="MAA22" s="74" t="s">
        <v>102</v>
      </c>
      <c r="MAB22" s="146">
        <f t="shared" ref="MAB22" si="12501">MAB21-(MAB14+MAB15)</f>
        <v>0</v>
      </c>
      <c r="MAC22" s="74" t="s">
        <v>102</v>
      </c>
      <c r="MAD22" s="146">
        <f t="shared" ref="MAD22" si="12502">MAD21-(MAD14+MAD15)</f>
        <v>0</v>
      </c>
      <c r="MAE22" s="74" t="s">
        <v>102</v>
      </c>
      <c r="MAF22" s="146">
        <f t="shared" ref="MAF22" si="12503">MAF21-(MAF14+MAF15)</f>
        <v>0</v>
      </c>
      <c r="MAG22" s="74" t="s">
        <v>102</v>
      </c>
      <c r="MAH22" s="146">
        <f t="shared" ref="MAH22" si="12504">MAH21-(MAH14+MAH15)</f>
        <v>0</v>
      </c>
      <c r="MAI22" s="74" t="s">
        <v>102</v>
      </c>
      <c r="MAJ22" s="146">
        <f t="shared" ref="MAJ22" si="12505">MAJ21-(MAJ14+MAJ15)</f>
        <v>0</v>
      </c>
      <c r="MAK22" s="74" t="s">
        <v>102</v>
      </c>
      <c r="MAL22" s="146">
        <f t="shared" ref="MAL22" si="12506">MAL21-(MAL14+MAL15)</f>
        <v>0</v>
      </c>
      <c r="MAM22" s="74" t="s">
        <v>102</v>
      </c>
      <c r="MAN22" s="146">
        <f t="shared" ref="MAN22" si="12507">MAN21-(MAN14+MAN15)</f>
        <v>0</v>
      </c>
      <c r="MAO22" s="74" t="s">
        <v>102</v>
      </c>
      <c r="MAP22" s="146">
        <f t="shared" ref="MAP22" si="12508">MAP21-(MAP14+MAP15)</f>
        <v>0</v>
      </c>
      <c r="MAQ22" s="74" t="s">
        <v>102</v>
      </c>
      <c r="MAR22" s="146">
        <f t="shared" ref="MAR22" si="12509">MAR21-(MAR14+MAR15)</f>
        <v>0</v>
      </c>
      <c r="MAS22" s="74" t="s">
        <v>102</v>
      </c>
      <c r="MAT22" s="146">
        <f t="shared" ref="MAT22" si="12510">MAT21-(MAT14+MAT15)</f>
        <v>0</v>
      </c>
      <c r="MAU22" s="74" t="s">
        <v>102</v>
      </c>
      <c r="MAV22" s="146">
        <f t="shared" ref="MAV22" si="12511">MAV21-(MAV14+MAV15)</f>
        <v>0</v>
      </c>
      <c r="MAW22" s="74" t="s">
        <v>102</v>
      </c>
      <c r="MAX22" s="146">
        <f t="shared" ref="MAX22" si="12512">MAX21-(MAX14+MAX15)</f>
        <v>0</v>
      </c>
      <c r="MAY22" s="74" t="s">
        <v>102</v>
      </c>
      <c r="MAZ22" s="146">
        <f t="shared" ref="MAZ22" si="12513">MAZ21-(MAZ14+MAZ15)</f>
        <v>0</v>
      </c>
      <c r="MBA22" s="74" t="s">
        <v>102</v>
      </c>
      <c r="MBB22" s="146">
        <f t="shared" ref="MBB22" si="12514">MBB21-(MBB14+MBB15)</f>
        <v>0</v>
      </c>
      <c r="MBC22" s="74" t="s">
        <v>102</v>
      </c>
      <c r="MBD22" s="146">
        <f t="shared" ref="MBD22" si="12515">MBD21-(MBD14+MBD15)</f>
        <v>0</v>
      </c>
      <c r="MBE22" s="74" t="s">
        <v>102</v>
      </c>
      <c r="MBF22" s="146">
        <f t="shared" ref="MBF22" si="12516">MBF21-(MBF14+MBF15)</f>
        <v>0</v>
      </c>
      <c r="MBG22" s="74" t="s">
        <v>102</v>
      </c>
      <c r="MBH22" s="146">
        <f t="shared" ref="MBH22" si="12517">MBH21-(MBH14+MBH15)</f>
        <v>0</v>
      </c>
      <c r="MBI22" s="74" t="s">
        <v>102</v>
      </c>
      <c r="MBJ22" s="146">
        <f t="shared" ref="MBJ22" si="12518">MBJ21-(MBJ14+MBJ15)</f>
        <v>0</v>
      </c>
      <c r="MBK22" s="74" t="s">
        <v>102</v>
      </c>
      <c r="MBL22" s="146">
        <f t="shared" ref="MBL22" si="12519">MBL21-(MBL14+MBL15)</f>
        <v>0</v>
      </c>
      <c r="MBM22" s="74" t="s">
        <v>102</v>
      </c>
      <c r="MBN22" s="146">
        <f t="shared" ref="MBN22" si="12520">MBN21-(MBN14+MBN15)</f>
        <v>0</v>
      </c>
      <c r="MBO22" s="74" t="s">
        <v>102</v>
      </c>
      <c r="MBP22" s="146">
        <f t="shared" ref="MBP22" si="12521">MBP21-(MBP14+MBP15)</f>
        <v>0</v>
      </c>
      <c r="MBQ22" s="74" t="s">
        <v>102</v>
      </c>
      <c r="MBR22" s="146">
        <f t="shared" ref="MBR22" si="12522">MBR21-(MBR14+MBR15)</f>
        <v>0</v>
      </c>
      <c r="MBS22" s="74" t="s">
        <v>102</v>
      </c>
      <c r="MBT22" s="146">
        <f t="shared" ref="MBT22" si="12523">MBT21-(MBT14+MBT15)</f>
        <v>0</v>
      </c>
      <c r="MBU22" s="74" t="s">
        <v>102</v>
      </c>
      <c r="MBV22" s="146">
        <f t="shared" ref="MBV22" si="12524">MBV21-(MBV14+MBV15)</f>
        <v>0</v>
      </c>
      <c r="MBW22" s="74" t="s">
        <v>102</v>
      </c>
      <c r="MBX22" s="146">
        <f t="shared" ref="MBX22" si="12525">MBX21-(MBX14+MBX15)</f>
        <v>0</v>
      </c>
      <c r="MBY22" s="74" t="s">
        <v>102</v>
      </c>
      <c r="MBZ22" s="146">
        <f t="shared" ref="MBZ22" si="12526">MBZ21-(MBZ14+MBZ15)</f>
        <v>0</v>
      </c>
      <c r="MCA22" s="74" t="s">
        <v>102</v>
      </c>
      <c r="MCB22" s="146">
        <f t="shared" ref="MCB22" si="12527">MCB21-(MCB14+MCB15)</f>
        <v>0</v>
      </c>
      <c r="MCC22" s="74" t="s">
        <v>102</v>
      </c>
      <c r="MCD22" s="146">
        <f t="shared" ref="MCD22" si="12528">MCD21-(MCD14+MCD15)</f>
        <v>0</v>
      </c>
      <c r="MCE22" s="74" t="s">
        <v>102</v>
      </c>
      <c r="MCF22" s="146">
        <f t="shared" ref="MCF22" si="12529">MCF21-(MCF14+MCF15)</f>
        <v>0</v>
      </c>
      <c r="MCG22" s="74" t="s">
        <v>102</v>
      </c>
      <c r="MCH22" s="146">
        <f t="shared" ref="MCH22" si="12530">MCH21-(MCH14+MCH15)</f>
        <v>0</v>
      </c>
      <c r="MCI22" s="74" t="s">
        <v>102</v>
      </c>
      <c r="MCJ22" s="146">
        <f t="shared" ref="MCJ22" si="12531">MCJ21-(MCJ14+MCJ15)</f>
        <v>0</v>
      </c>
      <c r="MCK22" s="74" t="s">
        <v>102</v>
      </c>
      <c r="MCL22" s="146">
        <f t="shared" ref="MCL22" si="12532">MCL21-(MCL14+MCL15)</f>
        <v>0</v>
      </c>
      <c r="MCM22" s="74" t="s">
        <v>102</v>
      </c>
      <c r="MCN22" s="146">
        <f t="shared" ref="MCN22" si="12533">MCN21-(MCN14+MCN15)</f>
        <v>0</v>
      </c>
      <c r="MCO22" s="74" t="s">
        <v>102</v>
      </c>
      <c r="MCP22" s="146">
        <f t="shared" ref="MCP22" si="12534">MCP21-(MCP14+MCP15)</f>
        <v>0</v>
      </c>
      <c r="MCQ22" s="74" t="s">
        <v>102</v>
      </c>
      <c r="MCR22" s="146">
        <f t="shared" ref="MCR22" si="12535">MCR21-(MCR14+MCR15)</f>
        <v>0</v>
      </c>
      <c r="MCS22" s="74" t="s">
        <v>102</v>
      </c>
      <c r="MCT22" s="146">
        <f t="shared" ref="MCT22" si="12536">MCT21-(MCT14+MCT15)</f>
        <v>0</v>
      </c>
      <c r="MCU22" s="74" t="s">
        <v>102</v>
      </c>
      <c r="MCV22" s="146">
        <f t="shared" ref="MCV22" si="12537">MCV21-(MCV14+MCV15)</f>
        <v>0</v>
      </c>
      <c r="MCW22" s="74" t="s">
        <v>102</v>
      </c>
      <c r="MCX22" s="146">
        <f t="shared" ref="MCX22" si="12538">MCX21-(MCX14+MCX15)</f>
        <v>0</v>
      </c>
      <c r="MCY22" s="74" t="s">
        <v>102</v>
      </c>
      <c r="MCZ22" s="146">
        <f t="shared" ref="MCZ22" si="12539">MCZ21-(MCZ14+MCZ15)</f>
        <v>0</v>
      </c>
      <c r="MDA22" s="74" t="s">
        <v>102</v>
      </c>
      <c r="MDB22" s="146">
        <f t="shared" ref="MDB22" si="12540">MDB21-(MDB14+MDB15)</f>
        <v>0</v>
      </c>
      <c r="MDC22" s="74" t="s">
        <v>102</v>
      </c>
      <c r="MDD22" s="146">
        <f t="shared" ref="MDD22" si="12541">MDD21-(MDD14+MDD15)</f>
        <v>0</v>
      </c>
      <c r="MDE22" s="74" t="s">
        <v>102</v>
      </c>
      <c r="MDF22" s="146">
        <f t="shared" ref="MDF22" si="12542">MDF21-(MDF14+MDF15)</f>
        <v>0</v>
      </c>
      <c r="MDG22" s="74" t="s">
        <v>102</v>
      </c>
      <c r="MDH22" s="146">
        <f t="shared" ref="MDH22" si="12543">MDH21-(MDH14+MDH15)</f>
        <v>0</v>
      </c>
      <c r="MDI22" s="74" t="s">
        <v>102</v>
      </c>
      <c r="MDJ22" s="146">
        <f t="shared" ref="MDJ22" si="12544">MDJ21-(MDJ14+MDJ15)</f>
        <v>0</v>
      </c>
      <c r="MDK22" s="74" t="s">
        <v>102</v>
      </c>
      <c r="MDL22" s="146">
        <f t="shared" ref="MDL22" si="12545">MDL21-(MDL14+MDL15)</f>
        <v>0</v>
      </c>
      <c r="MDM22" s="74" t="s">
        <v>102</v>
      </c>
      <c r="MDN22" s="146">
        <f t="shared" ref="MDN22" si="12546">MDN21-(MDN14+MDN15)</f>
        <v>0</v>
      </c>
      <c r="MDO22" s="74" t="s">
        <v>102</v>
      </c>
      <c r="MDP22" s="146">
        <f t="shared" ref="MDP22" si="12547">MDP21-(MDP14+MDP15)</f>
        <v>0</v>
      </c>
      <c r="MDQ22" s="74" t="s">
        <v>102</v>
      </c>
      <c r="MDR22" s="146">
        <f t="shared" ref="MDR22" si="12548">MDR21-(MDR14+MDR15)</f>
        <v>0</v>
      </c>
      <c r="MDS22" s="74" t="s">
        <v>102</v>
      </c>
      <c r="MDT22" s="146">
        <f t="shared" ref="MDT22" si="12549">MDT21-(MDT14+MDT15)</f>
        <v>0</v>
      </c>
      <c r="MDU22" s="74" t="s">
        <v>102</v>
      </c>
      <c r="MDV22" s="146">
        <f t="shared" ref="MDV22" si="12550">MDV21-(MDV14+MDV15)</f>
        <v>0</v>
      </c>
      <c r="MDW22" s="74" t="s">
        <v>102</v>
      </c>
      <c r="MDX22" s="146">
        <f t="shared" ref="MDX22" si="12551">MDX21-(MDX14+MDX15)</f>
        <v>0</v>
      </c>
      <c r="MDY22" s="74" t="s">
        <v>102</v>
      </c>
      <c r="MDZ22" s="146">
        <f t="shared" ref="MDZ22" si="12552">MDZ21-(MDZ14+MDZ15)</f>
        <v>0</v>
      </c>
      <c r="MEA22" s="74" t="s">
        <v>102</v>
      </c>
      <c r="MEB22" s="146">
        <f t="shared" ref="MEB22" si="12553">MEB21-(MEB14+MEB15)</f>
        <v>0</v>
      </c>
      <c r="MEC22" s="74" t="s">
        <v>102</v>
      </c>
      <c r="MED22" s="146">
        <f t="shared" ref="MED22" si="12554">MED21-(MED14+MED15)</f>
        <v>0</v>
      </c>
      <c r="MEE22" s="74" t="s">
        <v>102</v>
      </c>
      <c r="MEF22" s="146">
        <f t="shared" ref="MEF22" si="12555">MEF21-(MEF14+MEF15)</f>
        <v>0</v>
      </c>
      <c r="MEG22" s="74" t="s">
        <v>102</v>
      </c>
      <c r="MEH22" s="146">
        <f t="shared" ref="MEH22" si="12556">MEH21-(MEH14+MEH15)</f>
        <v>0</v>
      </c>
      <c r="MEI22" s="74" t="s">
        <v>102</v>
      </c>
      <c r="MEJ22" s="146">
        <f t="shared" ref="MEJ22" si="12557">MEJ21-(MEJ14+MEJ15)</f>
        <v>0</v>
      </c>
      <c r="MEK22" s="74" t="s">
        <v>102</v>
      </c>
      <c r="MEL22" s="146">
        <f t="shared" ref="MEL22" si="12558">MEL21-(MEL14+MEL15)</f>
        <v>0</v>
      </c>
      <c r="MEM22" s="74" t="s">
        <v>102</v>
      </c>
      <c r="MEN22" s="146">
        <f t="shared" ref="MEN22" si="12559">MEN21-(MEN14+MEN15)</f>
        <v>0</v>
      </c>
      <c r="MEO22" s="74" t="s">
        <v>102</v>
      </c>
      <c r="MEP22" s="146">
        <f t="shared" ref="MEP22" si="12560">MEP21-(MEP14+MEP15)</f>
        <v>0</v>
      </c>
      <c r="MEQ22" s="74" t="s">
        <v>102</v>
      </c>
      <c r="MER22" s="146">
        <f t="shared" ref="MER22" si="12561">MER21-(MER14+MER15)</f>
        <v>0</v>
      </c>
      <c r="MES22" s="74" t="s">
        <v>102</v>
      </c>
      <c r="MET22" s="146">
        <f t="shared" ref="MET22" si="12562">MET21-(MET14+MET15)</f>
        <v>0</v>
      </c>
      <c r="MEU22" s="74" t="s">
        <v>102</v>
      </c>
      <c r="MEV22" s="146">
        <f t="shared" ref="MEV22" si="12563">MEV21-(MEV14+MEV15)</f>
        <v>0</v>
      </c>
      <c r="MEW22" s="74" t="s">
        <v>102</v>
      </c>
      <c r="MEX22" s="146">
        <f t="shared" ref="MEX22" si="12564">MEX21-(MEX14+MEX15)</f>
        <v>0</v>
      </c>
      <c r="MEY22" s="74" t="s">
        <v>102</v>
      </c>
      <c r="MEZ22" s="146">
        <f t="shared" ref="MEZ22" si="12565">MEZ21-(MEZ14+MEZ15)</f>
        <v>0</v>
      </c>
      <c r="MFA22" s="74" t="s">
        <v>102</v>
      </c>
      <c r="MFB22" s="146">
        <f t="shared" ref="MFB22" si="12566">MFB21-(MFB14+MFB15)</f>
        <v>0</v>
      </c>
      <c r="MFC22" s="74" t="s">
        <v>102</v>
      </c>
      <c r="MFD22" s="146">
        <f t="shared" ref="MFD22" si="12567">MFD21-(MFD14+MFD15)</f>
        <v>0</v>
      </c>
      <c r="MFE22" s="74" t="s">
        <v>102</v>
      </c>
      <c r="MFF22" s="146">
        <f t="shared" ref="MFF22" si="12568">MFF21-(MFF14+MFF15)</f>
        <v>0</v>
      </c>
      <c r="MFG22" s="74" t="s">
        <v>102</v>
      </c>
      <c r="MFH22" s="146">
        <f t="shared" ref="MFH22" si="12569">MFH21-(MFH14+MFH15)</f>
        <v>0</v>
      </c>
      <c r="MFI22" s="74" t="s">
        <v>102</v>
      </c>
      <c r="MFJ22" s="146">
        <f t="shared" ref="MFJ22" si="12570">MFJ21-(MFJ14+MFJ15)</f>
        <v>0</v>
      </c>
      <c r="MFK22" s="74" t="s">
        <v>102</v>
      </c>
      <c r="MFL22" s="146">
        <f t="shared" ref="MFL22" si="12571">MFL21-(MFL14+MFL15)</f>
        <v>0</v>
      </c>
      <c r="MFM22" s="74" t="s">
        <v>102</v>
      </c>
      <c r="MFN22" s="146">
        <f t="shared" ref="MFN22" si="12572">MFN21-(MFN14+MFN15)</f>
        <v>0</v>
      </c>
      <c r="MFO22" s="74" t="s">
        <v>102</v>
      </c>
      <c r="MFP22" s="146">
        <f t="shared" ref="MFP22" si="12573">MFP21-(MFP14+MFP15)</f>
        <v>0</v>
      </c>
      <c r="MFQ22" s="74" t="s">
        <v>102</v>
      </c>
      <c r="MFR22" s="146">
        <f t="shared" ref="MFR22" si="12574">MFR21-(MFR14+MFR15)</f>
        <v>0</v>
      </c>
      <c r="MFS22" s="74" t="s">
        <v>102</v>
      </c>
      <c r="MFT22" s="146">
        <f t="shared" ref="MFT22" si="12575">MFT21-(MFT14+MFT15)</f>
        <v>0</v>
      </c>
      <c r="MFU22" s="74" t="s">
        <v>102</v>
      </c>
      <c r="MFV22" s="146">
        <f t="shared" ref="MFV22" si="12576">MFV21-(MFV14+MFV15)</f>
        <v>0</v>
      </c>
      <c r="MFW22" s="74" t="s">
        <v>102</v>
      </c>
      <c r="MFX22" s="146">
        <f t="shared" ref="MFX22" si="12577">MFX21-(MFX14+MFX15)</f>
        <v>0</v>
      </c>
      <c r="MFY22" s="74" t="s">
        <v>102</v>
      </c>
      <c r="MFZ22" s="146">
        <f t="shared" ref="MFZ22" si="12578">MFZ21-(MFZ14+MFZ15)</f>
        <v>0</v>
      </c>
      <c r="MGA22" s="74" t="s">
        <v>102</v>
      </c>
      <c r="MGB22" s="146">
        <f t="shared" ref="MGB22" si="12579">MGB21-(MGB14+MGB15)</f>
        <v>0</v>
      </c>
      <c r="MGC22" s="74" t="s">
        <v>102</v>
      </c>
      <c r="MGD22" s="146">
        <f t="shared" ref="MGD22" si="12580">MGD21-(MGD14+MGD15)</f>
        <v>0</v>
      </c>
      <c r="MGE22" s="74" t="s">
        <v>102</v>
      </c>
      <c r="MGF22" s="146">
        <f t="shared" ref="MGF22" si="12581">MGF21-(MGF14+MGF15)</f>
        <v>0</v>
      </c>
      <c r="MGG22" s="74" t="s">
        <v>102</v>
      </c>
      <c r="MGH22" s="146">
        <f t="shared" ref="MGH22" si="12582">MGH21-(MGH14+MGH15)</f>
        <v>0</v>
      </c>
      <c r="MGI22" s="74" t="s">
        <v>102</v>
      </c>
      <c r="MGJ22" s="146">
        <f t="shared" ref="MGJ22" si="12583">MGJ21-(MGJ14+MGJ15)</f>
        <v>0</v>
      </c>
      <c r="MGK22" s="74" t="s">
        <v>102</v>
      </c>
      <c r="MGL22" s="146">
        <f t="shared" ref="MGL22" si="12584">MGL21-(MGL14+MGL15)</f>
        <v>0</v>
      </c>
      <c r="MGM22" s="74" t="s">
        <v>102</v>
      </c>
      <c r="MGN22" s="146">
        <f t="shared" ref="MGN22" si="12585">MGN21-(MGN14+MGN15)</f>
        <v>0</v>
      </c>
      <c r="MGO22" s="74" t="s">
        <v>102</v>
      </c>
      <c r="MGP22" s="146">
        <f t="shared" ref="MGP22" si="12586">MGP21-(MGP14+MGP15)</f>
        <v>0</v>
      </c>
      <c r="MGQ22" s="74" t="s">
        <v>102</v>
      </c>
      <c r="MGR22" s="146">
        <f t="shared" ref="MGR22" si="12587">MGR21-(MGR14+MGR15)</f>
        <v>0</v>
      </c>
      <c r="MGS22" s="74" t="s">
        <v>102</v>
      </c>
      <c r="MGT22" s="146">
        <f t="shared" ref="MGT22" si="12588">MGT21-(MGT14+MGT15)</f>
        <v>0</v>
      </c>
      <c r="MGU22" s="74" t="s">
        <v>102</v>
      </c>
      <c r="MGV22" s="146">
        <f t="shared" ref="MGV22" si="12589">MGV21-(MGV14+MGV15)</f>
        <v>0</v>
      </c>
      <c r="MGW22" s="74" t="s">
        <v>102</v>
      </c>
      <c r="MGX22" s="146">
        <f t="shared" ref="MGX22" si="12590">MGX21-(MGX14+MGX15)</f>
        <v>0</v>
      </c>
      <c r="MGY22" s="74" t="s">
        <v>102</v>
      </c>
      <c r="MGZ22" s="146">
        <f t="shared" ref="MGZ22" si="12591">MGZ21-(MGZ14+MGZ15)</f>
        <v>0</v>
      </c>
      <c r="MHA22" s="74" t="s">
        <v>102</v>
      </c>
      <c r="MHB22" s="146">
        <f t="shared" ref="MHB22" si="12592">MHB21-(MHB14+MHB15)</f>
        <v>0</v>
      </c>
      <c r="MHC22" s="74" t="s">
        <v>102</v>
      </c>
      <c r="MHD22" s="146">
        <f t="shared" ref="MHD22" si="12593">MHD21-(MHD14+MHD15)</f>
        <v>0</v>
      </c>
      <c r="MHE22" s="74" t="s">
        <v>102</v>
      </c>
      <c r="MHF22" s="146">
        <f t="shared" ref="MHF22" si="12594">MHF21-(MHF14+MHF15)</f>
        <v>0</v>
      </c>
      <c r="MHG22" s="74" t="s">
        <v>102</v>
      </c>
      <c r="MHH22" s="146">
        <f t="shared" ref="MHH22" si="12595">MHH21-(MHH14+MHH15)</f>
        <v>0</v>
      </c>
      <c r="MHI22" s="74" t="s">
        <v>102</v>
      </c>
      <c r="MHJ22" s="146">
        <f t="shared" ref="MHJ22" si="12596">MHJ21-(MHJ14+MHJ15)</f>
        <v>0</v>
      </c>
      <c r="MHK22" s="74" t="s">
        <v>102</v>
      </c>
      <c r="MHL22" s="146">
        <f t="shared" ref="MHL22" si="12597">MHL21-(MHL14+MHL15)</f>
        <v>0</v>
      </c>
      <c r="MHM22" s="74" t="s">
        <v>102</v>
      </c>
      <c r="MHN22" s="146">
        <f t="shared" ref="MHN22" si="12598">MHN21-(MHN14+MHN15)</f>
        <v>0</v>
      </c>
      <c r="MHO22" s="74" t="s">
        <v>102</v>
      </c>
      <c r="MHP22" s="146">
        <f t="shared" ref="MHP22" si="12599">MHP21-(MHP14+MHP15)</f>
        <v>0</v>
      </c>
      <c r="MHQ22" s="74" t="s">
        <v>102</v>
      </c>
      <c r="MHR22" s="146">
        <f t="shared" ref="MHR22" si="12600">MHR21-(MHR14+MHR15)</f>
        <v>0</v>
      </c>
      <c r="MHS22" s="74" t="s">
        <v>102</v>
      </c>
      <c r="MHT22" s="146">
        <f t="shared" ref="MHT22" si="12601">MHT21-(MHT14+MHT15)</f>
        <v>0</v>
      </c>
      <c r="MHU22" s="74" t="s">
        <v>102</v>
      </c>
      <c r="MHV22" s="146">
        <f t="shared" ref="MHV22" si="12602">MHV21-(MHV14+MHV15)</f>
        <v>0</v>
      </c>
      <c r="MHW22" s="74" t="s">
        <v>102</v>
      </c>
      <c r="MHX22" s="146">
        <f t="shared" ref="MHX22" si="12603">MHX21-(MHX14+MHX15)</f>
        <v>0</v>
      </c>
      <c r="MHY22" s="74" t="s">
        <v>102</v>
      </c>
      <c r="MHZ22" s="146">
        <f t="shared" ref="MHZ22" si="12604">MHZ21-(MHZ14+MHZ15)</f>
        <v>0</v>
      </c>
      <c r="MIA22" s="74" t="s">
        <v>102</v>
      </c>
      <c r="MIB22" s="146">
        <f t="shared" ref="MIB22" si="12605">MIB21-(MIB14+MIB15)</f>
        <v>0</v>
      </c>
      <c r="MIC22" s="74" t="s">
        <v>102</v>
      </c>
      <c r="MID22" s="146">
        <f t="shared" ref="MID22" si="12606">MID21-(MID14+MID15)</f>
        <v>0</v>
      </c>
      <c r="MIE22" s="74" t="s">
        <v>102</v>
      </c>
      <c r="MIF22" s="146">
        <f t="shared" ref="MIF22" si="12607">MIF21-(MIF14+MIF15)</f>
        <v>0</v>
      </c>
      <c r="MIG22" s="74" t="s">
        <v>102</v>
      </c>
      <c r="MIH22" s="146">
        <f t="shared" ref="MIH22" si="12608">MIH21-(MIH14+MIH15)</f>
        <v>0</v>
      </c>
      <c r="MII22" s="74" t="s">
        <v>102</v>
      </c>
      <c r="MIJ22" s="146">
        <f t="shared" ref="MIJ22" si="12609">MIJ21-(MIJ14+MIJ15)</f>
        <v>0</v>
      </c>
      <c r="MIK22" s="74" t="s">
        <v>102</v>
      </c>
      <c r="MIL22" s="146">
        <f t="shared" ref="MIL22" si="12610">MIL21-(MIL14+MIL15)</f>
        <v>0</v>
      </c>
      <c r="MIM22" s="74" t="s">
        <v>102</v>
      </c>
      <c r="MIN22" s="146">
        <f t="shared" ref="MIN22" si="12611">MIN21-(MIN14+MIN15)</f>
        <v>0</v>
      </c>
      <c r="MIO22" s="74" t="s">
        <v>102</v>
      </c>
      <c r="MIP22" s="146">
        <f t="shared" ref="MIP22" si="12612">MIP21-(MIP14+MIP15)</f>
        <v>0</v>
      </c>
      <c r="MIQ22" s="74" t="s">
        <v>102</v>
      </c>
      <c r="MIR22" s="146">
        <f t="shared" ref="MIR22" si="12613">MIR21-(MIR14+MIR15)</f>
        <v>0</v>
      </c>
      <c r="MIS22" s="74" t="s">
        <v>102</v>
      </c>
      <c r="MIT22" s="146">
        <f t="shared" ref="MIT22" si="12614">MIT21-(MIT14+MIT15)</f>
        <v>0</v>
      </c>
      <c r="MIU22" s="74" t="s">
        <v>102</v>
      </c>
      <c r="MIV22" s="146">
        <f t="shared" ref="MIV22" si="12615">MIV21-(MIV14+MIV15)</f>
        <v>0</v>
      </c>
      <c r="MIW22" s="74" t="s">
        <v>102</v>
      </c>
      <c r="MIX22" s="146">
        <f t="shared" ref="MIX22" si="12616">MIX21-(MIX14+MIX15)</f>
        <v>0</v>
      </c>
      <c r="MIY22" s="74" t="s">
        <v>102</v>
      </c>
      <c r="MIZ22" s="146">
        <f t="shared" ref="MIZ22" si="12617">MIZ21-(MIZ14+MIZ15)</f>
        <v>0</v>
      </c>
      <c r="MJA22" s="74" t="s">
        <v>102</v>
      </c>
      <c r="MJB22" s="146">
        <f t="shared" ref="MJB22" si="12618">MJB21-(MJB14+MJB15)</f>
        <v>0</v>
      </c>
      <c r="MJC22" s="74" t="s">
        <v>102</v>
      </c>
      <c r="MJD22" s="146">
        <f t="shared" ref="MJD22" si="12619">MJD21-(MJD14+MJD15)</f>
        <v>0</v>
      </c>
      <c r="MJE22" s="74" t="s">
        <v>102</v>
      </c>
      <c r="MJF22" s="146">
        <f t="shared" ref="MJF22" si="12620">MJF21-(MJF14+MJF15)</f>
        <v>0</v>
      </c>
      <c r="MJG22" s="74" t="s">
        <v>102</v>
      </c>
      <c r="MJH22" s="146">
        <f t="shared" ref="MJH22" si="12621">MJH21-(MJH14+MJH15)</f>
        <v>0</v>
      </c>
      <c r="MJI22" s="74" t="s">
        <v>102</v>
      </c>
      <c r="MJJ22" s="146">
        <f t="shared" ref="MJJ22" si="12622">MJJ21-(MJJ14+MJJ15)</f>
        <v>0</v>
      </c>
      <c r="MJK22" s="74" t="s">
        <v>102</v>
      </c>
      <c r="MJL22" s="146">
        <f t="shared" ref="MJL22" si="12623">MJL21-(MJL14+MJL15)</f>
        <v>0</v>
      </c>
      <c r="MJM22" s="74" t="s">
        <v>102</v>
      </c>
      <c r="MJN22" s="146">
        <f t="shared" ref="MJN22" si="12624">MJN21-(MJN14+MJN15)</f>
        <v>0</v>
      </c>
      <c r="MJO22" s="74" t="s">
        <v>102</v>
      </c>
      <c r="MJP22" s="146">
        <f t="shared" ref="MJP22" si="12625">MJP21-(MJP14+MJP15)</f>
        <v>0</v>
      </c>
      <c r="MJQ22" s="74" t="s">
        <v>102</v>
      </c>
      <c r="MJR22" s="146">
        <f t="shared" ref="MJR22" si="12626">MJR21-(MJR14+MJR15)</f>
        <v>0</v>
      </c>
      <c r="MJS22" s="74" t="s">
        <v>102</v>
      </c>
      <c r="MJT22" s="146">
        <f t="shared" ref="MJT22" si="12627">MJT21-(MJT14+MJT15)</f>
        <v>0</v>
      </c>
      <c r="MJU22" s="74" t="s">
        <v>102</v>
      </c>
      <c r="MJV22" s="146">
        <f t="shared" ref="MJV22" si="12628">MJV21-(MJV14+MJV15)</f>
        <v>0</v>
      </c>
      <c r="MJW22" s="74" t="s">
        <v>102</v>
      </c>
      <c r="MJX22" s="146">
        <f t="shared" ref="MJX22" si="12629">MJX21-(MJX14+MJX15)</f>
        <v>0</v>
      </c>
      <c r="MJY22" s="74" t="s">
        <v>102</v>
      </c>
      <c r="MJZ22" s="146">
        <f t="shared" ref="MJZ22" si="12630">MJZ21-(MJZ14+MJZ15)</f>
        <v>0</v>
      </c>
      <c r="MKA22" s="74" t="s">
        <v>102</v>
      </c>
      <c r="MKB22" s="146">
        <f t="shared" ref="MKB22" si="12631">MKB21-(MKB14+MKB15)</f>
        <v>0</v>
      </c>
      <c r="MKC22" s="74" t="s">
        <v>102</v>
      </c>
      <c r="MKD22" s="146">
        <f t="shared" ref="MKD22" si="12632">MKD21-(MKD14+MKD15)</f>
        <v>0</v>
      </c>
      <c r="MKE22" s="74" t="s">
        <v>102</v>
      </c>
      <c r="MKF22" s="146">
        <f t="shared" ref="MKF22" si="12633">MKF21-(MKF14+MKF15)</f>
        <v>0</v>
      </c>
      <c r="MKG22" s="74" t="s">
        <v>102</v>
      </c>
      <c r="MKH22" s="146">
        <f t="shared" ref="MKH22" si="12634">MKH21-(MKH14+MKH15)</f>
        <v>0</v>
      </c>
      <c r="MKI22" s="74" t="s">
        <v>102</v>
      </c>
      <c r="MKJ22" s="146">
        <f t="shared" ref="MKJ22" si="12635">MKJ21-(MKJ14+MKJ15)</f>
        <v>0</v>
      </c>
      <c r="MKK22" s="74" t="s">
        <v>102</v>
      </c>
      <c r="MKL22" s="146">
        <f t="shared" ref="MKL22" si="12636">MKL21-(MKL14+MKL15)</f>
        <v>0</v>
      </c>
      <c r="MKM22" s="74" t="s">
        <v>102</v>
      </c>
      <c r="MKN22" s="146">
        <f t="shared" ref="MKN22" si="12637">MKN21-(MKN14+MKN15)</f>
        <v>0</v>
      </c>
      <c r="MKO22" s="74" t="s">
        <v>102</v>
      </c>
      <c r="MKP22" s="146">
        <f t="shared" ref="MKP22" si="12638">MKP21-(MKP14+MKP15)</f>
        <v>0</v>
      </c>
      <c r="MKQ22" s="74" t="s">
        <v>102</v>
      </c>
      <c r="MKR22" s="146">
        <f t="shared" ref="MKR22" si="12639">MKR21-(MKR14+MKR15)</f>
        <v>0</v>
      </c>
      <c r="MKS22" s="74" t="s">
        <v>102</v>
      </c>
      <c r="MKT22" s="146">
        <f t="shared" ref="MKT22" si="12640">MKT21-(MKT14+MKT15)</f>
        <v>0</v>
      </c>
      <c r="MKU22" s="74" t="s">
        <v>102</v>
      </c>
      <c r="MKV22" s="146">
        <f t="shared" ref="MKV22" si="12641">MKV21-(MKV14+MKV15)</f>
        <v>0</v>
      </c>
      <c r="MKW22" s="74" t="s">
        <v>102</v>
      </c>
      <c r="MKX22" s="146">
        <f t="shared" ref="MKX22" si="12642">MKX21-(MKX14+MKX15)</f>
        <v>0</v>
      </c>
      <c r="MKY22" s="74" t="s">
        <v>102</v>
      </c>
      <c r="MKZ22" s="146">
        <f t="shared" ref="MKZ22" si="12643">MKZ21-(MKZ14+MKZ15)</f>
        <v>0</v>
      </c>
      <c r="MLA22" s="74" t="s">
        <v>102</v>
      </c>
      <c r="MLB22" s="146">
        <f t="shared" ref="MLB22" si="12644">MLB21-(MLB14+MLB15)</f>
        <v>0</v>
      </c>
      <c r="MLC22" s="74" t="s">
        <v>102</v>
      </c>
      <c r="MLD22" s="146">
        <f t="shared" ref="MLD22" si="12645">MLD21-(MLD14+MLD15)</f>
        <v>0</v>
      </c>
      <c r="MLE22" s="74" t="s">
        <v>102</v>
      </c>
      <c r="MLF22" s="146">
        <f t="shared" ref="MLF22" si="12646">MLF21-(MLF14+MLF15)</f>
        <v>0</v>
      </c>
      <c r="MLG22" s="74" t="s">
        <v>102</v>
      </c>
      <c r="MLH22" s="146">
        <f t="shared" ref="MLH22" si="12647">MLH21-(MLH14+MLH15)</f>
        <v>0</v>
      </c>
      <c r="MLI22" s="74" t="s">
        <v>102</v>
      </c>
      <c r="MLJ22" s="146">
        <f t="shared" ref="MLJ22" si="12648">MLJ21-(MLJ14+MLJ15)</f>
        <v>0</v>
      </c>
      <c r="MLK22" s="74" t="s">
        <v>102</v>
      </c>
      <c r="MLL22" s="146">
        <f t="shared" ref="MLL22" si="12649">MLL21-(MLL14+MLL15)</f>
        <v>0</v>
      </c>
      <c r="MLM22" s="74" t="s">
        <v>102</v>
      </c>
      <c r="MLN22" s="146">
        <f t="shared" ref="MLN22" si="12650">MLN21-(MLN14+MLN15)</f>
        <v>0</v>
      </c>
      <c r="MLO22" s="74" t="s">
        <v>102</v>
      </c>
      <c r="MLP22" s="146">
        <f t="shared" ref="MLP22" si="12651">MLP21-(MLP14+MLP15)</f>
        <v>0</v>
      </c>
      <c r="MLQ22" s="74" t="s">
        <v>102</v>
      </c>
      <c r="MLR22" s="146">
        <f t="shared" ref="MLR22" si="12652">MLR21-(MLR14+MLR15)</f>
        <v>0</v>
      </c>
      <c r="MLS22" s="74" t="s">
        <v>102</v>
      </c>
      <c r="MLT22" s="146">
        <f t="shared" ref="MLT22" si="12653">MLT21-(MLT14+MLT15)</f>
        <v>0</v>
      </c>
      <c r="MLU22" s="74" t="s">
        <v>102</v>
      </c>
      <c r="MLV22" s="146">
        <f t="shared" ref="MLV22" si="12654">MLV21-(MLV14+MLV15)</f>
        <v>0</v>
      </c>
      <c r="MLW22" s="74" t="s">
        <v>102</v>
      </c>
      <c r="MLX22" s="146">
        <f t="shared" ref="MLX22" si="12655">MLX21-(MLX14+MLX15)</f>
        <v>0</v>
      </c>
      <c r="MLY22" s="74" t="s">
        <v>102</v>
      </c>
      <c r="MLZ22" s="146">
        <f t="shared" ref="MLZ22" si="12656">MLZ21-(MLZ14+MLZ15)</f>
        <v>0</v>
      </c>
      <c r="MMA22" s="74" t="s">
        <v>102</v>
      </c>
      <c r="MMB22" s="146">
        <f t="shared" ref="MMB22" si="12657">MMB21-(MMB14+MMB15)</f>
        <v>0</v>
      </c>
      <c r="MMC22" s="74" t="s">
        <v>102</v>
      </c>
      <c r="MMD22" s="146">
        <f t="shared" ref="MMD22" si="12658">MMD21-(MMD14+MMD15)</f>
        <v>0</v>
      </c>
      <c r="MME22" s="74" t="s">
        <v>102</v>
      </c>
      <c r="MMF22" s="146">
        <f t="shared" ref="MMF22" si="12659">MMF21-(MMF14+MMF15)</f>
        <v>0</v>
      </c>
      <c r="MMG22" s="74" t="s">
        <v>102</v>
      </c>
      <c r="MMH22" s="146">
        <f t="shared" ref="MMH22" si="12660">MMH21-(MMH14+MMH15)</f>
        <v>0</v>
      </c>
      <c r="MMI22" s="74" t="s">
        <v>102</v>
      </c>
      <c r="MMJ22" s="146">
        <f t="shared" ref="MMJ22" si="12661">MMJ21-(MMJ14+MMJ15)</f>
        <v>0</v>
      </c>
      <c r="MMK22" s="74" t="s">
        <v>102</v>
      </c>
      <c r="MML22" s="146">
        <f t="shared" ref="MML22" si="12662">MML21-(MML14+MML15)</f>
        <v>0</v>
      </c>
      <c r="MMM22" s="74" t="s">
        <v>102</v>
      </c>
      <c r="MMN22" s="146">
        <f t="shared" ref="MMN22" si="12663">MMN21-(MMN14+MMN15)</f>
        <v>0</v>
      </c>
      <c r="MMO22" s="74" t="s">
        <v>102</v>
      </c>
      <c r="MMP22" s="146">
        <f t="shared" ref="MMP22" si="12664">MMP21-(MMP14+MMP15)</f>
        <v>0</v>
      </c>
      <c r="MMQ22" s="74" t="s">
        <v>102</v>
      </c>
      <c r="MMR22" s="146">
        <f t="shared" ref="MMR22" si="12665">MMR21-(MMR14+MMR15)</f>
        <v>0</v>
      </c>
      <c r="MMS22" s="74" t="s">
        <v>102</v>
      </c>
      <c r="MMT22" s="146">
        <f t="shared" ref="MMT22" si="12666">MMT21-(MMT14+MMT15)</f>
        <v>0</v>
      </c>
      <c r="MMU22" s="74" t="s">
        <v>102</v>
      </c>
      <c r="MMV22" s="146">
        <f t="shared" ref="MMV22" si="12667">MMV21-(MMV14+MMV15)</f>
        <v>0</v>
      </c>
      <c r="MMW22" s="74" t="s">
        <v>102</v>
      </c>
      <c r="MMX22" s="146">
        <f t="shared" ref="MMX22" si="12668">MMX21-(MMX14+MMX15)</f>
        <v>0</v>
      </c>
      <c r="MMY22" s="74" t="s">
        <v>102</v>
      </c>
      <c r="MMZ22" s="146">
        <f t="shared" ref="MMZ22" si="12669">MMZ21-(MMZ14+MMZ15)</f>
        <v>0</v>
      </c>
      <c r="MNA22" s="74" t="s">
        <v>102</v>
      </c>
      <c r="MNB22" s="146">
        <f t="shared" ref="MNB22" si="12670">MNB21-(MNB14+MNB15)</f>
        <v>0</v>
      </c>
      <c r="MNC22" s="74" t="s">
        <v>102</v>
      </c>
      <c r="MND22" s="146">
        <f t="shared" ref="MND22" si="12671">MND21-(MND14+MND15)</f>
        <v>0</v>
      </c>
      <c r="MNE22" s="74" t="s">
        <v>102</v>
      </c>
      <c r="MNF22" s="146">
        <f t="shared" ref="MNF22" si="12672">MNF21-(MNF14+MNF15)</f>
        <v>0</v>
      </c>
      <c r="MNG22" s="74" t="s">
        <v>102</v>
      </c>
      <c r="MNH22" s="146">
        <f t="shared" ref="MNH22" si="12673">MNH21-(MNH14+MNH15)</f>
        <v>0</v>
      </c>
      <c r="MNI22" s="74" t="s">
        <v>102</v>
      </c>
      <c r="MNJ22" s="146">
        <f t="shared" ref="MNJ22" si="12674">MNJ21-(MNJ14+MNJ15)</f>
        <v>0</v>
      </c>
      <c r="MNK22" s="74" t="s">
        <v>102</v>
      </c>
      <c r="MNL22" s="146">
        <f t="shared" ref="MNL22" si="12675">MNL21-(MNL14+MNL15)</f>
        <v>0</v>
      </c>
      <c r="MNM22" s="74" t="s">
        <v>102</v>
      </c>
      <c r="MNN22" s="146">
        <f t="shared" ref="MNN22" si="12676">MNN21-(MNN14+MNN15)</f>
        <v>0</v>
      </c>
      <c r="MNO22" s="74" t="s">
        <v>102</v>
      </c>
      <c r="MNP22" s="146">
        <f t="shared" ref="MNP22" si="12677">MNP21-(MNP14+MNP15)</f>
        <v>0</v>
      </c>
      <c r="MNQ22" s="74" t="s">
        <v>102</v>
      </c>
      <c r="MNR22" s="146">
        <f t="shared" ref="MNR22" si="12678">MNR21-(MNR14+MNR15)</f>
        <v>0</v>
      </c>
      <c r="MNS22" s="74" t="s">
        <v>102</v>
      </c>
      <c r="MNT22" s="146">
        <f t="shared" ref="MNT22" si="12679">MNT21-(MNT14+MNT15)</f>
        <v>0</v>
      </c>
      <c r="MNU22" s="74" t="s">
        <v>102</v>
      </c>
      <c r="MNV22" s="146">
        <f t="shared" ref="MNV22" si="12680">MNV21-(MNV14+MNV15)</f>
        <v>0</v>
      </c>
      <c r="MNW22" s="74" t="s">
        <v>102</v>
      </c>
      <c r="MNX22" s="146">
        <f t="shared" ref="MNX22" si="12681">MNX21-(MNX14+MNX15)</f>
        <v>0</v>
      </c>
      <c r="MNY22" s="74" t="s">
        <v>102</v>
      </c>
      <c r="MNZ22" s="146">
        <f t="shared" ref="MNZ22" si="12682">MNZ21-(MNZ14+MNZ15)</f>
        <v>0</v>
      </c>
      <c r="MOA22" s="74" t="s">
        <v>102</v>
      </c>
      <c r="MOB22" s="146">
        <f t="shared" ref="MOB22" si="12683">MOB21-(MOB14+MOB15)</f>
        <v>0</v>
      </c>
      <c r="MOC22" s="74" t="s">
        <v>102</v>
      </c>
      <c r="MOD22" s="146">
        <f t="shared" ref="MOD22" si="12684">MOD21-(MOD14+MOD15)</f>
        <v>0</v>
      </c>
      <c r="MOE22" s="74" t="s">
        <v>102</v>
      </c>
      <c r="MOF22" s="146">
        <f t="shared" ref="MOF22" si="12685">MOF21-(MOF14+MOF15)</f>
        <v>0</v>
      </c>
      <c r="MOG22" s="74" t="s">
        <v>102</v>
      </c>
      <c r="MOH22" s="146">
        <f t="shared" ref="MOH22" si="12686">MOH21-(MOH14+MOH15)</f>
        <v>0</v>
      </c>
      <c r="MOI22" s="74" t="s">
        <v>102</v>
      </c>
      <c r="MOJ22" s="146">
        <f t="shared" ref="MOJ22" si="12687">MOJ21-(MOJ14+MOJ15)</f>
        <v>0</v>
      </c>
      <c r="MOK22" s="74" t="s">
        <v>102</v>
      </c>
      <c r="MOL22" s="146">
        <f t="shared" ref="MOL22" si="12688">MOL21-(MOL14+MOL15)</f>
        <v>0</v>
      </c>
      <c r="MOM22" s="74" t="s">
        <v>102</v>
      </c>
      <c r="MON22" s="146">
        <f t="shared" ref="MON22" si="12689">MON21-(MON14+MON15)</f>
        <v>0</v>
      </c>
      <c r="MOO22" s="74" t="s">
        <v>102</v>
      </c>
      <c r="MOP22" s="146">
        <f t="shared" ref="MOP22" si="12690">MOP21-(MOP14+MOP15)</f>
        <v>0</v>
      </c>
      <c r="MOQ22" s="74" t="s">
        <v>102</v>
      </c>
      <c r="MOR22" s="146">
        <f t="shared" ref="MOR22" si="12691">MOR21-(MOR14+MOR15)</f>
        <v>0</v>
      </c>
      <c r="MOS22" s="74" t="s">
        <v>102</v>
      </c>
      <c r="MOT22" s="146">
        <f t="shared" ref="MOT22" si="12692">MOT21-(MOT14+MOT15)</f>
        <v>0</v>
      </c>
      <c r="MOU22" s="74" t="s">
        <v>102</v>
      </c>
      <c r="MOV22" s="146">
        <f t="shared" ref="MOV22" si="12693">MOV21-(MOV14+MOV15)</f>
        <v>0</v>
      </c>
      <c r="MOW22" s="74" t="s">
        <v>102</v>
      </c>
      <c r="MOX22" s="146">
        <f t="shared" ref="MOX22" si="12694">MOX21-(MOX14+MOX15)</f>
        <v>0</v>
      </c>
      <c r="MOY22" s="74" t="s">
        <v>102</v>
      </c>
      <c r="MOZ22" s="146">
        <f t="shared" ref="MOZ22" si="12695">MOZ21-(MOZ14+MOZ15)</f>
        <v>0</v>
      </c>
      <c r="MPA22" s="74" t="s">
        <v>102</v>
      </c>
      <c r="MPB22" s="146">
        <f t="shared" ref="MPB22" si="12696">MPB21-(MPB14+MPB15)</f>
        <v>0</v>
      </c>
      <c r="MPC22" s="74" t="s">
        <v>102</v>
      </c>
      <c r="MPD22" s="146">
        <f t="shared" ref="MPD22" si="12697">MPD21-(MPD14+MPD15)</f>
        <v>0</v>
      </c>
      <c r="MPE22" s="74" t="s">
        <v>102</v>
      </c>
      <c r="MPF22" s="146">
        <f t="shared" ref="MPF22" si="12698">MPF21-(MPF14+MPF15)</f>
        <v>0</v>
      </c>
      <c r="MPG22" s="74" t="s">
        <v>102</v>
      </c>
      <c r="MPH22" s="146">
        <f t="shared" ref="MPH22" si="12699">MPH21-(MPH14+MPH15)</f>
        <v>0</v>
      </c>
      <c r="MPI22" s="74" t="s">
        <v>102</v>
      </c>
      <c r="MPJ22" s="146">
        <f t="shared" ref="MPJ22" si="12700">MPJ21-(MPJ14+MPJ15)</f>
        <v>0</v>
      </c>
      <c r="MPK22" s="74" t="s">
        <v>102</v>
      </c>
      <c r="MPL22" s="146">
        <f t="shared" ref="MPL22" si="12701">MPL21-(MPL14+MPL15)</f>
        <v>0</v>
      </c>
      <c r="MPM22" s="74" t="s">
        <v>102</v>
      </c>
      <c r="MPN22" s="146">
        <f t="shared" ref="MPN22" si="12702">MPN21-(MPN14+MPN15)</f>
        <v>0</v>
      </c>
      <c r="MPO22" s="74" t="s">
        <v>102</v>
      </c>
      <c r="MPP22" s="146">
        <f t="shared" ref="MPP22" si="12703">MPP21-(MPP14+MPP15)</f>
        <v>0</v>
      </c>
      <c r="MPQ22" s="74" t="s">
        <v>102</v>
      </c>
      <c r="MPR22" s="146">
        <f t="shared" ref="MPR22" si="12704">MPR21-(MPR14+MPR15)</f>
        <v>0</v>
      </c>
      <c r="MPS22" s="74" t="s">
        <v>102</v>
      </c>
      <c r="MPT22" s="146">
        <f t="shared" ref="MPT22" si="12705">MPT21-(MPT14+MPT15)</f>
        <v>0</v>
      </c>
      <c r="MPU22" s="74" t="s">
        <v>102</v>
      </c>
      <c r="MPV22" s="146">
        <f t="shared" ref="MPV22" si="12706">MPV21-(MPV14+MPV15)</f>
        <v>0</v>
      </c>
      <c r="MPW22" s="74" t="s">
        <v>102</v>
      </c>
      <c r="MPX22" s="146">
        <f t="shared" ref="MPX22" si="12707">MPX21-(MPX14+MPX15)</f>
        <v>0</v>
      </c>
      <c r="MPY22" s="74" t="s">
        <v>102</v>
      </c>
      <c r="MPZ22" s="146">
        <f t="shared" ref="MPZ22" si="12708">MPZ21-(MPZ14+MPZ15)</f>
        <v>0</v>
      </c>
      <c r="MQA22" s="74" t="s">
        <v>102</v>
      </c>
      <c r="MQB22" s="146">
        <f t="shared" ref="MQB22" si="12709">MQB21-(MQB14+MQB15)</f>
        <v>0</v>
      </c>
      <c r="MQC22" s="74" t="s">
        <v>102</v>
      </c>
      <c r="MQD22" s="146">
        <f t="shared" ref="MQD22" si="12710">MQD21-(MQD14+MQD15)</f>
        <v>0</v>
      </c>
      <c r="MQE22" s="74" t="s">
        <v>102</v>
      </c>
      <c r="MQF22" s="146">
        <f t="shared" ref="MQF22" si="12711">MQF21-(MQF14+MQF15)</f>
        <v>0</v>
      </c>
      <c r="MQG22" s="74" t="s">
        <v>102</v>
      </c>
      <c r="MQH22" s="146">
        <f t="shared" ref="MQH22" si="12712">MQH21-(MQH14+MQH15)</f>
        <v>0</v>
      </c>
      <c r="MQI22" s="74" t="s">
        <v>102</v>
      </c>
      <c r="MQJ22" s="146">
        <f t="shared" ref="MQJ22" si="12713">MQJ21-(MQJ14+MQJ15)</f>
        <v>0</v>
      </c>
      <c r="MQK22" s="74" t="s">
        <v>102</v>
      </c>
      <c r="MQL22" s="146">
        <f t="shared" ref="MQL22" si="12714">MQL21-(MQL14+MQL15)</f>
        <v>0</v>
      </c>
      <c r="MQM22" s="74" t="s">
        <v>102</v>
      </c>
      <c r="MQN22" s="146">
        <f t="shared" ref="MQN22" si="12715">MQN21-(MQN14+MQN15)</f>
        <v>0</v>
      </c>
      <c r="MQO22" s="74" t="s">
        <v>102</v>
      </c>
      <c r="MQP22" s="146">
        <f t="shared" ref="MQP22" si="12716">MQP21-(MQP14+MQP15)</f>
        <v>0</v>
      </c>
      <c r="MQQ22" s="74" t="s">
        <v>102</v>
      </c>
      <c r="MQR22" s="146">
        <f t="shared" ref="MQR22" si="12717">MQR21-(MQR14+MQR15)</f>
        <v>0</v>
      </c>
      <c r="MQS22" s="74" t="s">
        <v>102</v>
      </c>
      <c r="MQT22" s="146">
        <f t="shared" ref="MQT22" si="12718">MQT21-(MQT14+MQT15)</f>
        <v>0</v>
      </c>
      <c r="MQU22" s="74" t="s">
        <v>102</v>
      </c>
      <c r="MQV22" s="146">
        <f t="shared" ref="MQV22" si="12719">MQV21-(MQV14+MQV15)</f>
        <v>0</v>
      </c>
      <c r="MQW22" s="74" t="s">
        <v>102</v>
      </c>
      <c r="MQX22" s="146">
        <f t="shared" ref="MQX22" si="12720">MQX21-(MQX14+MQX15)</f>
        <v>0</v>
      </c>
      <c r="MQY22" s="74" t="s">
        <v>102</v>
      </c>
      <c r="MQZ22" s="146">
        <f t="shared" ref="MQZ22" si="12721">MQZ21-(MQZ14+MQZ15)</f>
        <v>0</v>
      </c>
      <c r="MRA22" s="74" t="s">
        <v>102</v>
      </c>
      <c r="MRB22" s="146">
        <f t="shared" ref="MRB22" si="12722">MRB21-(MRB14+MRB15)</f>
        <v>0</v>
      </c>
      <c r="MRC22" s="74" t="s">
        <v>102</v>
      </c>
      <c r="MRD22" s="146">
        <f t="shared" ref="MRD22" si="12723">MRD21-(MRD14+MRD15)</f>
        <v>0</v>
      </c>
      <c r="MRE22" s="74" t="s">
        <v>102</v>
      </c>
      <c r="MRF22" s="146">
        <f t="shared" ref="MRF22" si="12724">MRF21-(MRF14+MRF15)</f>
        <v>0</v>
      </c>
      <c r="MRG22" s="74" t="s">
        <v>102</v>
      </c>
      <c r="MRH22" s="146">
        <f t="shared" ref="MRH22" si="12725">MRH21-(MRH14+MRH15)</f>
        <v>0</v>
      </c>
      <c r="MRI22" s="74" t="s">
        <v>102</v>
      </c>
      <c r="MRJ22" s="146">
        <f t="shared" ref="MRJ22" si="12726">MRJ21-(MRJ14+MRJ15)</f>
        <v>0</v>
      </c>
      <c r="MRK22" s="74" t="s">
        <v>102</v>
      </c>
      <c r="MRL22" s="146">
        <f t="shared" ref="MRL22" si="12727">MRL21-(MRL14+MRL15)</f>
        <v>0</v>
      </c>
      <c r="MRM22" s="74" t="s">
        <v>102</v>
      </c>
      <c r="MRN22" s="146">
        <f t="shared" ref="MRN22" si="12728">MRN21-(MRN14+MRN15)</f>
        <v>0</v>
      </c>
      <c r="MRO22" s="74" t="s">
        <v>102</v>
      </c>
      <c r="MRP22" s="146">
        <f t="shared" ref="MRP22" si="12729">MRP21-(MRP14+MRP15)</f>
        <v>0</v>
      </c>
      <c r="MRQ22" s="74" t="s">
        <v>102</v>
      </c>
      <c r="MRR22" s="146">
        <f t="shared" ref="MRR22" si="12730">MRR21-(MRR14+MRR15)</f>
        <v>0</v>
      </c>
      <c r="MRS22" s="74" t="s">
        <v>102</v>
      </c>
      <c r="MRT22" s="146">
        <f t="shared" ref="MRT22" si="12731">MRT21-(MRT14+MRT15)</f>
        <v>0</v>
      </c>
      <c r="MRU22" s="74" t="s">
        <v>102</v>
      </c>
      <c r="MRV22" s="146">
        <f t="shared" ref="MRV22" si="12732">MRV21-(MRV14+MRV15)</f>
        <v>0</v>
      </c>
      <c r="MRW22" s="74" t="s">
        <v>102</v>
      </c>
      <c r="MRX22" s="146">
        <f t="shared" ref="MRX22" si="12733">MRX21-(MRX14+MRX15)</f>
        <v>0</v>
      </c>
      <c r="MRY22" s="74" t="s">
        <v>102</v>
      </c>
      <c r="MRZ22" s="146">
        <f t="shared" ref="MRZ22" si="12734">MRZ21-(MRZ14+MRZ15)</f>
        <v>0</v>
      </c>
      <c r="MSA22" s="74" t="s">
        <v>102</v>
      </c>
      <c r="MSB22" s="146">
        <f t="shared" ref="MSB22" si="12735">MSB21-(MSB14+MSB15)</f>
        <v>0</v>
      </c>
      <c r="MSC22" s="74" t="s">
        <v>102</v>
      </c>
      <c r="MSD22" s="146">
        <f t="shared" ref="MSD22" si="12736">MSD21-(MSD14+MSD15)</f>
        <v>0</v>
      </c>
      <c r="MSE22" s="74" t="s">
        <v>102</v>
      </c>
      <c r="MSF22" s="146">
        <f t="shared" ref="MSF22" si="12737">MSF21-(MSF14+MSF15)</f>
        <v>0</v>
      </c>
      <c r="MSG22" s="74" t="s">
        <v>102</v>
      </c>
      <c r="MSH22" s="146">
        <f t="shared" ref="MSH22" si="12738">MSH21-(MSH14+MSH15)</f>
        <v>0</v>
      </c>
      <c r="MSI22" s="74" t="s">
        <v>102</v>
      </c>
      <c r="MSJ22" s="146">
        <f t="shared" ref="MSJ22" si="12739">MSJ21-(MSJ14+MSJ15)</f>
        <v>0</v>
      </c>
      <c r="MSK22" s="74" t="s">
        <v>102</v>
      </c>
      <c r="MSL22" s="146">
        <f t="shared" ref="MSL22" si="12740">MSL21-(MSL14+MSL15)</f>
        <v>0</v>
      </c>
      <c r="MSM22" s="74" t="s">
        <v>102</v>
      </c>
      <c r="MSN22" s="146">
        <f t="shared" ref="MSN22" si="12741">MSN21-(MSN14+MSN15)</f>
        <v>0</v>
      </c>
      <c r="MSO22" s="74" t="s">
        <v>102</v>
      </c>
      <c r="MSP22" s="146">
        <f t="shared" ref="MSP22" si="12742">MSP21-(MSP14+MSP15)</f>
        <v>0</v>
      </c>
      <c r="MSQ22" s="74" t="s">
        <v>102</v>
      </c>
      <c r="MSR22" s="146">
        <f t="shared" ref="MSR22" si="12743">MSR21-(MSR14+MSR15)</f>
        <v>0</v>
      </c>
      <c r="MSS22" s="74" t="s">
        <v>102</v>
      </c>
      <c r="MST22" s="146">
        <f t="shared" ref="MST22" si="12744">MST21-(MST14+MST15)</f>
        <v>0</v>
      </c>
      <c r="MSU22" s="74" t="s">
        <v>102</v>
      </c>
      <c r="MSV22" s="146">
        <f t="shared" ref="MSV22" si="12745">MSV21-(MSV14+MSV15)</f>
        <v>0</v>
      </c>
      <c r="MSW22" s="74" t="s">
        <v>102</v>
      </c>
      <c r="MSX22" s="146">
        <f t="shared" ref="MSX22" si="12746">MSX21-(MSX14+MSX15)</f>
        <v>0</v>
      </c>
      <c r="MSY22" s="74" t="s">
        <v>102</v>
      </c>
      <c r="MSZ22" s="146">
        <f t="shared" ref="MSZ22" si="12747">MSZ21-(MSZ14+MSZ15)</f>
        <v>0</v>
      </c>
      <c r="MTA22" s="74" t="s">
        <v>102</v>
      </c>
      <c r="MTB22" s="146">
        <f t="shared" ref="MTB22" si="12748">MTB21-(MTB14+MTB15)</f>
        <v>0</v>
      </c>
      <c r="MTC22" s="74" t="s">
        <v>102</v>
      </c>
      <c r="MTD22" s="146">
        <f t="shared" ref="MTD22" si="12749">MTD21-(MTD14+MTD15)</f>
        <v>0</v>
      </c>
      <c r="MTE22" s="74" t="s">
        <v>102</v>
      </c>
      <c r="MTF22" s="146">
        <f t="shared" ref="MTF22" si="12750">MTF21-(MTF14+MTF15)</f>
        <v>0</v>
      </c>
      <c r="MTG22" s="74" t="s">
        <v>102</v>
      </c>
      <c r="MTH22" s="146">
        <f t="shared" ref="MTH22" si="12751">MTH21-(MTH14+MTH15)</f>
        <v>0</v>
      </c>
      <c r="MTI22" s="74" t="s">
        <v>102</v>
      </c>
      <c r="MTJ22" s="146">
        <f t="shared" ref="MTJ22" si="12752">MTJ21-(MTJ14+MTJ15)</f>
        <v>0</v>
      </c>
      <c r="MTK22" s="74" t="s">
        <v>102</v>
      </c>
      <c r="MTL22" s="146">
        <f t="shared" ref="MTL22" si="12753">MTL21-(MTL14+MTL15)</f>
        <v>0</v>
      </c>
      <c r="MTM22" s="74" t="s">
        <v>102</v>
      </c>
      <c r="MTN22" s="146">
        <f t="shared" ref="MTN22" si="12754">MTN21-(MTN14+MTN15)</f>
        <v>0</v>
      </c>
      <c r="MTO22" s="74" t="s">
        <v>102</v>
      </c>
      <c r="MTP22" s="146">
        <f t="shared" ref="MTP22" si="12755">MTP21-(MTP14+MTP15)</f>
        <v>0</v>
      </c>
      <c r="MTQ22" s="74" t="s">
        <v>102</v>
      </c>
      <c r="MTR22" s="146">
        <f t="shared" ref="MTR22" si="12756">MTR21-(MTR14+MTR15)</f>
        <v>0</v>
      </c>
      <c r="MTS22" s="74" t="s">
        <v>102</v>
      </c>
      <c r="MTT22" s="146">
        <f t="shared" ref="MTT22" si="12757">MTT21-(MTT14+MTT15)</f>
        <v>0</v>
      </c>
      <c r="MTU22" s="74" t="s">
        <v>102</v>
      </c>
      <c r="MTV22" s="146">
        <f t="shared" ref="MTV22" si="12758">MTV21-(MTV14+MTV15)</f>
        <v>0</v>
      </c>
      <c r="MTW22" s="74" t="s">
        <v>102</v>
      </c>
      <c r="MTX22" s="146">
        <f t="shared" ref="MTX22" si="12759">MTX21-(MTX14+MTX15)</f>
        <v>0</v>
      </c>
      <c r="MTY22" s="74" t="s">
        <v>102</v>
      </c>
      <c r="MTZ22" s="146">
        <f t="shared" ref="MTZ22" si="12760">MTZ21-(MTZ14+MTZ15)</f>
        <v>0</v>
      </c>
      <c r="MUA22" s="74" t="s">
        <v>102</v>
      </c>
      <c r="MUB22" s="146">
        <f t="shared" ref="MUB22" si="12761">MUB21-(MUB14+MUB15)</f>
        <v>0</v>
      </c>
      <c r="MUC22" s="74" t="s">
        <v>102</v>
      </c>
      <c r="MUD22" s="146">
        <f t="shared" ref="MUD22" si="12762">MUD21-(MUD14+MUD15)</f>
        <v>0</v>
      </c>
      <c r="MUE22" s="74" t="s">
        <v>102</v>
      </c>
      <c r="MUF22" s="146">
        <f t="shared" ref="MUF22" si="12763">MUF21-(MUF14+MUF15)</f>
        <v>0</v>
      </c>
      <c r="MUG22" s="74" t="s">
        <v>102</v>
      </c>
      <c r="MUH22" s="146">
        <f t="shared" ref="MUH22" si="12764">MUH21-(MUH14+MUH15)</f>
        <v>0</v>
      </c>
      <c r="MUI22" s="74" t="s">
        <v>102</v>
      </c>
      <c r="MUJ22" s="146">
        <f t="shared" ref="MUJ22" si="12765">MUJ21-(MUJ14+MUJ15)</f>
        <v>0</v>
      </c>
      <c r="MUK22" s="74" t="s">
        <v>102</v>
      </c>
      <c r="MUL22" s="146">
        <f t="shared" ref="MUL22" si="12766">MUL21-(MUL14+MUL15)</f>
        <v>0</v>
      </c>
      <c r="MUM22" s="74" t="s">
        <v>102</v>
      </c>
      <c r="MUN22" s="146">
        <f t="shared" ref="MUN22" si="12767">MUN21-(MUN14+MUN15)</f>
        <v>0</v>
      </c>
      <c r="MUO22" s="74" t="s">
        <v>102</v>
      </c>
      <c r="MUP22" s="146">
        <f t="shared" ref="MUP22" si="12768">MUP21-(MUP14+MUP15)</f>
        <v>0</v>
      </c>
      <c r="MUQ22" s="74" t="s">
        <v>102</v>
      </c>
      <c r="MUR22" s="146">
        <f t="shared" ref="MUR22" si="12769">MUR21-(MUR14+MUR15)</f>
        <v>0</v>
      </c>
      <c r="MUS22" s="74" t="s">
        <v>102</v>
      </c>
      <c r="MUT22" s="146">
        <f t="shared" ref="MUT22" si="12770">MUT21-(MUT14+MUT15)</f>
        <v>0</v>
      </c>
      <c r="MUU22" s="74" t="s">
        <v>102</v>
      </c>
      <c r="MUV22" s="146">
        <f t="shared" ref="MUV22" si="12771">MUV21-(MUV14+MUV15)</f>
        <v>0</v>
      </c>
      <c r="MUW22" s="74" t="s">
        <v>102</v>
      </c>
      <c r="MUX22" s="146">
        <f t="shared" ref="MUX22" si="12772">MUX21-(MUX14+MUX15)</f>
        <v>0</v>
      </c>
      <c r="MUY22" s="74" t="s">
        <v>102</v>
      </c>
      <c r="MUZ22" s="146">
        <f t="shared" ref="MUZ22" si="12773">MUZ21-(MUZ14+MUZ15)</f>
        <v>0</v>
      </c>
      <c r="MVA22" s="74" t="s">
        <v>102</v>
      </c>
      <c r="MVB22" s="146">
        <f t="shared" ref="MVB22" si="12774">MVB21-(MVB14+MVB15)</f>
        <v>0</v>
      </c>
      <c r="MVC22" s="74" t="s">
        <v>102</v>
      </c>
      <c r="MVD22" s="146">
        <f t="shared" ref="MVD22" si="12775">MVD21-(MVD14+MVD15)</f>
        <v>0</v>
      </c>
      <c r="MVE22" s="74" t="s">
        <v>102</v>
      </c>
      <c r="MVF22" s="146">
        <f t="shared" ref="MVF22" si="12776">MVF21-(MVF14+MVF15)</f>
        <v>0</v>
      </c>
      <c r="MVG22" s="74" t="s">
        <v>102</v>
      </c>
      <c r="MVH22" s="146">
        <f t="shared" ref="MVH22" si="12777">MVH21-(MVH14+MVH15)</f>
        <v>0</v>
      </c>
      <c r="MVI22" s="74" t="s">
        <v>102</v>
      </c>
      <c r="MVJ22" s="146">
        <f t="shared" ref="MVJ22" si="12778">MVJ21-(MVJ14+MVJ15)</f>
        <v>0</v>
      </c>
      <c r="MVK22" s="74" t="s">
        <v>102</v>
      </c>
      <c r="MVL22" s="146">
        <f t="shared" ref="MVL22" si="12779">MVL21-(MVL14+MVL15)</f>
        <v>0</v>
      </c>
      <c r="MVM22" s="74" t="s">
        <v>102</v>
      </c>
      <c r="MVN22" s="146">
        <f t="shared" ref="MVN22" si="12780">MVN21-(MVN14+MVN15)</f>
        <v>0</v>
      </c>
      <c r="MVO22" s="74" t="s">
        <v>102</v>
      </c>
      <c r="MVP22" s="146">
        <f t="shared" ref="MVP22" si="12781">MVP21-(MVP14+MVP15)</f>
        <v>0</v>
      </c>
      <c r="MVQ22" s="74" t="s">
        <v>102</v>
      </c>
      <c r="MVR22" s="146">
        <f t="shared" ref="MVR22" si="12782">MVR21-(MVR14+MVR15)</f>
        <v>0</v>
      </c>
      <c r="MVS22" s="74" t="s">
        <v>102</v>
      </c>
      <c r="MVT22" s="146">
        <f t="shared" ref="MVT22" si="12783">MVT21-(MVT14+MVT15)</f>
        <v>0</v>
      </c>
      <c r="MVU22" s="74" t="s">
        <v>102</v>
      </c>
      <c r="MVV22" s="146">
        <f t="shared" ref="MVV22" si="12784">MVV21-(MVV14+MVV15)</f>
        <v>0</v>
      </c>
      <c r="MVW22" s="74" t="s">
        <v>102</v>
      </c>
      <c r="MVX22" s="146">
        <f t="shared" ref="MVX22" si="12785">MVX21-(MVX14+MVX15)</f>
        <v>0</v>
      </c>
      <c r="MVY22" s="74" t="s">
        <v>102</v>
      </c>
      <c r="MVZ22" s="146">
        <f t="shared" ref="MVZ22" si="12786">MVZ21-(MVZ14+MVZ15)</f>
        <v>0</v>
      </c>
      <c r="MWA22" s="74" t="s">
        <v>102</v>
      </c>
      <c r="MWB22" s="146">
        <f t="shared" ref="MWB22" si="12787">MWB21-(MWB14+MWB15)</f>
        <v>0</v>
      </c>
      <c r="MWC22" s="74" t="s">
        <v>102</v>
      </c>
      <c r="MWD22" s="146">
        <f t="shared" ref="MWD22" si="12788">MWD21-(MWD14+MWD15)</f>
        <v>0</v>
      </c>
      <c r="MWE22" s="74" t="s">
        <v>102</v>
      </c>
      <c r="MWF22" s="146">
        <f t="shared" ref="MWF22" si="12789">MWF21-(MWF14+MWF15)</f>
        <v>0</v>
      </c>
      <c r="MWG22" s="74" t="s">
        <v>102</v>
      </c>
      <c r="MWH22" s="146">
        <f t="shared" ref="MWH22" si="12790">MWH21-(MWH14+MWH15)</f>
        <v>0</v>
      </c>
      <c r="MWI22" s="74" t="s">
        <v>102</v>
      </c>
      <c r="MWJ22" s="146">
        <f t="shared" ref="MWJ22" si="12791">MWJ21-(MWJ14+MWJ15)</f>
        <v>0</v>
      </c>
      <c r="MWK22" s="74" t="s">
        <v>102</v>
      </c>
      <c r="MWL22" s="146">
        <f t="shared" ref="MWL22" si="12792">MWL21-(MWL14+MWL15)</f>
        <v>0</v>
      </c>
      <c r="MWM22" s="74" t="s">
        <v>102</v>
      </c>
      <c r="MWN22" s="146">
        <f t="shared" ref="MWN22" si="12793">MWN21-(MWN14+MWN15)</f>
        <v>0</v>
      </c>
      <c r="MWO22" s="74" t="s">
        <v>102</v>
      </c>
      <c r="MWP22" s="146">
        <f t="shared" ref="MWP22" si="12794">MWP21-(MWP14+MWP15)</f>
        <v>0</v>
      </c>
      <c r="MWQ22" s="74" t="s">
        <v>102</v>
      </c>
      <c r="MWR22" s="146">
        <f t="shared" ref="MWR22" si="12795">MWR21-(MWR14+MWR15)</f>
        <v>0</v>
      </c>
      <c r="MWS22" s="74" t="s">
        <v>102</v>
      </c>
      <c r="MWT22" s="146">
        <f t="shared" ref="MWT22" si="12796">MWT21-(MWT14+MWT15)</f>
        <v>0</v>
      </c>
      <c r="MWU22" s="74" t="s">
        <v>102</v>
      </c>
      <c r="MWV22" s="146">
        <f t="shared" ref="MWV22" si="12797">MWV21-(MWV14+MWV15)</f>
        <v>0</v>
      </c>
      <c r="MWW22" s="74" t="s">
        <v>102</v>
      </c>
      <c r="MWX22" s="146">
        <f t="shared" ref="MWX22" si="12798">MWX21-(MWX14+MWX15)</f>
        <v>0</v>
      </c>
      <c r="MWY22" s="74" t="s">
        <v>102</v>
      </c>
      <c r="MWZ22" s="146">
        <f t="shared" ref="MWZ22" si="12799">MWZ21-(MWZ14+MWZ15)</f>
        <v>0</v>
      </c>
      <c r="MXA22" s="74" t="s">
        <v>102</v>
      </c>
      <c r="MXB22" s="146">
        <f t="shared" ref="MXB22" si="12800">MXB21-(MXB14+MXB15)</f>
        <v>0</v>
      </c>
      <c r="MXC22" s="74" t="s">
        <v>102</v>
      </c>
      <c r="MXD22" s="146">
        <f t="shared" ref="MXD22" si="12801">MXD21-(MXD14+MXD15)</f>
        <v>0</v>
      </c>
      <c r="MXE22" s="74" t="s">
        <v>102</v>
      </c>
      <c r="MXF22" s="146">
        <f t="shared" ref="MXF22" si="12802">MXF21-(MXF14+MXF15)</f>
        <v>0</v>
      </c>
      <c r="MXG22" s="74" t="s">
        <v>102</v>
      </c>
      <c r="MXH22" s="146">
        <f t="shared" ref="MXH22" si="12803">MXH21-(MXH14+MXH15)</f>
        <v>0</v>
      </c>
      <c r="MXI22" s="74" t="s">
        <v>102</v>
      </c>
      <c r="MXJ22" s="146">
        <f t="shared" ref="MXJ22" si="12804">MXJ21-(MXJ14+MXJ15)</f>
        <v>0</v>
      </c>
      <c r="MXK22" s="74" t="s">
        <v>102</v>
      </c>
      <c r="MXL22" s="146">
        <f t="shared" ref="MXL22" si="12805">MXL21-(MXL14+MXL15)</f>
        <v>0</v>
      </c>
      <c r="MXM22" s="74" t="s">
        <v>102</v>
      </c>
      <c r="MXN22" s="146">
        <f t="shared" ref="MXN22" si="12806">MXN21-(MXN14+MXN15)</f>
        <v>0</v>
      </c>
      <c r="MXO22" s="74" t="s">
        <v>102</v>
      </c>
      <c r="MXP22" s="146">
        <f t="shared" ref="MXP22" si="12807">MXP21-(MXP14+MXP15)</f>
        <v>0</v>
      </c>
      <c r="MXQ22" s="74" t="s">
        <v>102</v>
      </c>
      <c r="MXR22" s="146">
        <f t="shared" ref="MXR22" si="12808">MXR21-(MXR14+MXR15)</f>
        <v>0</v>
      </c>
      <c r="MXS22" s="74" t="s">
        <v>102</v>
      </c>
      <c r="MXT22" s="146">
        <f t="shared" ref="MXT22" si="12809">MXT21-(MXT14+MXT15)</f>
        <v>0</v>
      </c>
      <c r="MXU22" s="74" t="s">
        <v>102</v>
      </c>
      <c r="MXV22" s="146">
        <f t="shared" ref="MXV22" si="12810">MXV21-(MXV14+MXV15)</f>
        <v>0</v>
      </c>
      <c r="MXW22" s="74" t="s">
        <v>102</v>
      </c>
      <c r="MXX22" s="146">
        <f t="shared" ref="MXX22" si="12811">MXX21-(MXX14+MXX15)</f>
        <v>0</v>
      </c>
      <c r="MXY22" s="74" t="s">
        <v>102</v>
      </c>
      <c r="MXZ22" s="146">
        <f t="shared" ref="MXZ22" si="12812">MXZ21-(MXZ14+MXZ15)</f>
        <v>0</v>
      </c>
      <c r="MYA22" s="74" t="s">
        <v>102</v>
      </c>
      <c r="MYB22" s="146">
        <f t="shared" ref="MYB22" si="12813">MYB21-(MYB14+MYB15)</f>
        <v>0</v>
      </c>
      <c r="MYC22" s="74" t="s">
        <v>102</v>
      </c>
      <c r="MYD22" s="146">
        <f t="shared" ref="MYD22" si="12814">MYD21-(MYD14+MYD15)</f>
        <v>0</v>
      </c>
      <c r="MYE22" s="74" t="s">
        <v>102</v>
      </c>
      <c r="MYF22" s="146">
        <f t="shared" ref="MYF22" si="12815">MYF21-(MYF14+MYF15)</f>
        <v>0</v>
      </c>
      <c r="MYG22" s="74" t="s">
        <v>102</v>
      </c>
      <c r="MYH22" s="146">
        <f t="shared" ref="MYH22" si="12816">MYH21-(MYH14+MYH15)</f>
        <v>0</v>
      </c>
      <c r="MYI22" s="74" t="s">
        <v>102</v>
      </c>
      <c r="MYJ22" s="146">
        <f t="shared" ref="MYJ22" si="12817">MYJ21-(MYJ14+MYJ15)</f>
        <v>0</v>
      </c>
      <c r="MYK22" s="74" t="s">
        <v>102</v>
      </c>
      <c r="MYL22" s="146">
        <f t="shared" ref="MYL22" si="12818">MYL21-(MYL14+MYL15)</f>
        <v>0</v>
      </c>
      <c r="MYM22" s="74" t="s">
        <v>102</v>
      </c>
      <c r="MYN22" s="146">
        <f t="shared" ref="MYN22" si="12819">MYN21-(MYN14+MYN15)</f>
        <v>0</v>
      </c>
      <c r="MYO22" s="74" t="s">
        <v>102</v>
      </c>
      <c r="MYP22" s="146">
        <f t="shared" ref="MYP22" si="12820">MYP21-(MYP14+MYP15)</f>
        <v>0</v>
      </c>
      <c r="MYQ22" s="74" t="s">
        <v>102</v>
      </c>
      <c r="MYR22" s="146">
        <f t="shared" ref="MYR22" si="12821">MYR21-(MYR14+MYR15)</f>
        <v>0</v>
      </c>
      <c r="MYS22" s="74" t="s">
        <v>102</v>
      </c>
      <c r="MYT22" s="146">
        <f t="shared" ref="MYT22" si="12822">MYT21-(MYT14+MYT15)</f>
        <v>0</v>
      </c>
      <c r="MYU22" s="74" t="s">
        <v>102</v>
      </c>
      <c r="MYV22" s="146">
        <f t="shared" ref="MYV22" si="12823">MYV21-(MYV14+MYV15)</f>
        <v>0</v>
      </c>
      <c r="MYW22" s="74" t="s">
        <v>102</v>
      </c>
      <c r="MYX22" s="146">
        <f t="shared" ref="MYX22" si="12824">MYX21-(MYX14+MYX15)</f>
        <v>0</v>
      </c>
      <c r="MYY22" s="74" t="s">
        <v>102</v>
      </c>
      <c r="MYZ22" s="146">
        <f t="shared" ref="MYZ22" si="12825">MYZ21-(MYZ14+MYZ15)</f>
        <v>0</v>
      </c>
      <c r="MZA22" s="74" t="s">
        <v>102</v>
      </c>
      <c r="MZB22" s="146">
        <f t="shared" ref="MZB22" si="12826">MZB21-(MZB14+MZB15)</f>
        <v>0</v>
      </c>
      <c r="MZC22" s="74" t="s">
        <v>102</v>
      </c>
      <c r="MZD22" s="146">
        <f t="shared" ref="MZD22" si="12827">MZD21-(MZD14+MZD15)</f>
        <v>0</v>
      </c>
      <c r="MZE22" s="74" t="s">
        <v>102</v>
      </c>
      <c r="MZF22" s="146">
        <f t="shared" ref="MZF22" si="12828">MZF21-(MZF14+MZF15)</f>
        <v>0</v>
      </c>
      <c r="MZG22" s="74" t="s">
        <v>102</v>
      </c>
      <c r="MZH22" s="146">
        <f t="shared" ref="MZH22" si="12829">MZH21-(MZH14+MZH15)</f>
        <v>0</v>
      </c>
      <c r="MZI22" s="74" t="s">
        <v>102</v>
      </c>
      <c r="MZJ22" s="146">
        <f t="shared" ref="MZJ22" si="12830">MZJ21-(MZJ14+MZJ15)</f>
        <v>0</v>
      </c>
      <c r="MZK22" s="74" t="s">
        <v>102</v>
      </c>
      <c r="MZL22" s="146">
        <f t="shared" ref="MZL22" si="12831">MZL21-(MZL14+MZL15)</f>
        <v>0</v>
      </c>
      <c r="MZM22" s="74" t="s">
        <v>102</v>
      </c>
      <c r="MZN22" s="146">
        <f t="shared" ref="MZN22" si="12832">MZN21-(MZN14+MZN15)</f>
        <v>0</v>
      </c>
      <c r="MZO22" s="74" t="s">
        <v>102</v>
      </c>
      <c r="MZP22" s="146">
        <f t="shared" ref="MZP22" si="12833">MZP21-(MZP14+MZP15)</f>
        <v>0</v>
      </c>
      <c r="MZQ22" s="74" t="s">
        <v>102</v>
      </c>
      <c r="MZR22" s="146">
        <f t="shared" ref="MZR22" si="12834">MZR21-(MZR14+MZR15)</f>
        <v>0</v>
      </c>
      <c r="MZS22" s="74" t="s">
        <v>102</v>
      </c>
      <c r="MZT22" s="146">
        <f t="shared" ref="MZT22" si="12835">MZT21-(MZT14+MZT15)</f>
        <v>0</v>
      </c>
      <c r="MZU22" s="74" t="s">
        <v>102</v>
      </c>
      <c r="MZV22" s="146">
        <f t="shared" ref="MZV22" si="12836">MZV21-(MZV14+MZV15)</f>
        <v>0</v>
      </c>
      <c r="MZW22" s="74" t="s">
        <v>102</v>
      </c>
      <c r="MZX22" s="146">
        <f t="shared" ref="MZX22" si="12837">MZX21-(MZX14+MZX15)</f>
        <v>0</v>
      </c>
      <c r="MZY22" s="74" t="s">
        <v>102</v>
      </c>
      <c r="MZZ22" s="146">
        <f t="shared" ref="MZZ22" si="12838">MZZ21-(MZZ14+MZZ15)</f>
        <v>0</v>
      </c>
      <c r="NAA22" s="74" t="s">
        <v>102</v>
      </c>
      <c r="NAB22" s="146">
        <f t="shared" ref="NAB22" si="12839">NAB21-(NAB14+NAB15)</f>
        <v>0</v>
      </c>
      <c r="NAC22" s="74" t="s">
        <v>102</v>
      </c>
      <c r="NAD22" s="146">
        <f t="shared" ref="NAD22" si="12840">NAD21-(NAD14+NAD15)</f>
        <v>0</v>
      </c>
      <c r="NAE22" s="74" t="s">
        <v>102</v>
      </c>
      <c r="NAF22" s="146">
        <f t="shared" ref="NAF22" si="12841">NAF21-(NAF14+NAF15)</f>
        <v>0</v>
      </c>
      <c r="NAG22" s="74" t="s">
        <v>102</v>
      </c>
      <c r="NAH22" s="146">
        <f t="shared" ref="NAH22" si="12842">NAH21-(NAH14+NAH15)</f>
        <v>0</v>
      </c>
      <c r="NAI22" s="74" t="s">
        <v>102</v>
      </c>
      <c r="NAJ22" s="146">
        <f t="shared" ref="NAJ22" si="12843">NAJ21-(NAJ14+NAJ15)</f>
        <v>0</v>
      </c>
      <c r="NAK22" s="74" t="s">
        <v>102</v>
      </c>
      <c r="NAL22" s="146">
        <f t="shared" ref="NAL22" si="12844">NAL21-(NAL14+NAL15)</f>
        <v>0</v>
      </c>
      <c r="NAM22" s="74" t="s">
        <v>102</v>
      </c>
      <c r="NAN22" s="146">
        <f t="shared" ref="NAN22" si="12845">NAN21-(NAN14+NAN15)</f>
        <v>0</v>
      </c>
      <c r="NAO22" s="74" t="s">
        <v>102</v>
      </c>
      <c r="NAP22" s="146">
        <f t="shared" ref="NAP22" si="12846">NAP21-(NAP14+NAP15)</f>
        <v>0</v>
      </c>
      <c r="NAQ22" s="74" t="s">
        <v>102</v>
      </c>
      <c r="NAR22" s="146">
        <f t="shared" ref="NAR22" si="12847">NAR21-(NAR14+NAR15)</f>
        <v>0</v>
      </c>
      <c r="NAS22" s="74" t="s">
        <v>102</v>
      </c>
      <c r="NAT22" s="146">
        <f t="shared" ref="NAT22" si="12848">NAT21-(NAT14+NAT15)</f>
        <v>0</v>
      </c>
      <c r="NAU22" s="74" t="s">
        <v>102</v>
      </c>
      <c r="NAV22" s="146">
        <f t="shared" ref="NAV22" si="12849">NAV21-(NAV14+NAV15)</f>
        <v>0</v>
      </c>
      <c r="NAW22" s="74" t="s">
        <v>102</v>
      </c>
      <c r="NAX22" s="146">
        <f t="shared" ref="NAX22" si="12850">NAX21-(NAX14+NAX15)</f>
        <v>0</v>
      </c>
      <c r="NAY22" s="74" t="s">
        <v>102</v>
      </c>
      <c r="NAZ22" s="146">
        <f t="shared" ref="NAZ22" si="12851">NAZ21-(NAZ14+NAZ15)</f>
        <v>0</v>
      </c>
      <c r="NBA22" s="74" t="s">
        <v>102</v>
      </c>
      <c r="NBB22" s="146">
        <f t="shared" ref="NBB22" si="12852">NBB21-(NBB14+NBB15)</f>
        <v>0</v>
      </c>
      <c r="NBC22" s="74" t="s">
        <v>102</v>
      </c>
      <c r="NBD22" s="146">
        <f t="shared" ref="NBD22" si="12853">NBD21-(NBD14+NBD15)</f>
        <v>0</v>
      </c>
      <c r="NBE22" s="74" t="s">
        <v>102</v>
      </c>
      <c r="NBF22" s="146">
        <f t="shared" ref="NBF22" si="12854">NBF21-(NBF14+NBF15)</f>
        <v>0</v>
      </c>
      <c r="NBG22" s="74" t="s">
        <v>102</v>
      </c>
      <c r="NBH22" s="146">
        <f t="shared" ref="NBH22" si="12855">NBH21-(NBH14+NBH15)</f>
        <v>0</v>
      </c>
      <c r="NBI22" s="74" t="s">
        <v>102</v>
      </c>
      <c r="NBJ22" s="146">
        <f t="shared" ref="NBJ22" si="12856">NBJ21-(NBJ14+NBJ15)</f>
        <v>0</v>
      </c>
      <c r="NBK22" s="74" t="s">
        <v>102</v>
      </c>
      <c r="NBL22" s="146">
        <f t="shared" ref="NBL22" si="12857">NBL21-(NBL14+NBL15)</f>
        <v>0</v>
      </c>
      <c r="NBM22" s="74" t="s">
        <v>102</v>
      </c>
      <c r="NBN22" s="146">
        <f t="shared" ref="NBN22" si="12858">NBN21-(NBN14+NBN15)</f>
        <v>0</v>
      </c>
      <c r="NBO22" s="74" t="s">
        <v>102</v>
      </c>
      <c r="NBP22" s="146">
        <f t="shared" ref="NBP22" si="12859">NBP21-(NBP14+NBP15)</f>
        <v>0</v>
      </c>
      <c r="NBQ22" s="74" t="s">
        <v>102</v>
      </c>
      <c r="NBR22" s="146">
        <f t="shared" ref="NBR22" si="12860">NBR21-(NBR14+NBR15)</f>
        <v>0</v>
      </c>
      <c r="NBS22" s="74" t="s">
        <v>102</v>
      </c>
      <c r="NBT22" s="146">
        <f t="shared" ref="NBT22" si="12861">NBT21-(NBT14+NBT15)</f>
        <v>0</v>
      </c>
      <c r="NBU22" s="74" t="s">
        <v>102</v>
      </c>
      <c r="NBV22" s="146">
        <f t="shared" ref="NBV22" si="12862">NBV21-(NBV14+NBV15)</f>
        <v>0</v>
      </c>
      <c r="NBW22" s="74" t="s">
        <v>102</v>
      </c>
      <c r="NBX22" s="146">
        <f t="shared" ref="NBX22" si="12863">NBX21-(NBX14+NBX15)</f>
        <v>0</v>
      </c>
      <c r="NBY22" s="74" t="s">
        <v>102</v>
      </c>
      <c r="NBZ22" s="146">
        <f t="shared" ref="NBZ22" si="12864">NBZ21-(NBZ14+NBZ15)</f>
        <v>0</v>
      </c>
      <c r="NCA22" s="74" t="s">
        <v>102</v>
      </c>
      <c r="NCB22" s="146">
        <f t="shared" ref="NCB22" si="12865">NCB21-(NCB14+NCB15)</f>
        <v>0</v>
      </c>
      <c r="NCC22" s="74" t="s">
        <v>102</v>
      </c>
      <c r="NCD22" s="146">
        <f t="shared" ref="NCD22" si="12866">NCD21-(NCD14+NCD15)</f>
        <v>0</v>
      </c>
      <c r="NCE22" s="74" t="s">
        <v>102</v>
      </c>
      <c r="NCF22" s="146">
        <f t="shared" ref="NCF22" si="12867">NCF21-(NCF14+NCF15)</f>
        <v>0</v>
      </c>
      <c r="NCG22" s="74" t="s">
        <v>102</v>
      </c>
      <c r="NCH22" s="146">
        <f t="shared" ref="NCH22" si="12868">NCH21-(NCH14+NCH15)</f>
        <v>0</v>
      </c>
      <c r="NCI22" s="74" t="s">
        <v>102</v>
      </c>
      <c r="NCJ22" s="146">
        <f t="shared" ref="NCJ22" si="12869">NCJ21-(NCJ14+NCJ15)</f>
        <v>0</v>
      </c>
      <c r="NCK22" s="74" t="s">
        <v>102</v>
      </c>
      <c r="NCL22" s="146">
        <f t="shared" ref="NCL22" si="12870">NCL21-(NCL14+NCL15)</f>
        <v>0</v>
      </c>
      <c r="NCM22" s="74" t="s">
        <v>102</v>
      </c>
      <c r="NCN22" s="146">
        <f t="shared" ref="NCN22" si="12871">NCN21-(NCN14+NCN15)</f>
        <v>0</v>
      </c>
      <c r="NCO22" s="74" t="s">
        <v>102</v>
      </c>
      <c r="NCP22" s="146">
        <f t="shared" ref="NCP22" si="12872">NCP21-(NCP14+NCP15)</f>
        <v>0</v>
      </c>
      <c r="NCQ22" s="74" t="s">
        <v>102</v>
      </c>
      <c r="NCR22" s="146">
        <f t="shared" ref="NCR22" si="12873">NCR21-(NCR14+NCR15)</f>
        <v>0</v>
      </c>
      <c r="NCS22" s="74" t="s">
        <v>102</v>
      </c>
      <c r="NCT22" s="146">
        <f t="shared" ref="NCT22" si="12874">NCT21-(NCT14+NCT15)</f>
        <v>0</v>
      </c>
      <c r="NCU22" s="74" t="s">
        <v>102</v>
      </c>
      <c r="NCV22" s="146">
        <f t="shared" ref="NCV22" si="12875">NCV21-(NCV14+NCV15)</f>
        <v>0</v>
      </c>
      <c r="NCW22" s="74" t="s">
        <v>102</v>
      </c>
      <c r="NCX22" s="146">
        <f t="shared" ref="NCX22" si="12876">NCX21-(NCX14+NCX15)</f>
        <v>0</v>
      </c>
      <c r="NCY22" s="74" t="s">
        <v>102</v>
      </c>
      <c r="NCZ22" s="146">
        <f t="shared" ref="NCZ22" si="12877">NCZ21-(NCZ14+NCZ15)</f>
        <v>0</v>
      </c>
      <c r="NDA22" s="74" t="s">
        <v>102</v>
      </c>
      <c r="NDB22" s="146">
        <f t="shared" ref="NDB22" si="12878">NDB21-(NDB14+NDB15)</f>
        <v>0</v>
      </c>
      <c r="NDC22" s="74" t="s">
        <v>102</v>
      </c>
      <c r="NDD22" s="146">
        <f t="shared" ref="NDD22" si="12879">NDD21-(NDD14+NDD15)</f>
        <v>0</v>
      </c>
      <c r="NDE22" s="74" t="s">
        <v>102</v>
      </c>
      <c r="NDF22" s="146">
        <f t="shared" ref="NDF22" si="12880">NDF21-(NDF14+NDF15)</f>
        <v>0</v>
      </c>
      <c r="NDG22" s="74" t="s">
        <v>102</v>
      </c>
      <c r="NDH22" s="146">
        <f t="shared" ref="NDH22" si="12881">NDH21-(NDH14+NDH15)</f>
        <v>0</v>
      </c>
      <c r="NDI22" s="74" t="s">
        <v>102</v>
      </c>
      <c r="NDJ22" s="146">
        <f t="shared" ref="NDJ22" si="12882">NDJ21-(NDJ14+NDJ15)</f>
        <v>0</v>
      </c>
      <c r="NDK22" s="74" t="s">
        <v>102</v>
      </c>
      <c r="NDL22" s="146">
        <f t="shared" ref="NDL22" si="12883">NDL21-(NDL14+NDL15)</f>
        <v>0</v>
      </c>
      <c r="NDM22" s="74" t="s">
        <v>102</v>
      </c>
      <c r="NDN22" s="146">
        <f t="shared" ref="NDN22" si="12884">NDN21-(NDN14+NDN15)</f>
        <v>0</v>
      </c>
      <c r="NDO22" s="74" t="s">
        <v>102</v>
      </c>
      <c r="NDP22" s="146">
        <f t="shared" ref="NDP22" si="12885">NDP21-(NDP14+NDP15)</f>
        <v>0</v>
      </c>
      <c r="NDQ22" s="74" t="s">
        <v>102</v>
      </c>
      <c r="NDR22" s="146">
        <f t="shared" ref="NDR22" si="12886">NDR21-(NDR14+NDR15)</f>
        <v>0</v>
      </c>
      <c r="NDS22" s="74" t="s">
        <v>102</v>
      </c>
      <c r="NDT22" s="146">
        <f t="shared" ref="NDT22" si="12887">NDT21-(NDT14+NDT15)</f>
        <v>0</v>
      </c>
      <c r="NDU22" s="74" t="s">
        <v>102</v>
      </c>
      <c r="NDV22" s="146">
        <f t="shared" ref="NDV22" si="12888">NDV21-(NDV14+NDV15)</f>
        <v>0</v>
      </c>
      <c r="NDW22" s="74" t="s">
        <v>102</v>
      </c>
      <c r="NDX22" s="146">
        <f t="shared" ref="NDX22" si="12889">NDX21-(NDX14+NDX15)</f>
        <v>0</v>
      </c>
      <c r="NDY22" s="74" t="s">
        <v>102</v>
      </c>
      <c r="NDZ22" s="146">
        <f t="shared" ref="NDZ22" si="12890">NDZ21-(NDZ14+NDZ15)</f>
        <v>0</v>
      </c>
      <c r="NEA22" s="74" t="s">
        <v>102</v>
      </c>
      <c r="NEB22" s="146">
        <f t="shared" ref="NEB22" si="12891">NEB21-(NEB14+NEB15)</f>
        <v>0</v>
      </c>
      <c r="NEC22" s="74" t="s">
        <v>102</v>
      </c>
      <c r="NED22" s="146">
        <f t="shared" ref="NED22" si="12892">NED21-(NED14+NED15)</f>
        <v>0</v>
      </c>
      <c r="NEE22" s="74" t="s">
        <v>102</v>
      </c>
      <c r="NEF22" s="146">
        <f t="shared" ref="NEF22" si="12893">NEF21-(NEF14+NEF15)</f>
        <v>0</v>
      </c>
      <c r="NEG22" s="74" t="s">
        <v>102</v>
      </c>
      <c r="NEH22" s="146">
        <f t="shared" ref="NEH22" si="12894">NEH21-(NEH14+NEH15)</f>
        <v>0</v>
      </c>
      <c r="NEI22" s="74" t="s">
        <v>102</v>
      </c>
      <c r="NEJ22" s="146">
        <f t="shared" ref="NEJ22" si="12895">NEJ21-(NEJ14+NEJ15)</f>
        <v>0</v>
      </c>
      <c r="NEK22" s="74" t="s">
        <v>102</v>
      </c>
      <c r="NEL22" s="146">
        <f t="shared" ref="NEL22" si="12896">NEL21-(NEL14+NEL15)</f>
        <v>0</v>
      </c>
      <c r="NEM22" s="74" t="s">
        <v>102</v>
      </c>
      <c r="NEN22" s="146">
        <f t="shared" ref="NEN22" si="12897">NEN21-(NEN14+NEN15)</f>
        <v>0</v>
      </c>
      <c r="NEO22" s="74" t="s">
        <v>102</v>
      </c>
      <c r="NEP22" s="146">
        <f t="shared" ref="NEP22" si="12898">NEP21-(NEP14+NEP15)</f>
        <v>0</v>
      </c>
      <c r="NEQ22" s="74" t="s">
        <v>102</v>
      </c>
      <c r="NER22" s="146">
        <f t="shared" ref="NER22" si="12899">NER21-(NER14+NER15)</f>
        <v>0</v>
      </c>
      <c r="NES22" s="74" t="s">
        <v>102</v>
      </c>
      <c r="NET22" s="146">
        <f t="shared" ref="NET22" si="12900">NET21-(NET14+NET15)</f>
        <v>0</v>
      </c>
      <c r="NEU22" s="74" t="s">
        <v>102</v>
      </c>
      <c r="NEV22" s="146">
        <f t="shared" ref="NEV22" si="12901">NEV21-(NEV14+NEV15)</f>
        <v>0</v>
      </c>
      <c r="NEW22" s="74" t="s">
        <v>102</v>
      </c>
      <c r="NEX22" s="146">
        <f t="shared" ref="NEX22" si="12902">NEX21-(NEX14+NEX15)</f>
        <v>0</v>
      </c>
      <c r="NEY22" s="74" t="s">
        <v>102</v>
      </c>
      <c r="NEZ22" s="146">
        <f t="shared" ref="NEZ22" si="12903">NEZ21-(NEZ14+NEZ15)</f>
        <v>0</v>
      </c>
      <c r="NFA22" s="74" t="s">
        <v>102</v>
      </c>
      <c r="NFB22" s="146">
        <f t="shared" ref="NFB22" si="12904">NFB21-(NFB14+NFB15)</f>
        <v>0</v>
      </c>
      <c r="NFC22" s="74" t="s">
        <v>102</v>
      </c>
      <c r="NFD22" s="146">
        <f t="shared" ref="NFD22" si="12905">NFD21-(NFD14+NFD15)</f>
        <v>0</v>
      </c>
      <c r="NFE22" s="74" t="s">
        <v>102</v>
      </c>
      <c r="NFF22" s="146">
        <f t="shared" ref="NFF22" si="12906">NFF21-(NFF14+NFF15)</f>
        <v>0</v>
      </c>
      <c r="NFG22" s="74" t="s">
        <v>102</v>
      </c>
      <c r="NFH22" s="146">
        <f t="shared" ref="NFH22" si="12907">NFH21-(NFH14+NFH15)</f>
        <v>0</v>
      </c>
      <c r="NFI22" s="74" t="s">
        <v>102</v>
      </c>
      <c r="NFJ22" s="146">
        <f t="shared" ref="NFJ22" si="12908">NFJ21-(NFJ14+NFJ15)</f>
        <v>0</v>
      </c>
      <c r="NFK22" s="74" t="s">
        <v>102</v>
      </c>
      <c r="NFL22" s="146">
        <f t="shared" ref="NFL22" si="12909">NFL21-(NFL14+NFL15)</f>
        <v>0</v>
      </c>
      <c r="NFM22" s="74" t="s">
        <v>102</v>
      </c>
      <c r="NFN22" s="146">
        <f t="shared" ref="NFN22" si="12910">NFN21-(NFN14+NFN15)</f>
        <v>0</v>
      </c>
      <c r="NFO22" s="74" t="s">
        <v>102</v>
      </c>
      <c r="NFP22" s="146">
        <f t="shared" ref="NFP22" si="12911">NFP21-(NFP14+NFP15)</f>
        <v>0</v>
      </c>
      <c r="NFQ22" s="74" t="s">
        <v>102</v>
      </c>
      <c r="NFR22" s="146">
        <f t="shared" ref="NFR22" si="12912">NFR21-(NFR14+NFR15)</f>
        <v>0</v>
      </c>
      <c r="NFS22" s="74" t="s">
        <v>102</v>
      </c>
      <c r="NFT22" s="146">
        <f t="shared" ref="NFT22" si="12913">NFT21-(NFT14+NFT15)</f>
        <v>0</v>
      </c>
      <c r="NFU22" s="74" t="s">
        <v>102</v>
      </c>
      <c r="NFV22" s="146">
        <f t="shared" ref="NFV22" si="12914">NFV21-(NFV14+NFV15)</f>
        <v>0</v>
      </c>
      <c r="NFW22" s="74" t="s">
        <v>102</v>
      </c>
      <c r="NFX22" s="146">
        <f t="shared" ref="NFX22" si="12915">NFX21-(NFX14+NFX15)</f>
        <v>0</v>
      </c>
      <c r="NFY22" s="74" t="s">
        <v>102</v>
      </c>
      <c r="NFZ22" s="146">
        <f t="shared" ref="NFZ22" si="12916">NFZ21-(NFZ14+NFZ15)</f>
        <v>0</v>
      </c>
      <c r="NGA22" s="74" t="s">
        <v>102</v>
      </c>
      <c r="NGB22" s="146">
        <f t="shared" ref="NGB22" si="12917">NGB21-(NGB14+NGB15)</f>
        <v>0</v>
      </c>
      <c r="NGC22" s="74" t="s">
        <v>102</v>
      </c>
      <c r="NGD22" s="146">
        <f t="shared" ref="NGD22" si="12918">NGD21-(NGD14+NGD15)</f>
        <v>0</v>
      </c>
      <c r="NGE22" s="74" t="s">
        <v>102</v>
      </c>
      <c r="NGF22" s="146">
        <f t="shared" ref="NGF22" si="12919">NGF21-(NGF14+NGF15)</f>
        <v>0</v>
      </c>
      <c r="NGG22" s="74" t="s">
        <v>102</v>
      </c>
      <c r="NGH22" s="146">
        <f t="shared" ref="NGH22" si="12920">NGH21-(NGH14+NGH15)</f>
        <v>0</v>
      </c>
      <c r="NGI22" s="74" t="s">
        <v>102</v>
      </c>
      <c r="NGJ22" s="146">
        <f t="shared" ref="NGJ22" si="12921">NGJ21-(NGJ14+NGJ15)</f>
        <v>0</v>
      </c>
      <c r="NGK22" s="74" t="s">
        <v>102</v>
      </c>
      <c r="NGL22" s="146">
        <f t="shared" ref="NGL22" si="12922">NGL21-(NGL14+NGL15)</f>
        <v>0</v>
      </c>
      <c r="NGM22" s="74" t="s">
        <v>102</v>
      </c>
      <c r="NGN22" s="146">
        <f t="shared" ref="NGN22" si="12923">NGN21-(NGN14+NGN15)</f>
        <v>0</v>
      </c>
      <c r="NGO22" s="74" t="s">
        <v>102</v>
      </c>
      <c r="NGP22" s="146">
        <f t="shared" ref="NGP22" si="12924">NGP21-(NGP14+NGP15)</f>
        <v>0</v>
      </c>
      <c r="NGQ22" s="74" t="s">
        <v>102</v>
      </c>
      <c r="NGR22" s="146">
        <f t="shared" ref="NGR22" si="12925">NGR21-(NGR14+NGR15)</f>
        <v>0</v>
      </c>
      <c r="NGS22" s="74" t="s">
        <v>102</v>
      </c>
      <c r="NGT22" s="146">
        <f t="shared" ref="NGT22" si="12926">NGT21-(NGT14+NGT15)</f>
        <v>0</v>
      </c>
      <c r="NGU22" s="74" t="s">
        <v>102</v>
      </c>
      <c r="NGV22" s="146">
        <f t="shared" ref="NGV22" si="12927">NGV21-(NGV14+NGV15)</f>
        <v>0</v>
      </c>
      <c r="NGW22" s="74" t="s">
        <v>102</v>
      </c>
      <c r="NGX22" s="146">
        <f t="shared" ref="NGX22" si="12928">NGX21-(NGX14+NGX15)</f>
        <v>0</v>
      </c>
      <c r="NGY22" s="74" t="s">
        <v>102</v>
      </c>
      <c r="NGZ22" s="146">
        <f t="shared" ref="NGZ22" si="12929">NGZ21-(NGZ14+NGZ15)</f>
        <v>0</v>
      </c>
      <c r="NHA22" s="74" t="s">
        <v>102</v>
      </c>
      <c r="NHB22" s="146">
        <f t="shared" ref="NHB22" si="12930">NHB21-(NHB14+NHB15)</f>
        <v>0</v>
      </c>
      <c r="NHC22" s="74" t="s">
        <v>102</v>
      </c>
      <c r="NHD22" s="146">
        <f t="shared" ref="NHD22" si="12931">NHD21-(NHD14+NHD15)</f>
        <v>0</v>
      </c>
      <c r="NHE22" s="74" t="s">
        <v>102</v>
      </c>
      <c r="NHF22" s="146">
        <f t="shared" ref="NHF22" si="12932">NHF21-(NHF14+NHF15)</f>
        <v>0</v>
      </c>
      <c r="NHG22" s="74" t="s">
        <v>102</v>
      </c>
      <c r="NHH22" s="146">
        <f t="shared" ref="NHH22" si="12933">NHH21-(NHH14+NHH15)</f>
        <v>0</v>
      </c>
      <c r="NHI22" s="74" t="s">
        <v>102</v>
      </c>
      <c r="NHJ22" s="146">
        <f t="shared" ref="NHJ22" si="12934">NHJ21-(NHJ14+NHJ15)</f>
        <v>0</v>
      </c>
      <c r="NHK22" s="74" t="s">
        <v>102</v>
      </c>
      <c r="NHL22" s="146">
        <f t="shared" ref="NHL22" si="12935">NHL21-(NHL14+NHL15)</f>
        <v>0</v>
      </c>
      <c r="NHM22" s="74" t="s">
        <v>102</v>
      </c>
      <c r="NHN22" s="146">
        <f t="shared" ref="NHN22" si="12936">NHN21-(NHN14+NHN15)</f>
        <v>0</v>
      </c>
      <c r="NHO22" s="74" t="s">
        <v>102</v>
      </c>
      <c r="NHP22" s="146">
        <f t="shared" ref="NHP22" si="12937">NHP21-(NHP14+NHP15)</f>
        <v>0</v>
      </c>
      <c r="NHQ22" s="74" t="s">
        <v>102</v>
      </c>
      <c r="NHR22" s="146">
        <f t="shared" ref="NHR22" si="12938">NHR21-(NHR14+NHR15)</f>
        <v>0</v>
      </c>
      <c r="NHS22" s="74" t="s">
        <v>102</v>
      </c>
      <c r="NHT22" s="146">
        <f t="shared" ref="NHT22" si="12939">NHT21-(NHT14+NHT15)</f>
        <v>0</v>
      </c>
      <c r="NHU22" s="74" t="s">
        <v>102</v>
      </c>
      <c r="NHV22" s="146">
        <f t="shared" ref="NHV22" si="12940">NHV21-(NHV14+NHV15)</f>
        <v>0</v>
      </c>
      <c r="NHW22" s="74" t="s">
        <v>102</v>
      </c>
      <c r="NHX22" s="146">
        <f t="shared" ref="NHX22" si="12941">NHX21-(NHX14+NHX15)</f>
        <v>0</v>
      </c>
      <c r="NHY22" s="74" t="s">
        <v>102</v>
      </c>
      <c r="NHZ22" s="146">
        <f t="shared" ref="NHZ22" si="12942">NHZ21-(NHZ14+NHZ15)</f>
        <v>0</v>
      </c>
      <c r="NIA22" s="74" t="s">
        <v>102</v>
      </c>
      <c r="NIB22" s="146">
        <f t="shared" ref="NIB22" si="12943">NIB21-(NIB14+NIB15)</f>
        <v>0</v>
      </c>
      <c r="NIC22" s="74" t="s">
        <v>102</v>
      </c>
      <c r="NID22" s="146">
        <f t="shared" ref="NID22" si="12944">NID21-(NID14+NID15)</f>
        <v>0</v>
      </c>
      <c r="NIE22" s="74" t="s">
        <v>102</v>
      </c>
      <c r="NIF22" s="146">
        <f t="shared" ref="NIF22" si="12945">NIF21-(NIF14+NIF15)</f>
        <v>0</v>
      </c>
      <c r="NIG22" s="74" t="s">
        <v>102</v>
      </c>
      <c r="NIH22" s="146">
        <f t="shared" ref="NIH22" si="12946">NIH21-(NIH14+NIH15)</f>
        <v>0</v>
      </c>
      <c r="NII22" s="74" t="s">
        <v>102</v>
      </c>
      <c r="NIJ22" s="146">
        <f t="shared" ref="NIJ22" si="12947">NIJ21-(NIJ14+NIJ15)</f>
        <v>0</v>
      </c>
      <c r="NIK22" s="74" t="s">
        <v>102</v>
      </c>
      <c r="NIL22" s="146">
        <f t="shared" ref="NIL22" si="12948">NIL21-(NIL14+NIL15)</f>
        <v>0</v>
      </c>
      <c r="NIM22" s="74" t="s">
        <v>102</v>
      </c>
      <c r="NIN22" s="146">
        <f t="shared" ref="NIN22" si="12949">NIN21-(NIN14+NIN15)</f>
        <v>0</v>
      </c>
      <c r="NIO22" s="74" t="s">
        <v>102</v>
      </c>
      <c r="NIP22" s="146">
        <f t="shared" ref="NIP22" si="12950">NIP21-(NIP14+NIP15)</f>
        <v>0</v>
      </c>
      <c r="NIQ22" s="74" t="s">
        <v>102</v>
      </c>
      <c r="NIR22" s="146">
        <f t="shared" ref="NIR22" si="12951">NIR21-(NIR14+NIR15)</f>
        <v>0</v>
      </c>
      <c r="NIS22" s="74" t="s">
        <v>102</v>
      </c>
      <c r="NIT22" s="146">
        <f t="shared" ref="NIT22" si="12952">NIT21-(NIT14+NIT15)</f>
        <v>0</v>
      </c>
      <c r="NIU22" s="74" t="s">
        <v>102</v>
      </c>
      <c r="NIV22" s="146">
        <f t="shared" ref="NIV22" si="12953">NIV21-(NIV14+NIV15)</f>
        <v>0</v>
      </c>
      <c r="NIW22" s="74" t="s">
        <v>102</v>
      </c>
      <c r="NIX22" s="146">
        <f t="shared" ref="NIX22" si="12954">NIX21-(NIX14+NIX15)</f>
        <v>0</v>
      </c>
      <c r="NIY22" s="74" t="s">
        <v>102</v>
      </c>
      <c r="NIZ22" s="146">
        <f t="shared" ref="NIZ22" si="12955">NIZ21-(NIZ14+NIZ15)</f>
        <v>0</v>
      </c>
      <c r="NJA22" s="74" t="s">
        <v>102</v>
      </c>
      <c r="NJB22" s="146">
        <f t="shared" ref="NJB22" si="12956">NJB21-(NJB14+NJB15)</f>
        <v>0</v>
      </c>
      <c r="NJC22" s="74" t="s">
        <v>102</v>
      </c>
      <c r="NJD22" s="146">
        <f t="shared" ref="NJD22" si="12957">NJD21-(NJD14+NJD15)</f>
        <v>0</v>
      </c>
      <c r="NJE22" s="74" t="s">
        <v>102</v>
      </c>
      <c r="NJF22" s="146">
        <f t="shared" ref="NJF22" si="12958">NJF21-(NJF14+NJF15)</f>
        <v>0</v>
      </c>
      <c r="NJG22" s="74" t="s">
        <v>102</v>
      </c>
      <c r="NJH22" s="146">
        <f t="shared" ref="NJH22" si="12959">NJH21-(NJH14+NJH15)</f>
        <v>0</v>
      </c>
      <c r="NJI22" s="74" t="s">
        <v>102</v>
      </c>
      <c r="NJJ22" s="146">
        <f t="shared" ref="NJJ22" si="12960">NJJ21-(NJJ14+NJJ15)</f>
        <v>0</v>
      </c>
      <c r="NJK22" s="74" t="s">
        <v>102</v>
      </c>
      <c r="NJL22" s="146">
        <f t="shared" ref="NJL22" si="12961">NJL21-(NJL14+NJL15)</f>
        <v>0</v>
      </c>
      <c r="NJM22" s="74" t="s">
        <v>102</v>
      </c>
      <c r="NJN22" s="146">
        <f t="shared" ref="NJN22" si="12962">NJN21-(NJN14+NJN15)</f>
        <v>0</v>
      </c>
      <c r="NJO22" s="74" t="s">
        <v>102</v>
      </c>
      <c r="NJP22" s="146">
        <f t="shared" ref="NJP22" si="12963">NJP21-(NJP14+NJP15)</f>
        <v>0</v>
      </c>
      <c r="NJQ22" s="74" t="s">
        <v>102</v>
      </c>
      <c r="NJR22" s="146">
        <f t="shared" ref="NJR22" si="12964">NJR21-(NJR14+NJR15)</f>
        <v>0</v>
      </c>
      <c r="NJS22" s="74" t="s">
        <v>102</v>
      </c>
      <c r="NJT22" s="146">
        <f t="shared" ref="NJT22" si="12965">NJT21-(NJT14+NJT15)</f>
        <v>0</v>
      </c>
      <c r="NJU22" s="74" t="s">
        <v>102</v>
      </c>
      <c r="NJV22" s="146">
        <f t="shared" ref="NJV22" si="12966">NJV21-(NJV14+NJV15)</f>
        <v>0</v>
      </c>
      <c r="NJW22" s="74" t="s">
        <v>102</v>
      </c>
      <c r="NJX22" s="146">
        <f t="shared" ref="NJX22" si="12967">NJX21-(NJX14+NJX15)</f>
        <v>0</v>
      </c>
      <c r="NJY22" s="74" t="s">
        <v>102</v>
      </c>
      <c r="NJZ22" s="146">
        <f t="shared" ref="NJZ22" si="12968">NJZ21-(NJZ14+NJZ15)</f>
        <v>0</v>
      </c>
      <c r="NKA22" s="74" t="s">
        <v>102</v>
      </c>
      <c r="NKB22" s="146">
        <f t="shared" ref="NKB22" si="12969">NKB21-(NKB14+NKB15)</f>
        <v>0</v>
      </c>
      <c r="NKC22" s="74" t="s">
        <v>102</v>
      </c>
      <c r="NKD22" s="146">
        <f t="shared" ref="NKD22" si="12970">NKD21-(NKD14+NKD15)</f>
        <v>0</v>
      </c>
      <c r="NKE22" s="74" t="s">
        <v>102</v>
      </c>
      <c r="NKF22" s="146">
        <f t="shared" ref="NKF22" si="12971">NKF21-(NKF14+NKF15)</f>
        <v>0</v>
      </c>
      <c r="NKG22" s="74" t="s">
        <v>102</v>
      </c>
      <c r="NKH22" s="146">
        <f t="shared" ref="NKH22" si="12972">NKH21-(NKH14+NKH15)</f>
        <v>0</v>
      </c>
      <c r="NKI22" s="74" t="s">
        <v>102</v>
      </c>
      <c r="NKJ22" s="146">
        <f t="shared" ref="NKJ22" si="12973">NKJ21-(NKJ14+NKJ15)</f>
        <v>0</v>
      </c>
      <c r="NKK22" s="74" t="s">
        <v>102</v>
      </c>
      <c r="NKL22" s="146">
        <f t="shared" ref="NKL22" si="12974">NKL21-(NKL14+NKL15)</f>
        <v>0</v>
      </c>
      <c r="NKM22" s="74" t="s">
        <v>102</v>
      </c>
      <c r="NKN22" s="146">
        <f t="shared" ref="NKN22" si="12975">NKN21-(NKN14+NKN15)</f>
        <v>0</v>
      </c>
      <c r="NKO22" s="74" t="s">
        <v>102</v>
      </c>
      <c r="NKP22" s="146">
        <f t="shared" ref="NKP22" si="12976">NKP21-(NKP14+NKP15)</f>
        <v>0</v>
      </c>
      <c r="NKQ22" s="74" t="s">
        <v>102</v>
      </c>
      <c r="NKR22" s="146">
        <f t="shared" ref="NKR22" si="12977">NKR21-(NKR14+NKR15)</f>
        <v>0</v>
      </c>
      <c r="NKS22" s="74" t="s">
        <v>102</v>
      </c>
      <c r="NKT22" s="146">
        <f t="shared" ref="NKT22" si="12978">NKT21-(NKT14+NKT15)</f>
        <v>0</v>
      </c>
      <c r="NKU22" s="74" t="s">
        <v>102</v>
      </c>
      <c r="NKV22" s="146">
        <f t="shared" ref="NKV22" si="12979">NKV21-(NKV14+NKV15)</f>
        <v>0</v>
      </c>
      <c r="NKW22" s="74" t="s">
        <v>102</v>
      </c>
      <c r="NKX22" s="146">
        <f t="shared" ref="NKX22" si="12980">NKX21-(NKX14+NKX15)</f>
        <v>0</v>
      </c>
      <c r="NKY22" s="74" t="s">
        <v>102</v>
      </c>
      <c r="NKZ22" s="146">
        <f t="shared" ref="NKZ22" si="12981">NKZ21-(NKZ14+NKZ15)</f>
        <v>0</v>
      </c>
      <c r="NLA22" s="74" t="s">
        <v>102</v>
      </c>
      <c r="NLB22" s="146">
        <f t="shared" ref="NLB22" si="12982">NLB21-(NLB14+NLB15)</f>
        <v>0</v>
      </c>
      <c r="NLC22" s="74" t="s">
        <v>102</v>
      </c>
      <c r="NLD22" s="146">
        <f t="shared" ref="NLD22" si="12983">NLD21-(NLD14+NLD15)</f>
        <v>0</v>
      </c>
      <c r="NLE22" s="74" t="s">
        <v>102</v>
      </c>
      <c r="NLF22" s="146">
        <f t="shared" ref="NLF22" si="12984">NLF21-(NLF14+NLF15)</f>
        <v>0</v>
      </c>
      <c r="NLG22" s="74" t="s">
        <v>102</v>
      </c>
      <c r="NLH22" s="146">
        <f t="shared" ref="NLH22" si="12985">NLH21-(NLH14+NLH15)</f>
        <v>0</v>
      </c>
      <c r="NLI22" s="74" t="s">
        <v>102</v>
      </c>
      <c r="NLJ22" s="146">
        <f t="shared" ref="NLJ22" si="12986">NLJ21-(NLJ14+NLJ15)</f>
        <v>0</v>
      </c>
      <c r="NLK22" s="74" t="s">
        <v>102</v>
      </c>
      <c r="NLL22" s="146">
        <f t="shared" ref="NLL22" si="12987">NLL21-(NLL14+NLL15)</f>
        <v>0</v>
      </c>
      <c r="NLM22" s="74" t="s">
        <v>102</v>
      </c>
      <c r="NLN22" s="146">
        <f t="shared" ref="NLN22" si="12988">NLN21-(NLN14+NLN15)</f>
        <v>0</v>
      </c>
      <c r="NLO22" s="74" t="s">
        <v>102</v>
      </c>
      <c r="NLP22" s="146">
        <f t="shared" ref="NLP22" si="12989">NLP21-(NLP14+NLP15)</f>
        <v>0</v>
      </c>
      <c r="NLQ22" s="74" t="s">
        <v>102</v>
      </c>
      <c r="NLR22" s="146">
        <f t="shared" ref="NLR22" si="12990">NLR21-(NLR14+NLR15)</f>
        <v>0</v>
      </c>
      <c r="NLS22" s="74" t="s">
        <v>102</v>
      </c>
      <c r="NLT22" s="146">
        <f t="shared" ref="NLT22" si="12991">NLT21-(NLT14+NLT15)</f>
        <v>0</v>
      </c>
      <c r="NLU22" s="74" t="s">
        <v>102</v>
      </c>
      <c r="NLV22" s="146">
        <f t="shared" ref="NLV22" si="12992">NLV21-(NLV14+NLV15)</f>
        <v>0</v>
      </c>
      <c r="NLW22" s="74" t="s">
        <v>102</v>
      </c>
      <c r="NLX22" s="146">
        <f t="shared" ref="NLX22" si="12993">NLX21-(NLX14+NLX15)</f>
        <v>0</v>
      </c>
      <c r="NLY22" s="74" t="s">
        <v>102</v>
      </c>
      <c r="NLZ22" s="146">
        <f t="shared" ref="NLZ22" si="12994">NLZ21-(NLZ14+NLZ15)</f>
        <v>0</v>
      </c>
      <c r="NMA22" s="74" t="s">
        <v>102</v>
      </c>
      <c r="NMB22" s="146">
        <f t="shared" ref="NMB22" si="12995">NMB21-(NMB14+NMB15)</f>
        <v>0</v>
      </c>
      <c r="NMC22" s="74" t="s">
        <v>102</v>
      </c>
      <c r="NMD22" s="146">
        <f t="shared" ref="NMD22" si="12996">NMD21-(NMD14+NMD15)</f>
        <v>0</v>
      </c>
      <c r="NME22" s="74" t="s">
        <v>102</v>
      </c>
      <c r="NMF22" s="146">
        <f t="shared" ref="NMF22" si="12997">NMF21-(NMF14+NMF15)</f>
        <v>0</v>
      </c>
      <c r="NMG22" s="74" t="s">
        <v>102</v>
      </c>
      <c r="NMH22" s="146">
        <f t="shared" ref="NMH22" si="12998">NMH21-(NMH14+NMH15)</f>
        <v>0</v>
      </c>
      <c r="NMI22" s="74" t="s">
        <v>102</v>
      </c>
      <c r="NMJ22" s="146">
        <f t="shared" ref="NMJ22" si="12999">NMJ21-(NMJ14+NMJ15)</f>
        <v>0</v>
      </c>
      <c r="NMK22" s="74" t="s">
        <v>102</v>
      </c>
      <c r="NML22" s="146">
        <f t="shared" ref="NML22" si="13000">NML21-(NML14+NML15)</f>
        <v>0</v>
      </c>
      <c r="NMM22" s="74" t="s">
        <v>102</v>
      </c>
      <c r="NMN22" s="146">
        <f t="shared" ref="NMN22" si="13001">NMN21-(NMN14+NMN15)</f>
        <v>0</v>
      </c>
      <c r="NMO22" s="74" t="s">
        <v>102</v>
      </c>
      <c r="NMP22" s="146">
        <f t="shared" ref="NMP22" si="13002">NMP21-(NMP14+NMP15)</f>
        <v>0</v>
      </c>
      <c r="NMQ22" s="74" t="s">
        <v>102</v>
      </c>
      <c r="NMR22" s="146">
        <f t="shared" ref="NMR22" si="13003">NMR21-(NMR14+NMR15)</f>
        <v>0</v>
      </c>
      <c r="NMS22" s="74" t="s">
        <v>102</v>
      </c>
      <c r="NMT22" s="146">
        <f t="shared" ref="NMT22" si="13004">NMT21-(NMT14+NMT15)</f>
        <v>0</v>
      </c>
      <c r="NMU22" s="74" t="s">
        <v>102</v>
      </c>
      <c r="NMV22" s="146">
        <f t="shared" ref="NMV22" si="13005">NMV21-(NMV14+NMV15)</f>
        <v>0</v>
      </c>
      <c r="NMW22" s="74" t="s">
        <v>102</v>
      </c>
      <c r="NMX22" s="146">
        <f t="shared" ref="NMX22" si="13006">NMX21-(NMX14+NMX15)</f>
        <v>0</v>
      </c>
      <c r="NMY22" s="74" t="s">
        <v>102</v>
      </c>
      <c r="NMZ22" s="146">
        <f t="shared" ref="NMZ22" si="13007">NMZ21-(NMZ14+NMZ15)</f>
        <v>0</v>
      </c>
      <c r="NNA22" s="74" t="s">
        <v>102</v>
      </c>
      <c r="NNB22" s="146">
        <f t="shared" ref="NNB22" si="13008">NNB21-(NNB14+NNB15)</f>
        <v>0</v>
      </c>
      <c r="NNC22" s="74" t="s">
        <v>102</v>
      </c>
      <c r="NND22" s="146">
        <f t="shared" ref="NND22" si="13009">NND21-(NND14+NND15)</f>
        <v>0</v>
      </c>
      <c r="NNE22" s="74" t="s">
        <v>102</v>
      </c>
      <c r="NNF22" s="146">
        <f t="shared" ref="NNF22" si="13010">NNF21-(NNF14+NNF15)</f>
        <v>0</v>
      </c>
      <c r="NNG22" s="74" t="s">
        <v>102</v>
      </c>
      <c r="NNH22" s="146">
        <f t="shared" ref="NNH22" si="13011">NNH21-(NNH14+NNH15)</f>
        <v>0</v>
      </c>
      <c r="NNI22" s="74" t="s">
        <v>102</v>
      </c>
      <c r="NNJ22" s="146">
        <f t="shared" ref="NNJ22" si="13012">NNJ21-(NNJ14+NNJ15)</f>
        <v>0</v>
      </c>
      <c r="NNK22" s="74" t="s">
        <v>102</v>
      </c>
      <c r="NNL22" s="146">
        <f t="shared" ref="NNL22" si="13013">NNL21-(NNL14+NNL15)</f>
        <v>0</v>
      </c>
      <c r="NNM22" s="74" t="s">
        <v>102</v>
      </c>
      <c r="NNN22" s="146">
        <f t="shared" ref="NNN22" si="13014">NNN21-(NNN14+NNN15)</f>
        <v>0</v>
      </c>
      <c r="NNO22" s="74" t="s">
        <v>102</v>
      </c>
      <c r="NNP22" s="146">
        <f t="shared" ref="NNP22" si="13015">NNP21-(NNP14+NNP15)</f>
        <v>0</v>
      </c>
      <c r="NNQ22" s="74" t="s">
        <v>102</v>
      </c>
      <c r="NNR22" s="146">
        <f t="shared" ref="NNR22" si="13016">NNR21-(NNR14+NNR15)</f>
        <v>0</v>
      </c>
      <c r="NNS22" s="74" t="s">
        <v>102</v>
      </c>
      <c r="NNT22" s="146">
        <f t="shared" ref="NNT22" si="13017">NNT21-(NNT14+NNT15)</f>
        <v>0</v>
      </c>
      <c r="NNU22" s="74" t="s">
        <v>102</v>
      </c>
      <c r="NNV22" s="146">
        <f t="shared" ref="NNV22" si="13018">NNV21-(NNV14+NNV15)</f>
        <v>0</v>
      </c>
      <c r="NNW22" s="74" t="s">
        <v>102</v>
      </c>
      <c r="NNX22" s="146">
        <f t="shared" ref="NNX22" si="13019">NNX21-(NNX14+NNX15)</f>
        <v>0</v>
      </c>
      <c r="NNY22" s="74" t="s">
        <v>102</v>
      </c>
      <c r="NNZ22" s="146">
        <f t="shared" ref="NNZ22" si="13020">NNZ21-(NNZ14+NNZ15)</f>
        <v>0</v>
      </c>
      <c r="NOA22" s="74" t="s">
        <v>102</v>
      </c>
      <c r="NOB22" s="146">
        <f t="shared" ref="NOB22" si="13021">NOB21-(NOB14+NOB15)</f>
        <v>0</v>
      </c>
      <c r="NOC22" s="74" t="s">
        <v>102</v>
      </c>
      <c r="NOD22" s="146">
        <f t="shared" ref="NOD22" si="13022">NOD21-(NOD14+NOD15)</f>
        <v>0</v>
      </c>
      <c r="NOE22" s="74" t="s">
        <v>102</v>
      </c>
      <c r="NOF22" s="146">
        <f t="shared" ref="NOF22" si="13023">NOF21-(NOF14+NOF15)</f>
        <v>0</v>
      </c>
      <c r="NOG22" s="74" t="s">
        <v>102</v>
      </c>
      <c r="NOH22" s="146">
        <f t="shared" ref="NOH22" si="13024">NOH21-(NOH14+NOH15)</f>
        <v>0</v>
      </c>
      <c r="NOI22" s="74" t="s">
        <v>102</v>
      </c>
      <c r="NOJ22" s="146">
        <f t="shared" ref="NOJ22" si="13025">NOJ21-(NOJ14+NOJ15)</f>
        <v>0</v>
      </c>
      <c r="NOK22" s="74" t="s">
        <v>102</v>
      </c>
      <c r="NOL22" s="146">
        <f t="shared" ref="NOL22" si="13026">NOL21-(NOL14+NOL15)</f>
        <v>0</v>
      </c>
      <c r="NOM22" s="74" t="s">
        <v>102</v>
      </c>
      <c r="NON22" s="146">
        <f t="shared" ref="NON22" si="13027">NON21-(NON14+NON15)</f>
        <v>0</v>
      </c>
      <c r="NOO22" s="74" t="s">
        <v>102</v>
      </c>
      <c r="NOP22" s="146">
        <f t="shared" ref="NOP22" si="13028">NOP21-(NOP14+NOP15)</f>
        <v>0</v>
      </c>
      <c r="NOQ22" s="74" t="s">
        <v>102</v>
      </c>
      <c r="NOR22" s="146">
        <f t="shared" ref="NOR22" si="13029">NOR21-(NOR14+NOR15)</f>
        <v>0</v>
      </c>
      <c r="NOS22" s="74" t="s">
        <v>102</v>
      </c>
      <c r="NOT22" s="146">
        <f t="shared" ref="NOT22" si="13030">NOT21-(NOT14+NOT15)</f>
        <v>0</v>
      </c>
      <c r="NOU22" s="74" t="s">
        <v>102</v>
      </c>
      <c r="NOV22" s="146">
        <f t="shared" ref="NOV22" si="13031">NOV21-(NOV14+NOV15)</f>
        <v>0</v>
      </c>
      <c r="NOW22" s="74" t="s">
        <v>102</v>
      </c>
      <c r="NOX22" s="146">
        <f t="shared" ref="NOX22" si="13032">NOX21-(NOX14+NOX15)</f>
        <v>0</v>
      </c>
      <c r="NOY22" s="74" t="s">
        <v>102</v>
      </c>
      <c r="NOZ22" s="146">
        <f t="shared" ref="NOZ22" si="13033">NOZ21-(NOZ14+NOZ15)</f>
        <v>0</v>
      </c>
      <c r="NPA22" s="74" t="s">
        <v>102</v>
      </c>
      <c r="NPB22" s="146">
        <f t="shared" ref="NPB22" si="13034">NPB21-(NPB14+NPB15)</f>
        <v>0</v>
      </c>
      <c r="NPC22" s="74" t="s">
        <v>102</v>
      </c>
      <c r="NPD22" s="146">
        <f t="shared" ref="NPD22" si="13035">NPD21-(NPD14+NPD15)</f>
        <v>0</v>
      </c>
      <c r="NPE22" s="74" t="s">
        <v>102</v>
      </c>
      <c r="NPF22" s="146">
        <f t="shared" ref="NPF22" si="13036">NPF21-(NPF14+NPF15)</f>
        <v>0</v>
      </c>
      <c r="NPG22" s="74" t="s">
        <v>102</v>
      </c>
      <c r="NPH22" s="146">
        <f t="shared" ref="NPH22" si="13037">NPH21-(NPH14+NPH15)</f>
        <v>0</v>
      </c>
      <c r="NPI22" s="74" t="s">
        <v>102</v>
      </c>
      <c r="NPJ22" s="146">
        <f t="shared" ref="NPJ22" si="13038">NPJ21-(NPJ14+NPJ15)</f>
        <v>0</v>
      </c>
      <c r="NPK22" s="74" t="s">
        <v>102</v>
      </c>
      <c r="NPL22" s="146">
        <f t="shared" ref="NPL22" si="13039">NPL21-(NPL14+NPL15)</f>
        <v>0</v>
      </c>
      <c r="NPM22" s="74" t="s">
        <v>102</v>
      </c>
      <c r="NPN22" s="146">
        <f t="shared" ref="NPN22" si="13040">NPN21-(NPN14+NPN15)</f>
        <v>0</v>
      </c>
      <c r="NPO22" s="74" t="s">
        <v>102</v>
      </c>
      <c r="NPP22" s="146">
        <f t="shared" ref="NPP22" si="13041">NPP21-(NPP14+NPP15)</f>
        <v>0</v>
      </c>
      <c r="NPQ22" s="74" t="s">
        <v>102</v>
      </c>
      <c r="NPR22" s="146">
        <f t="shared" ref="NPR22" si="13042">NPR21-(NPR14+NPR15)</f>
        <v>0</v>
      </c>
      <c r="NPS22" s="74" t="s">
        <v>102</v>
      </c>
      <c r="NPT22" s="146">
        <f t="shared" ref="NPT22" si="13043">NPT21-(NPT14+NPT15)</f>
        <v>0</v>
      </c>
      <c r="NPU22" s="74" t="s">
        <v>102</v>
      </c>
      <c r="NPV22" s="146">
        <f t="shared" ref="NPV22" si="13044">NPV21-(NPV14+NPV15)</f>
        <v>0</v>
      </c>
      <c r="NPW22" s="74" t="s">
        <v>102</v>
      </c>
      <c r="NPX22" s="146">
        <f t="shared" ref="NPX22" si="13045">NPX21-(NPX14+NPX15)</f>
        <v>0</v>
      </c>
      <c r="NPY22" s="74" t="s">
        <v>102</v>
      </c>
      <c r="NPZ22" s="146">
        <f t="shared" ref="NPZ22" si="13046">NPZ21-(NPZ14+NPZ15)</f>
        <v>0</v>
      </c>
      <c r="NQA22" s="74" t="s">
        <v>102</v>
      </c>
      <c r="NQB22" s="146">
        <f t="shared" ref="NQB22" si="13047">NQB21-(NQB14+NQB15)</f>
        <v>0</v>
      </c>
      <c r="NQC22" s="74" t="s">
        <v>102</v>
      </c>
      <c r="NQD22" s="146">
        <f t="shared" ref="NQD22" si="13048">NQD21-(NQD14+NQD15)</f>
        <v>0</v>
      </c>
      <c r="NQE22" s="74" t="s">
        <v>102</v>
      </c>
      <c r="NQF22" s="146">
        <f t="shared" ref="NQF22" si="13049">NQF21-(NQF14+NQF15)</f>
        <v>0</v>
      </c>
      <c r="NQG22" s="74" t="s">
        <v>102</v>
      </c>
      <c r="NQH22" s="146">
        <f t="shared" ref="NQH22" si="13050">NQH21-(NQH14+NQH15)</f>
        <v>0</v>
      </c>
      <c r="NQI22" s="74" t="s">
        <v>102</v>
      </c>
      <c r="NQJ22" s="146">
        <f t="shared" ref="NQJ22" si="13051">NQJ21-(NQJ14+NQJ15)</f>
        <v>0</v>
      </c>
      <c r="NQK22" s="74" t="s">
        <v>102</v>
      </c>
      <c r="NQL22" s="146">
        <f t="shared" ref="NQL22" si="13052">NQL21-(NQL14+NQL15)</f>
        <v>0</v>
      </c>
      <c r="NQM22" s="74" t="s">
        <v>102</v>
      </c>
      <c r="NQN22" s="146">
        <f t="shared" ref="NQN22" si="13053">NQN21-(NQN14+NQN15)</f>
        <v>0</v>
      </c>
      <c r="NQO22" s="74" t="s">
        <v>102</v>
      </c>
      <c r="NQP22" s="146">
        <f t="shared" ref="NQP22" si="13054">NQP21-(NQP14+NQP15)</f>
        <v>0</v>
      </c>
      <c r="NQQ22" s="74" t="s">
        <v>102</v>
      </c>
      <c r="NQR22" s="146">
        <f t="shared" ref="NQR22" si="13055">NQR21-(NQR14+NQR15)</f>
        <v>0</v>
      </c>
      <c r="NQS22" s="74" t="s">
        <v>102</v>
      </c>
      <c r="NQT22" s="146">
        <f t="shared" ref="NQT22" si="13056">NQT21-(NQT14+NQT15)</f>
        <v>0</v>
      </c>
      <c r="NQU22" s="74" t="s">
        <v>102</v>
      </c>
      <c r="NQV22" s="146">
        <f t="shared" ref="NQV22" si="13057">NQV21-(NQV14+NQV15)</f>
        <v>0</v>
      </c>
      <c r="NQW22" s="74" t="s">
        <v>102</v>
      </c>
      <c r="NQX22" s="146">
        <f t="shared" ref="NQX22" si="13058">NQX21-(NQX14+NQX15)</f>
        <v>0</v>
      </c>
      <c r="NQY22" s="74" t="s">
        <v>102</v>
      </c>
      <c r="NQZ22" s="146">
        <f t="shared" ref="NQZ22" si="13059">NQZ21-(NQZ14+NQZ15)</f>
        <v>0</v>
      </c>
      <c r="NRA22" s="74" t="s">
        <v>102</v>
      </c>
      <c r="NRB22" s="146">
        <f t="shared" ref="NRB22" si="13060">NRB21-(NRB14+NRB15)</f>
        <v>0</v>
      </c>
      <c r="NRC22" s="74" t="s">
        <v>102</v>
      </c>
      <c r="NRD22" s="146">
        <f t="shared" ref="NRD22" si="13061">NRD21-(NRD14+NRD15)</f>
        <v>0</v>
      </c>
      <c r="NRE22" s="74" t="s">
        <v>102</v>
      </c>
      <c r="NRF22" s="146">
        <f t="shared" ref="NRF22" si="13062">NRF21-(NRF14+NRF15)</f>
        <v>0</v>
      </c>
      <c r="NRG22" s="74" t="s">
        <v>102</v>
      </c>
      <c r="NRH22" s="146">
        <f t="shared" ref="NRH22" si="13063">NRH21-(NRH14+NRH15)</f>
        <v>0</v>
      </c>
      <c r="NRI22" s="74" t="s">
        <v>102</v>
      </c>
      <c r="NRJ22" s="146">
        <f t="shared" ref="NRJ22" si="13064">NRJ21-(NRJ14+NRJ15)</f>
        <v>0</v>
      </c>
      <c r="NRK22" s="74" t="s">
        <v>102</v>
      </c>
      <c r="NRL22" s="146">
        <f t="shared" ref="NRL22" si="13065">NRL21-(NRL14+NRL15)</f>
        <v>0</v>
      </c>
      <c r="NRM22" s="74" t="s">
        <v>102</v>
      </c>
      <c r="NRN22" s="146">
        <f t="shared" ref="NRN22" si="13066">NRN21-(NRN14+NRN15)</f>
        <v>0</v>
      </c>
      <c r="NRO22" s="74" t="s">
        <v>102</v>
      </c>
      <c r="NRP22" s="146">
        <f t="shared" ref="NRP22" si="13067">NRP21-(NRP14+NRP15)</f>
        <v>0</v>
      </c>
      <c r="NRQ22" s="74" t="s">
        <v>102</v>
      </c>
      <c r="NRR22" s="146">
        <f t="shared" ref="NRR22" si="13068">NRR21-(NRR14+NRR15)</f>
        <v>0</v>
      </c>
      <c r="NRS22" s="74" t="s">
        <v>102</v>
      </c>
      <c r="NRT22" s="146">
        <f t="shared" ref="NRT22" si="13069">NRT21-(NRT14+NRT15)</f>
        <v>0</v>
      </c>
      <c r="NRU22" s="74" t="s">
        <v>102</v>
      </c>
      <c r="NRV22" s="146">
        <f t="shared" ref="NRV22" si="13070">NRV21-(NRV14+NRV15)</f>
        <v>0</v>
      </c>
      <c r="NRW22" s="74" t="s">
        <v>102</v>
      </c>
      <c r="NRX22" s="146">
        <f t="shared" ref="NRX22" si="13071">NRX21-(NRX14+NRX15)</f>
        <v>0</v>
      </c>
      <c r="NRY22" s="74" t="s">
        <v>102</v>
      </c>
      <c r="NRZ22" s="146">
        <f t="shared" ref="NRZ22" si="13072">NRZ21-(NRZ14+NRZ15)</f>
        <v>0</v>
      </c>
      <c r="NSA22" s="74" t="s">
        <v>102</v>
      </c>
      <c r="NSB22" s="146">
        <f t="shared" ref="NSB22" si="13073">NSB21-(NSB14+NSB15)</f>
        <v>0</v>
      </c>
      <c r="NSC22" s="74" t="s">
        <v>102</v>
      </c>
      <c r="NSD22" s="146">
        <f t="shared" ref="NSD22" si="13074">NSD21-(NSD14+NSD15)</f>
        <v>0</v>
      </c>
      <c r="NSE22" s="74" t="s">
        <v>102</v>
      </c>
      <c r="NSF22" s="146">
        <f t="shared" ref="NSF22" si="13075">NSF21-(NSF14+NSF15)</f>
        <v>0</v>
      </c>
      <c r="NSG22" s="74" t="s">
        <v>102</v>
      </c>
      <c r="NSH22" s="146">
        <f t="shared" ref="NSH22" si="13076">NSH21-(NSH14+NSH15)</f>
        <v>0</v>
      </c>
      <c r="NSI22" s="74" t="s">
        <v>102</v>
      </c>
      <c r="NSJ22" s="146">
        <f t="shared" ref="NSJ22" si="13077">NSJ21-(NSJ14+NSJ15)</f>
        <v>0</v>
      </c>
      <c r="NSK22" s="74" t="s">
        <v>102</v>
      </c>
      <c r="NSL22" s="146">
        <f t="shared" ref="NSL22" si="13078">NSL21-(NSL14+NSL15)</f>
        <v>0</v>
      </c>
      <c r="NSM22" s="74" t="s">
        <v>102</v>
      </c>
      <c r="NSN22" s="146">
        <f t="shared" ref="NSN22" si="13079">NSN21-(NSN14+NSN15)</f>
        <v>0</v>
      </c>
      <c r="NSO22" s="74" t="s">
        <v>102</v>
      </c>
      <c r="NSP22" s="146">
        <f t="shared" ref="NSP22" si="13080">NSP21-(NSP14+NSP15)</f>
        <v>0</v>
      </c>
      <c r="NSQ22" s="74" t="s">
        <v>102</v>
      </c>
      <c r="NSR22" s="146">
        <f t="shared" ref="NSR22" si="13081">NSR21-(NSR14+NSR15)</f>
        <v>0</v>
      </c>
      <c r="NSS22" s="74" t="s">
        <v>102</v>
      </c>
      <c r="NST22" s="146">
        <f t="shared" ref="NST22" si="13082">NST21-(NST14+NST15)</f>
        <v>0</v>
      </c>
      <c r="NSU22" s="74" t="s">
        <v>102</v>
      </c>
      <c r="NSV22" s="146">
        <f t="shared" ref="NSV22" si="13083">NSV21-(NSV14+NSV15)</f>
        <v>0</v>
      </c>
      <c r="NSW22" s="74" t="s">
        <v>102</v>
      </c>
      <c r="NSX22" s="146">
        <f t="shared" ref="NSX22" si="13084">NSX21-(NSX14+NSX15)</f>
        <v>0</v>
      </c>
      <c r="NSY22" s="74" t="s">
        <v>102</v>
      </c>
      <c r="NSZ22" s="146">
        <f t="shared" ref="NSZ22" si="13085">NSZ21-(NSZ14+NSZ15)</f>
        <v>0</v>
      </c>
      <c r="NTA22" s="74" t="s">
        <v>102</v>
      </c>
      <c r="NTB22" s="146">
        <f t="shared" ref="NTB22" si="13086">NTB21-(NTB14+NTB15)</f>
        <v>0</v>
      </c>
      <c r="NTC22" s="74" t="s">
        <v>102</v>
      </c>
      <c r="NTD22" s="146">
        <f t="shared" ref="NTD22" si="13087">NTD21-(NTD14+NTD15)</f>
        <v>0</v>
      </c>
      <c r="NTE22" s="74" t="s">
        <v>102</v>
      </c>
      <c r="NTF22" s="146">
        <f t="shared" ref="NTF22" si="13088">NTF21-(NTF14+NTF15)</f>
        <v>0</v>
      </c>
      <c r="NTG22" s="74" t="s">
        <v>102</v>
      </c>
      <c r="NTH22" s="146">
        <f t="shared" ref="NTH22" si="13089">NTH21-(NTH14+NTH15)</f>
        <v>0</v>
      </c>
      <c r="NTI22" s="74" t="s">
        <v>102</v>
      </c>
      <c r="NTJ22" s="146">
        <f t="shared" ref="NTJ22" si="13090">NTJ21-(NTJ14+NTJ15)</f>
        <v>0</v>
      </c>
      <c r="NTK22" s="74" t="s">
        <v>102</v>
      </c>
      <c r="NTL22" s="146">
        <f t="shared" ref="NTL22" si="13091">NTL21-(NTL14+NTL15)</f>
        <v>0</v>
      </c>
      <c r="NTM22" s="74" t="s">
        <v>102</v>
      </c>
      <c r="NTN22" s="146">
        <f t="shared" ref="NTN22" si="13092">NTN21-(NTN14+NTN15)</f>
        <v>0</v>
      </c>
      <c r="NTO22" s="74" t="s">
        <v>102</v>
      </c>
      <c r="NTP22" s="146">
        <f t="shared" ref="NTP22" si="13093">NTP21-(NTP14+NTP15)</f>
        <v>0</v>
      </c>
      <c r="NTQ22" s="74" t="s">
        <v>102</v>
      </c>
      <c r="NTR22" s="146">
        <f t="shared" ref="NTR22" si="13094">NTR21-(NTR14+NTR15)</f>
        <v>0</v>
      </c>
      <c r="NTS22" s="74" t="s">
        <v>102</v>
      </c>
      <c r="NTT22" s="146">
        <f t="shared" ref="NTT22" si="13095">NTT21-(NTT14+NTT15)</f>
        <v>0</v>
      </c>
      <c r="NTU22" s="74" t="s">
        <v>102</v>
      </c>
      <c r="NTV22" s="146">
        <f t="shared" ref="NTV22" si="13096">NTV21-(NTV14+NTV15)</f>
        <v>0</v>
      </c>
      <c r="NTW22" s="74" t="s">
        <v>102</v>
      </c>
      <c r="NTX22" s="146">
        <f t="shared" ref="NTX22" si="13097">NTX21-(NTX14+NTX15)</f>
        <v>0</v>
      </c>
      <c r="NTY22" s="74" t="s">
        <v>102</v>
      </c>
      <c r="NTZ22" s="146">
        <f t="shared" ref="NTZ22" si="13098">NTZ21-(NTZ14+NTZ15)</f>
        <v>0</v>
      </c>
      <c r="NUA22" s="74" t="s">
        <v>102</v>
      </c>
      <c r="NUB22" s="146">
        <f t="shared" ref="NUB22" si="13099">NUB21-(NUB14+NUB15)</f>
        <v>0</v>
      </c>
      <c r="NUC22" s="74" t="s">
        <v>102</v>
      </c>
      <c r="NUD22" s="146">
        <f t="shared" ref="NUD22" si="13100">NUD21-(NUD14+NUD15)</f>
        <v>0</v>
      </c>
      <c r="NUE22" s="74" t="s">
        <v>102</v>
      </c>
      <c r="NUF22" s="146">
        <f t="shared" ref="NUF22" si="13101">NUF21-(NUF14+NUF15)</f>
        <v>0</v>
      </c>
      <c r="NUG22" s="74" t="s">
        <v>102</v>
      </c>
      <c r="NUH22" s="146">
        <f t="shared" ref="NUH22" si="13102">NUH21-(NUH14+NUH15)</f>
        <v>0</v>
      </c>
      <c r="NUI22" s="74" t="s">
        <v>102</v>
      </c>
      <c r="NUJ22" s="146">
        <f t="shared" ref="NUJ22" si="13103">NUJ21-(NUJ14+NUJ15)</f>
        <v>0</v>
      </c>
      <c r="NUK22" s="74" t="s">
        <v>102</v>
      </c>
      <c r="NUL22" s="146">
        <f t="shared" ref="NUL22" si="13104">NUL21-(NUL14+NUL15)</f>
        <v>0</v>
      </c>
      <c r="NUM22" s="74" t="s">
        <v>102</v>
      </c>
      <c r="NUN22" s="146">
        <f t="shared" ref="NUN22" si="13105">NUN21-(NUN14+NUN15)</f>
        <v>0</v>
      </c>
      <c r="NUO22" s="74" t="s">
        <v>102</v>
      </c>
      <c r="NUP22" s="146">
        <f t="shared" ref="NUP22" si="13106">NUP21-(NUP14+NUP15)</f>
        <v>0</v>
      </c>
      <c r="NUQ22" s="74" t="s">
        <v>102</v>
      </c>
      <c r="NUR22" s="146">
        <f t="shared" ref="NUR22" si="13107">NUR21-(NUR14+NUR15)</f>
        <v>0</v>
      </c>
      <c r="NUS22" s="74" t="s">
        <v>102</v>
      </c>
      <c r="NUT22" s="146">
        <f t="shared" ref="NUT22" si="13108">NUT21-(NUT14+NUT15)</f>
        <v>0</v>
      </c>
      <c r="NUU22" s="74" t="s">
        <v>102</v>
      </c>
      <c r="NUV22" s="146">
        <f t="shared" ref="NUV22" si="13109">NUV21-(NUV14+NUV15)</f>
        <v>0</v>
      </c>
      <c r="NUW22" s="74" t="s">
        <v>102</v>
      </c>
      <c r="NUX22" s="146">
        <f t="shared" ref="NUX22" si="13110">NUX21-(NUX14+NUX15)</f>
        <v>0</v>
      </c>
      <c r="NUY22" s="74" t="s">
        <v>102</v>
      </c>
      <c r="NUZ22" s="146">
        <f t="shared" ref="NUZ22" si="13111">NUZ21-(NUZ14+NUZ15)</f>
        <v>0</v>
      </c>
      <c r="NVA22" s="74" t="s">
        <v>102</v>
      </c>
      <c r="NVB22" s="146">
        <f t="shared" ref="NVB22" si="13112">NVB21-(NVB14+NVB15)</f>
        <v>0</v>
      </c>
      <c r="NVC22" s="74" t="s">
        <v>102</v>
      </c>
      <c r="NVD22" s="146">
        <f t="shared" ref="NVD22" si="13113">NVD21-(NVD14+NVD15)</f>
        <v>0</v>
      </c>
      <c r="NVE22" s="74" t="s">
        <v>102</v>
      </c>
      <c r="NVF22" s="146">
        <f t="shared" ref="NVF22" si="13114">NVF21-(NVF14+NVF15)</f>
        <v>0</v>
      </c>
      <c r="NVG22" s="74" t="s">
        <v>102</v>
      </c>
      <c r="NVH22" s="146">
        <f t="shared" ref="NVH22" si="13115">NVH21-(NVH14+NVH15)</f>
        <v>0</v>
      </c>
      <c r="NVI22" s="74" t="s">
        <v>102</v>
      </c>
      <c r="NVJ22" s="146">
        <f t="shared" ref="NVJ22" si="13116">NVJ21-(NVJ14+NVJ15)</f>
        <v>0</v>
      </c>
      <c r="NVK22" s="74" t="s">
        <v>102</v>
      </c>
      <c r="NVL22" s="146">
        <f t="shared" ref="NVL22" si="13117">NVL21-(NVL14+NVL15)</f>
        <v>0</v>
      </c>
      <c r="NVM22" s="74" t="s">
        <v>102</v>
      </c>
      <c r="NVN22" s="146">
        <f t="shared" ref="NVN22" si="13118">NVN21-(NVN14+NVN15)</f>
        <v>0</v>
      </c>
      <c r="NVO22" s="74" t="s">
        <v>102</v>
      </c>
      <c r="NVP22" s="146">
        <f t="shared" ref="NVP22" si="13119">NVP21-(NVP14+NVP15)</f>
        <v>0</v>
      </c>
      <c r="NVQ22" s="74" t="s">
        <v>102</v>
      </c>
      <c r="NVR22" s="146">
        <f t="shared" ref="NVR22" si="13120">NVR21-(NVR14+NVR15)</f>
        <v>0</v>
      </c>
      <c r="NVS22" s="74" t="s">
        <v>102</v>
      </c>
      <c r="NVT22" s="146">
        <f t="shared" ref="NVT22" si="13121">NVT21-(NVT14+NVT15)</f>
        <v>0</v>
      </c>
      <c r="NVU22" s="74" t="s">
        <v>102</v>
      </c>
      <c r="NVV22" s="146">
        <f t="shared" ref="NVV22" si="13122">NVV21-(NVV14+NVV15)</f>
        <v>0</v>
      </c>
      <c r="NVW22" s="74" t="s">
        <v>102</v>
      </c>
      <c r="NVX22" s="146">
        <f t="shared" ref="NVX22" si="13123">NVX21-(NVX14+NVX15)</f>
        <v>0</v>
      </c>
      <c r="NVY22" s="74" t="s">
        <v>102</v>
      </c>
      <c r="NVZ22" s="146">
        <f t="shared" ref="NVZ22" si="13124">NVZ21-(NVZ14+NVZ15)</f>
        <v>0</v>
      </c>
      <c r="NWA22" s="74" t="s">
        <v>102</v>
      </c>
      <c r="NWB22" s="146">
        <f t="shared" ref="NWB22" si="13125">NWB21-(NWB14+NWB15)</f>
        <v>0</v>
      </c>
      <c r="NWC22" s="74" t="s">
        <v>102</v>
      </c>
      <c r="NWD22" s="146">
        <f t="shared" ref="NWD22" si="13126">NWD21-(NWD14+NWD15)</f>
        <v>0</v>
      </c>
      <c r="NWE22" s="74" t="s">
        <v>102</v>
      </c>
      <c r="NWF22" s="146">
        <f t="shared" ref="NWF22" si="13127">NWF21-(NWF14+NWF15)</f>
        <v>0</v>
      </c>
      <c r="NWG22" s="74" t="s">
        <v>102</v>
      </c>
      <c r="NWH22" s="146">
        <f t="shared" ref="NWH22" si="13128">NWH21-(NWH14+NWH15)</f>
        <v>0</v>
      </c>
      <c r="NWI22" s="74" t="s">
        <v>102</v>
      </c>
      <c r="NWJ22" s="146">
        <f t="shared" ref="NWJ22" si="13129">NWJ21-(NWJ14+NWJ15)</f>
        <v>0</v>
      </c>
      <c r="NWK22" s="74" t="s">
        <v>102</v>
      </c>
      <c r="NWL22" s="146">
        <f t="shared" ref="NWL22" si="13130">NWL21-(NWL14+NWL15)</f>
        <v>0</v>
      </c>
      <c r="NWM22" s="74" t="s">
        <v>102</v>
      </c>
      <c r="NWN22" s="146">
        <f t="shared" ref="NWN22" si="13131">NWN21-(NWN14+NWN15)</f>
        <v>0</v>
      </c>
      <c r="NWO22" s="74" t="s">
        <v>102</v>
      </c>
      <c r="NWP22" s="146">
        <f t="shared" ref="NWP22" si="13132">NWP21-(NWP14+NWP15)</f>
        <v>0</v>
      </c>
      <c r="NWQ22" s="74" t="s">
        <v>102</v>
      </c>
      <c r="NWR22" s="146">
        <f t="shared" ref="NWR22" si="13133">NWR21-(NWR14+NWR15)</f>
        <v>0</v>
      </c>
      <c r="NWS22" s="74" t="s">
        <v>102</v>
      </c>
      <c r="NWT22" s="146">
        <f t="shared" ref="NWT22" si="13134">NWT21-(NWT14+NWT15)</f>
        <v>0</v>
      </c>
      <c r="NWU22" s="74" t="s">
        <v>102</v>
      </c>
      <c r="NWV22" s="146">
        <f t="shared" ref="NWV22" si="13135">NWV21-(NWV14+NWV15)</f>
        <v>0</v>
      </c>
      <c r="NWW22" s="74" t="s">
        <v>102</v>
      </c>
      <c r="NWX22" s="146">
        <f t="shared" ref="NWX22" si="13136">NWX21-(NWX14+NWX15)</f>
        <v>0</v>
      </c>
      <c r="NWY22" s="74" t="s">
        <v>102</v>
      </c>
      <c r="NWZ22" s="146">
        <f t="shared" ref="NWZ22" si="13137">NWZ21-(NWZ14+NWZ15)</f>
        <v>0</v>
      </c>
      <c r="NXA22" s="74" t="s">
        <v>102</v>
      </c>
      <c r="NXB22" s="146">
        <f t="shared" ref="NXB22" si="13138">NXB21-(NXB14+NXB15)</f>
        <v>0</v>
      </c>
      <c r="NXC22" s="74" t="s">
        <v>102</v>
      </c>
      <c r="NXD22" s="146">
        <f t="shared" ref="NXD22" si="13139">NXD21-(NXD14+NXD15)</f>
        <v>0</v>
      </c>
      <c r="NXE22" s="74" t="s">
        <v>102</v>
      </c>
      <c r="NXF22" s="146">
        <f t="shared" ref="NXF22" si="13140">NXF21-(NXF14+NXF15)</f>
        <v>0</v>
      </c>
      <c r="NXG22" s="74" t="s">
        <v>102</v>
      </c>
      <c r="NXH22" s="146">
        <f t="shared" ref="NXH22" si="13141">NXH21-(NXH14+NXH15)</f>
        <v>0</v>
      </c>
      <c r="NXI22" s="74" t="s">
        <v>102</v>
      </c>
      <c r="NXJ22" s="146">
        <f t="shared" ref="NXJ22" si="13142">NXJ21-(NXJ14+NXJ15)</f>
        <v>0</v>
      </c>
      <c r="NXK22" s="74" t="s">
        <v>102</v>
      </c>
      <c r="NXL22" s="146">
        <f t="shared" ref="NXL22" si="13143">NXL21-(NXL14+NXL15)</f>
        <v>0</v>
      </c>
      <c r="NXM22" s="74" t="s">
        <v>102</v>
      </c>
      <c r="NXN22" s="146">
        <f t="shared" ref="NXN22" si="13144">NXN21-(NXN14+NXN15)</f>
        <v>0</v>
      </c>
      <c r="NXO22" s="74" t="s">
        <v>102</v>
      </c>
      <c r="NXP22" s="146">
        <f t="shared" ref="NXP22" si="13145">NXP21-(NXP14+NXP15)</f>
        <v>0</v>
      </c>
      <c r="NXQ22" s="74" t="s">
        <v>102</v>
      </c>
      <c r="NXR22" s="146">
        <f t="shared" ref="NXR22" si="13146">NXR21-(NXR14+NXR15)</f>
        <v>0</v>
      </c>
      <c r="NXS22" s="74" t="s">
        <v>102</v>
      </c>
      <c r="NXT22" s="146">
        <f t="shared" ref="NXT22" si="13147">NXT21-(NXT14+NXT15)</f>
        <v>0</v>
      </c>
      <c r="NXU22" s="74" t="s">
        <v>102</v>
      </c>
      <c r="NXV22" s="146">
        <f t="shared" ref="NXV22" si="13148">NXV21-(NXV14+NXV15)</f>
        <v>0</v>
      </c>
      <c r="NXW22" s="74" t="s">
        <v>102</v>
      </c>
      <c r="NXX22" s="146">
        <f t="shared" ref="NXX22" si="13149">NXX21-(NXX14+NXX15)</f>
        <v>0</v>
      </c>
      <c r="NXY22" s="74" t="s">
        <v>102</v>
      </c>
      <c r="NXZ22" s="146">
        <f t="shared" ref="NXZ22" si="13150">NXZ21-(NXZ14+NXZ15)</f>
        <v>0</v>
      </c>
      <c r="NYA22" s="74" t="s">
        <v>102</v>
      </c>
      <c r="NYB22" s="146">
        <f t="shared" ref="NYB22" si="13151">NYB21-(NYB14+NYB15)</f>
        <v>0</v>
      </c>
      <c r="NYC22" s="74" t="s">
        <v>102</v>
      </c>
      <c r="NYD22" s="146">
        <f t="shared" ref="NYD22" si="13152">NYD21-(NYD14+NYD15)</f>
        <v>0</v>
      </c>
      <c r="NYE22" s="74" t="s">
        <v>102</v>
      </c>
      <c r="NYF22" s="146">
        <f t="shared" ref="NYF22" si="13153">NYF21-(NYF14+NYF15)</f>
        <v>0</v>
      </c>
      <c r="NYG22" s="74" t="s">
        <v>102</v>
      </c>
      <c r="NYH22" s="146">
        <f t="shared" ref="NYH22" si="13154">NYH21-(NYH14+NYH15)</f>
        <v>0</v>
      </c>
      <c r="NYI22" s="74" t="s">
        <v>102</v>
      </c>
      <c r="NYJ22" s="146">
        <f t="shared" ref="NYJ22" si="13155">NYJ21-(NYJ14+NYJ15)</f>
        <v>0</v>
      </c>
      <c r="NYK22" s="74" t="s">
        <v>102</v>
      </c>
      <c r="NYL22" s="146">
        <f t="shared" ref="NYL22" si="13156">NYL21-(NYL14+NYL15)</f>
        <v>0</v>
      </c>
      <c r="NYM22" s="74" t="s">
        <v>102</v>
      </c>
      <c r="NYN22" s="146">
        <f t="shared" ref="NYN22" si="13157">NYN21-(NYN14+NYN15)</f>
        <v>0</v>
      </c>
      <c r="NYO22" s="74" t="s">
        <v>102</v>
      </c>
      <c r="NYP22" s="146">
        <f t="shared" ref="NYP22" si="13158">NYP21-(NYP14+NYP15)</f>
        <v>0</v>
      </c>
      <c r="NYQ22" s="74" t="s">
        <v>102</v>
      </c>
      <c r="NYR22" s="146">
        <f t="shared" ref="NYR22" si="13159">NYR21-(NYR14+NYR15)</f>
        <v>0</v>
      </c>
      <c r="NYS22" s="74" t="s">
        <v>102</v>
      </c>
      <c r="NYT22" s="146">
        <f t="shared" ref="NYT22" si="13160">NYT21-(NYT14+NYT15)</f>
        <v>0</v>
      </c>
      <c r="NYU22" s="74" t="s">
        <v>102</v>
      </c>
      <c r="NYV22" s="146">
        <f t="shared" ref="NYV22" si="13161">NYV21-(NYV14+NYV15)</f>
        <v>0</v>
      </c>
      <c r="NYW22" s="74" t="s">
        <v>102</v>
      </c>
      <c r="NYX22" s="146">
        <f t="shared" ref="NYX22" si="13162">NYX21-(NYX14+NYX15)</f>
        <v>0</v>
      </c>
      <c r="NYY22" s="74" t="s">
        <v>102</v>
      </c>
      <c r="NYZ22" s="146">
        <f t="shared" ref="NYZ22" si="13163">NYZ21-(NYZ14+NYZ15)</f>
        <v>0</v>
      </c>
      <c r="NZA22" s="74" t="s">
        <v>102</v>
      </c>
      <c r="NZB22" s="146">
        <f t="shared" ref="NZB22" si="13164">NZB21-(NZB14+NZB15)</f>
        <v>0</v>
      </c>
      <c r="NZC22" s="74" t="s">
        <v>102</v>
      </c>
      <c r="NZD22" s="146">
        <f t="shared" ref="NZD22" si="13165">NZD21-(NZD14+NZD15)</f>
        <v>0</v>
      </c>
      <c r="NZE22" s="74" t="s">
        <v>102</v>
      </c>
      <c r="NZF22" s="146">
        <f t="shared" ref="NZF22" si="13166">NZF21-(NZF14+NZF15)</f>
        <v>0</v>
      </c>
      <c r="NZG22" s="74" t="s">
        <v>102</v>
      </c>
      <c r="NZH22" s="146">
        <f t="shared" ref="NZH22" si="13167">NZH21-(NZH14+NZH15)</f>
        <v>0</v>
      </c>
      <c r="NZI22" s="74" t="s">
        <v>102</v>
      </c>
      <c r="NZJ22" s="146">
        <f t="shared" ref="NZJ22" si="13168">NZJ21-(NZJ14+NZJ15)</f>
        <v>0</v>
      </c>
      <c r="NZK22" s="74" t="s">
        <v>102</v>
      </c>
      <c r="NZL22" s="146">
        <f t="shared" ref="NZL22" si="13169">NZL21-(NZL14+NZL15)</f>
        <v>0</v>
      </c>
      <c r="NZM22" s="74" t="s">
        <v>102</v>
      </c>
      <c r="NZN22" s="146">
        <f t="shared" ref="NZN22" si="13170">NZN21-(NZN14+NZN15)</f>
        <v>0</v>
      </c>
      <c r="NZO22" s="74" t="s">
        <v>102</v>
      </c>
      <c r="NZP22" s="146">
        <f t="shared" ref="NZP22" si="13171">NZP21-(NZP14+NZP15)</f>
        <v>0</v>
      </c>
      <c r="NZQ22" s="74" t="s">
        <v>102</v>
      </c>
      <c r="NZR22" s="146">
        <f t="shared" ref="NZR22" si="13172">NZR21-(NZR14+NZR15)</f>
        <v>0</v>
      </c>
      <c r="NZS22" s="74" t="s">
        <v>102</v>
      </c>
      <c r="NZT22" s="146">
        <f t="shared" ref="NZT22" si="13173">NZT21-(NZT14+NZT15)</f>
        <v>0</v>
      </c>
      <c r="NZU22" s="74" t="s">
        <v>102</v>
      </c>
      <c r="NZV22" s="146">
        <f t="shared" ref="NZV22" si="13174">NZV21-(NZV14+NZV15)</f>
        <v>0</v>
      </c>
      <c r="NZW22" s="74" t="s">
        <v>102</v>
      </c>
      <c r="NZX22" s="146">
        <f t="shared" ref="NZX22" si="13175">NZX21-(NZX14+NZX15)</f>
        <v>0</v>
      </c>
      <c r="NZY22" s="74" t="s">
        <v>102</v>
      </c>
      <c r="NZZ22" s="146">
        <f t="shared" ref="NZZ22" si="13176">NZZ21-(NZZ14+NZZ15)</f>
        <v>0</v>
      </c>
      <c r="OAA22" s="74" t="s">
        <v>102</v>
      </c>
      <c r="OAB22" s="146">
        <f t="shared" ref="OAB22" si="13177">OAB21-(OAB14+OAB15)</f>
        <v>0</v>
      </c>
      <c r="OAC22" s="74" t="s">
        <v>102</v>
      </c>
      <c r="OAD22" s="146">
        <f t="shared" ref="OAD22" si="13178">OAD21-(OAD14+OAD15)</f>
        <v>0</v>
      </c>
      <c r="OAE22" s="74" t="s">
        <v>102</v>
      </c>
      <c r="OAF22" s="146">
        <f t="shared" ref="OAF22" si="13179">OAF21-(OAF14+OAF15)</f>
        <v>0</v>
      </c>
      <c r="OAG22" s="74" t="s">
        <v>102</v>
      </c>
      <c r="OAH22" s="146">
        <f t="shared" ref="OAH22" si="13180">OAH21-(OAH14+OAH15)</f>
        <v>0</v>
      </c>
      <c r="OAI22" s="74" t="s">
        <v>102</v>
      </c>
      <c r="OAJ22" s="146">
        <f t="shared" ref="OAJ22" si="13181">OAJ21-(OAJ14+OAJ15)</f>
        <v>0</v>
      </c>
      <c r="OAK22" s="74" t="s">
        <v>102</v>
      </c>
      <c r="OAL22" s="146">
        <f t="shared" ref="OAL22" si="13182">OAL21-(OAL14+OAL15)</f>
        <v>0</v>
      </c>
      <c r="OAM22" s="74" t="s">
        <v>102</v>
      </c>
      <c r="OAN22" s="146">
        <f t="shared" ref="OAN22" si="13183">OAN21-(OAN14+OAN15)</f>
        <v>0</v>
      </c>
      <c r="OAO22" s="74" t="s">
        <v>102</v>
      </c>
      <c r="OAP22" s="146">
        <f t="shared" ref="OAP22" si="13184">OAP21-(OAP14+OAP15)</f>
        <v>0</v>
      </c>
      <c r="OAQ22" s="74" t="s">
        <v>102</v>
      </c>
      <c r="OAR22" s="146">
        <f t="shared" ref="OAR22" si="13185">OAR21-(OAR14+OAR15)</f>
        <v>0</v>
      </c>
      <c r="OAS22" s="74" t="s">
        <v>102</v>
      </c>
      <c r="OAT22" s="146">
        <f t="shared" ref="OAT22" si="13186">OAT21-(OAT14+OAT15)</f>
        <v>0</v>
      </c>
      <c r="OAU22" s="74" t="s">
        <v>102</v>
      </c>
      <c r="OAV22" s="146">
        <f t="shared" ref="OAV22" si="13187">OAV21-(OAV14+OAV15)</f>
        <v>0</v>
      </c>
      <c r="OAW22" s="74" t="s">
        <v>102</v>
      </c>
      <c r="OAX22" s="146">
        <f t="shared" ref="OAX22" si="13188">OAX21-(OAX14+OAX15)</f>
        <v>0</v>
      </c>
      <c r="OAY22" s="74" t="s">
        <v>102</v>
      </c>
      <c r="OAZ22" s="146">
        <f t="shared" ref="OAZ22" si="13189">OAZ21-(OAZ14+OAZ15)</f>
        <v>0</v>
      </c>
      <c r="OBA22" s="74" t="s">
        <v>102</v>
      </c>
      <c r="OBB22" s="146">
        <f t="shared" ref="OBB22" si="13190">OBB21-(OBB14+OBB15)</f>
        <v>0</v>
      </c>
      <c r="OBC22" s="74" t="s">
        <v>102</v>
      </c>
      <c r="OBD22" s="146">
        <f t="shared" ref="OBD22" si="13191">OBD21-(OBD14+OBD15)</f>
        <v>0</v>
      </c>
      <c r="OBE22" s="74" t="s">
        <v>102</v>
      </c>
      <c r="OBF22" s="146">
        <f t="shared" ref="OBF22" si="13192">OBF21-(OBF14+OBF15)</f>
        <v>0</v>
      </c>
      <c r="OBG22" s="74" t="s">
        <v>102</v>
      </c>
      <c r="OBH22" s="146">
        <f t="shared" ref="OBH22" si="13193">OBH21-(OBH14+OBH15)</f>
        <v>0</v>
      </c>
      <c r="OBI22" s="74" t="s">
        <v>102</v>
      </c>
      <c r="OBJ22" s="146">
        <f t="shared" ref="OBJ22" si="13194">OBJ21-(OBJ14+OBJ15)</f>
        <v>0</v>
      </c>
      <c r="OBK22" s="74" t="s">
        <v>102</v>
      </c>
      <c r="OBL22" s="146">
        <f t="shared" ref="OBL22" si="13195">OBL21-(OBL14+OBL15)</f>
        <v>0</v>
      </c>
      <c r="OBM22" s="74" t="s">
        <v>102</v>
      </c>
      <c r="OBN22" s="146">
        <f t="shared" ref="OBN22" si="13196">OBN21-(OBN14+OBN15)</f>
        <v>0</v>
      </c>
      <c r="OBO22" s="74" t="s">
        <v>102</v>
      </c>
      <c r="OBP22" s="146">
        <f t="shared" ref="OBP22" si="13197">OBP21-(OBP14+OBP15)</f>
        <v>0</v>
      </c>
      <c r="OBQ22" s="74" t="s">
        <v>102</v>
      </c>
      <c r="OBR22" s="146">
        <f t="shared" ref="OBR22" si="13198">OBR21-(OBR14+OBR15)</f>
        <v>0</v>
      </c>
      <c r="OBS22" s="74" t="s">
        <v>102</v>
      </c>
      <c r="OBT22" s="146">
        <f t="shared" ref="OBT22" si="13199">OBT21-(OBT14+OBT15)</f>
        <v>0</v>
      </c>
      <c r="OBU22" s="74" t="s">
        <v>102</v>
      </c>
      <c r="OBV22" s="146">
        <f t="shared" ref="OBV22" si="13200">OBV21-(OBV14+OBV15)</f>
        <v>0</v>
      </c>
      <c r="OBW22" s="74" t="s">
        <v>102</v>
      </c>
      <c r="OBX22" s="146">
        <f t="shared" ref="OBX22" si="13201">OBX21-(OBX14+OBX15)</f>
        <v>0</v>
      </c>
      <c r="OBY22" s="74" t="s">
        <v>102</v>
      </c>
      <c r="OBZ22" s="146">
        <f t="shared" ref="OBZ22" si="13202">OBZ21-(OBZ14+OBZ15)</f>
        <v>0</v>
      </c>
      <c r="OCA22" s="74" t="s">
        <v>102</v>
      </c>
      <c r="OCB22" s="146">
        <f t="shared" ref="OCB22" si="13203">OCB21-(OCB14+OCB15)</f>
        <v>0</v>
      </c>
      <c r="OCC22" s="74" t="s">
        <v>102</v>
      </c>
      <c r="OCD22" s="146">
        <f t="shared" ref="OCD22" si="13204">OCD21-(OCD14+OCD15)</f>
        <v>0</v>
      </c>
      <c r="OCE22" s="74" t="s">
        <v>102</v>
      </c>
      <c r="OCF22" s="146">
        <f t="shared" ref="OCF22" si="13205">OCF21-(OCF14+OCF15)</f>
        <v>0</v>
      </c>
      <c r="OCG22" s="74" t="s">
        <v>102</v>
      </c>
      <c r="OCH22" s="146">
        <f t="shared" ref="OCH22" si="13206">OCH21-(OCH14+OCH15)</f>
        <v>0</v>
      </c>
      <c r="OCI22" s="74" t="s">
        <v>102</v>
      </c>
      <c r="OCJ22" s="146">
        <f t="shared" ref="OCJ22" si="13207">OCJ21-(OCJ14+OCJ15)</f>
        <v>0</v>
      </c>
      <c r="OCK22" s="74" t="s">
        <v>102</v>
      </c>
      <c r="OCL22" s="146">
        <f t="shared" ref="OCL22" si="13208">OCL21-(OCL14+OCL15)</f>
        <v>0</v>
      </c>
      <c r="OCM22" s="74" t="s">
        <v>102</v>
      </c>
      <c r="OCN22" s="146">
        <f t="shared" ref="OCN22" si="13209">OCN21-(OCN14+OCN15)</f>
        <v>0</v>
      </c>
      <c r="OCO22" s="74" t="s">
        <v>102</v>
      </c>
      <c r="OCP22" s="146">
        <f t="shared" ref="OCP22" si="13210">OCP21-(OCP14+OCP15)</f>
        <v>0</v>
      </c>
      <c r="OCQ22" s="74" t="s">
        <v>102</v>
      </c>
      <c r="OCR22" s="146">
        <f t="shared" ref="OCR22" si="13211">OCR21-(OCR14+OCR15)</f>
        <v>0</v>
      </c>
      <c r="OCS22" s="74" t="s">
        <v>102</v>
      </c>
      <c r="OCT22" s="146">
        <f t="shared" ref="OCT22" si="13212">OCT21-(OCT14+OCT15)</f>
        <v>0</v>
      </c>
      <c r="OCU22" s="74" t="s">
        <v>102</v>
      </c>
      <c r="OCV22" s="146">
        <f t="shared" ref="OCV22" si="13213">OCV21-(OCV14+OCV15)</f>
        <v>0</v>
      </c>
      <c r="OCW22" s="74" t="s">
        <v>102</v>
      </c>
      <c r="OCX22" s="146">
        <f t="shared" ref="OCX22" si="13214">OCX21-(OCX14+OCX15)</f>
        <v>0</v>
      </c>
      <c r="OCY22" s="74" t="s">
        <v>102</v>
      </c>
      <c r="OCZ22" s="146">
        <f t="shared" ref="OCZ22" si="13215">OCZ21-(OCZ14+OCZ15)</f>
        <v>0</v>
      </c>
      <c r="ODA22" s="74" t="s">
        <v>102</v>
      </c>
      <c r="ODB22" s="146">
        <f t="shared" ref="ODB22" si="13216">ODB21-(ODB14+ODB15)</f>
        <v>0</v>
      </c>
      <c r="ODC22" s="74" t="s">
        <v>102</v>
      </c>
      <c r="ODD22" s="146">
        <f t="shared" ref="ODD22" si="13217">ODD21-(ODD14+ODD15)</f>
        <v>0</v>
      </c>
      <c r="ODE22" s="74" t="s">
        <v>102</v>
      </c>
      <c r="ODF22" s="146">
        <f t="shared" ref="ODF22" si="13218">ODF21-(ODF14+ODF15)</f>
        <v>0</v>
      </c>
      <c r="ODG22" s="74" t="s">
        <v>102</v>
      </c>
      <c r="ODH22" s="146">
        <f t="shared" ref="ODH22" si="13219">ODH21-(ODH14+ODH15)</f>
        <v>0</v>
      </c>
      <c r="ODI22" s="74" t="s">
        <v>102</v>
      </c>
      <c r="ODJ22" s="146">
        <f t="shared" ref="ODJ22" si="13220">ODJ21-(ODJ14+ODJ15)</f>
        <v>0</v>
      </c>
      <c r="ODK22" s="74" t="s">
        <v>102</v>
      </c>
      <c r="ODL22" s="146">
        <f t="shared" ref="ODL22" si="13221">ODL21-(ODL14+ODL15)</f>
        <v>0</v>
      </c>
      <c r="ODM22" s="74" t="s">
        <v>102</v>
      </c>
      <c r="ODN22" s="146">
        <f t="shared" ref="ODN22" si="13222">ODN21-(ODN14+ODN15)</f>
        <v>0</v>
      </c>
      <c r="ODO22" s="74" t="s">
        <v>102</v>
      </c>
      <c r="ODP22" s="146">
        <f t="shared" ref="ODP22" si="13223">ODP21-(ODP14+ODP15)</f>
        <v>0</v>
      </c>
      <c r="ODQ22" s="74" t="s">
        <v>102</v>
      </c>
      <c r="ODR22" s="146">
        <f t="shared" ref="ODR22" si="13224">ODR21-(ODR14+ODR15)</f>
        <v>0</v>
      </c>
      <c r="ODS22" s="74" t="s">
        <v>102</v>
      </c>
      <c r="ODT22" s="146">
        <f t="shared" ref="ODT22" si="13225">ODT21-(ODT14+ODT15)</f>
        <v>0</v>
      </c>
      <c r="ODU22" s="74" t="s">
        <v>102</v>
      </c>
      <c r="ODV22" s="146">
        <f t="shared" ref="ODV22" si="13226">ODV21-(ODV14+ODV15)</f>
        <v>0</v>
      </c>
      <c r="ODW22" s="74" t="s">
        <v>102</v>
      </c>
      <c r="ODX22" s="146">
        <f t="shared" ref="ODX22" si="13227">ODX21-(ODX14+ODX15)</f>
        <v>0</v>
      </c>
      <c r="ODY22" s="74" t="s">
        <v>102</v>
      </c>
      <c r="ODZ22" s="146">
        <f t="shared" ref="ODZ22" si="13228">ODZ21-(ODZ14+ODZ15)</f>
        <v>0</v>
      </c>
      <c r="OEA22" s="74" t="s">
        <v>102</v>
      </c>
      <c r="OEB22" s="146">
        <f t="shared" ref="OEB22" si="13229">OEB21-(OEB14+OEB15)</f>
        <v>0</v>
      </c>
      <c r="OEC22" s="74" t="s">
        <v>102</v>
      </c>
      <c r="OED22" s="146">
        <f t="shared" ref="OED22" si="13230">OED21-(OED14+OED15)</f>
        <v>0</v>
      </c>
      <c r="OEE22" s="74" t="s">
        <v>102</v>
      </c>
      <c r="OEF22" s="146">
        <f t="shared" ref="OEF22" si="13231">OEF21-(OEF14+OEF15)</f>
        <v>0</v>
      </c>
      <c r="OEG22" s="74" t="s">
        <v>102</v>
      </c>
      <c r="OEH22" s="146">
        <f t="shared" ref="OEH22" si="13232">OEH21-(OEH14+OEH15)</f>
        <v>0</v>
      </c>
      <c r="OEI22" s="74" t="s">
        <v>102</v>
      </c>
      <c r="OEJ22" s="146">
        <f t="shared" ref="OEJ22" si="13233">OEJ21-(OEJ14+OEJ15)</f>
        <v>0</v>
      </c>
      <c r="OEK22" s="74" t="s">
        <v>102</v>
      </c>
      <c r="OEL22" s="146">
        <f t="shared" ref="OEL22" si="13234">OEL21-(OEL14+OEL15)</f>
        <v>0</v>
      </c>
      <c r="OEM22" s="74" t="s">
        <v>102</v>
      </c>
      <c r="OEN22" s="146">
        <f t="shared" ref="OEN22" si="13235">OEN21-(OEN14+OEN15)</f>
        <v>0</v>
      </c>
      <c r="OEO22" s="74" t="s">
        <v>102</v>
      </c>
      <c r="OEP22" s="146">
        <f t="shared" ref="OEP22" si="13236">OEP21-(OEP14+OEP15)</f>
        <v>0</v>
      </c>
      <c r="OEQ22" s="74" t="s">
        <v>102</v>
      </c>
      <c r="OER22" s="146">
        <f t="shared" ref="OER22" si="13237">OER21-(OER14+OER15)</f>
        <v>0</v>
      </c>
      <c r="OES22" s="74" t="s">
        <v>102</v>
      </c>
      <c r="OET22" s="146">
        <f t="shared" ref="OET22" si="13238">OET21-(OET14+OET15)</f>
        <v>0</v>
      </c>
      <c r="OEU22" s="74" t="s">
        <v>102</v>
      </c>
      <c r="OEV22" s="146">
        <f t="shared" ref="OEV22" si="13239">OEV21-(OEV14+OEV15)</f>
        <v>0</v>
      </c>
      <c r="OEW22" s="74" t="s">
        <v>102</v>
      </c>
      <c r="OEX22" s="146">
        <f t="shared" ref="OEX22" si="13240">OEX21-(OEX14+OEX15)</f>
        <v>0</v>
      </c>
      <c r="OEY22" s="74" t="s">
        <v>102</v>
      </c>
      <c r="OEZ22" s="146">
        <f t="shared" ref="OEZ22" si="13241">OEZ21-(OEZ14+OEZ15)</f>
        <v>0</v>
      </c>
      <c r="OFA22" s="74" t="s">
        <v>102</v>
      </c>
      <c r="OFB22" s="146">
        <f t="shared" ref="OFB22" si="13242">OFB21-(OFB14+OFB15)</f>
        <v>0</v>
      </c>
      <c r="OFC22" s="74" t="s">
        <v>102</v>
      </c>
      <c r="OFD22" s="146">
        <f t="shared" ref="OFD22" si="13243">OFD21-(OFD14+OFD15)</f>
        <v>0</v>
      </c>
      <c r="OFE22" s="74" t="s">
        <v>102</v>
      </c>
      <c r="OFF22" s="146">
        <f t="shared" ref="OFF22" si="13244">OFF21-(OFF14+OFF15)</f>
        <v>0</v>
      </c>
      <c r="OFG22" s="74" t="s">
        <v>102</v>
      </c>
      <c r="OFH22" s="146">
        <f t="shared" ref="OFH22" si="13245">OFH21-(OFH14+OFH15)</f>
        <v>0</v>
      </c>
      <c r="OFI22" s="74" t="s">
        <v>102</v>
      </c>
      <c r="OFJ22" s="146">
        <f t="shared" ref="OFJ22" si="13246">OFJ21-(OFJ14+OFJ15)</f>
        <v>0</v>
      </c>
      <c r="OFK22" s="74" t="s">
        <v>102</v>
      </c>
      <c r="OFL22" s="146">
        <f t="shared" ref="OFL22" si="13247">OFL21-(OFL14+OFL15)</f>
        <v>0</v>
      </c>
      <c r="OFM22" s="74" t="s">
        <v>102</v>
      </c>
      <c r="OFN22" s="146">
        <f t="shared" ref="OFN22" si="13248">OFN21-(OFN14+OFN15)</f>
        <v>0</v>
      </c>
      <c r="OFO22" s="74" t="s">
        <v>102</v>
      </c>
      <c r="OFP22" s="146">
        <f t="shared" ref="OFP22" si="13249">OFP21-(OFP14+OFP15)</f>
        <v>0</v>
      </c>
      <c r="OFQ22" s="74" t="s">
        <v>102</v>
      </c>
      <c r="OFR22" s="146">
        <f t="shared" ref="OFR22" si="13250">OFR21-(OFR14+OFR15)</f>
        <v>0</v>
      </c>
      <c r="OFS22" s="74" t="s">
        <v>102</v>
      </c>
      <c r="OFT22" s="146">
        <f t="shared" ref="OFT22" si="13251">OFT21-(OFT14+OFT15)</f>
        <v>0</v>
      </c>
      <c r="OFU22" s="74" t="s">
        <v>102</v>
      </c>
      <c r="OFV22" s="146">
        <f t="shared" ref="OFV22" si="13252">OFV21-(OFV14+OFV15)</f>
        <v>0</v>
      </c>
      <c r="OFW22" s="74" t="s">
        <v>102</v>
      </c>
      <c r="OFX22" s="146">
        <f t="shared" ref="OFX22" si="13253">OFX21-(OFX14+OFX15)</f>
        <v>0</v>
      </c>
      <c r="OFY22" s="74" t="s">
        <v>102</v>
      </c>
      <c r="OFZ22" s="146">
        <f t="shared" ref="OFZ22" si="13254">OFZ21-(OFZ14+OFZ15)</f>
        <v>0</v>
      </c>
      <c r="OGA22" s="74" t="s">
        <v>102</v>
      </c>
      <c r="OGB22" s="146">
        <f t="shared" ref="OGB22" si="13255">OGB21-(OGB14+OGB15)</f>
        <v>0</v>
      </c>
      <c r="OGC22" s="74" t="s">
        <v>102</v>
      </c>
      <c r="OGD22" s="146">
        <f t="shared" ref="OGD22" si="13256">OGD21-(OGD14+OGD15)</f>
        <v>0</v>
      </c>
      <c r="OGE22" s="74" t="s">
        <v>102</v>
      </c>
      <c r="OGF22" s="146">
        <f t="shared" ref="OGF22" si="13257">OGF21-(OGF14+OGF15)</f>
        <v>0</v>
      </c>
      <c r="OGG22" s="74" t="s">
        <v>102</v>
      </c>
      <c r="OGH22" s="146">
        <f t="shared" ref="OGH22" si="13258">OGH21-(OGH14+OGH15)</f>
        <v>0</v>
      </c>
      <c r="OGI22" s="74" t="s">
        <v>102</v>
      </c>
      <c r="OGJ22" s="146">
        <f t="shared" ref="OGJ22" si="13259">OGJ21-(OGJ14+OGJ15)</f>
        <v>0</v>
      </c>
      <c r="OGK22" s="74" t="s">
        <v>102</v>
      </c>
      <c r="OGL22" s="146">
        <f t="shared" ref="OGL22" si="13260">OGL21-(OGL14+OGL15)</f>
        <v>0</v>
      </c>
      <c r="OGM22" s="74" t="s">
        <v>102</v>
      </c>
      <c r="OGN22" s="146">
        <f t="shared" ref="OGN22" si="13261">OGN21-(OGN14+OGN15)</f>
        <v>0</v>
      </c>
      <c r="OGO22" s="74" t="s">
        <v>102</v>
      </c>
      <c r="OGP22" s="146">
        <f t="shared" ref="OGP22" si="13262">OGP21-(OGP14+OGP15)</f>
        <v>0</v>
      </c>
      <c r="OGQ22" s="74" t="s">
        <v>102</v>
      </c>
      <c r="OGR22" s="146">
        <f t="shared" ref="OGR22" si="13263">OGR21-(OGR14+OGR15)</f>
        <v>0</v>
      </c>
      <c r="OGS22" s="74" t="s">
        <v>102</v>
      </c>
      <c r="OGT22" s="146">
        <f t="shared" ref="OGT22" si="13264">OGT21-(OGT14+OGT15)</f>
        <v>0</v>
      </c>
      <c r="OGU22" s="74" t="s">
        <v>102</v>
      </c>
      <c r="OGV22" s="146">
        <f t="shared" ref="OGV22" si="13265">OGV21-(OGV14+OGV15)</f>
        <v>0</v>
      </c>
      <c r="OGW22" s="74" t="s">
        <v>102</v>
      </c>
      <c r="OGX22" s="146">
        <f t="shared" ref="OGX22" si="13266">OGX21-(OGX14+OGX15)</f>
        <v>0</v>
      </c>
      <c r="OGY22" s="74" t="s">
        <v>102</v>
      </c>
      <c r="OGZ22" s="146">
        <f t="shared" ref="OGZ22" si="13267">OGZ21-(OGZ14+OGZ15)</f>
        <v>0</v>
      </c>
      <c r="OHA22" s="74" t="s">
        <v>102</v>
      </c>
      <c r="OHB22" s="146">
        <f t="shared" ref="OHB22" si="13268">OHB21-(OHB14+OHB15)</f>
        <v>0</v>
      </c>
      <c r="OHC22" s="74" t="s">
        <v>102</v>
      </c>
      <c r="OHD22" s="146">
        <f t="shared" ref="OHD22" si="13269">OHD21-(OHD14+OHD15)</f>
        <v>0</v>
      </c>
      <c r="OHE22" s="74" t="s">
        <v>102</v>
      </c>
      <c r="OHF22" s="146">
        <f t="shared" ref="OHF22" si="13270">OHF21-(OHF14+OHF15)</f>
        <v>0</v>
      </c>
      <c r="OHG22" s="74" t="s">
        <v>102</v>
      </c>
      <c r="OHH22" s="146">
        <f t="shared" ref="OHH22" si="13271">OHH21-(OHH14+OHH15)</f>
        <v>0</v>
      </c>
      <c r="OHI22" s="74" t="s">
        <v>102</v>
      </c>
      <c r="OHJ22" s="146">
        <f t="shared" ref="OHJ22" si="13272">OHJ21-(OHJ14+OHJ15)</f>
        <v>0</v>
      </c>
      <c r="OHK22" s="74" t="s">
        <v>102</v>
      </c>
      <c r="OHL22" s="146">
        <f t="shared" ref="OHL22" si="13273">OHL21-(OHL14+OHL15)</f>
        <v>0</v>
      </c>
      <c r="OHM22" s="74" t="s">
        <v>102</v>
      </c>
      <c r="OHN22" s="146">
        <f t="shared" ref="OHN22" si="13274">OHN21-(OHN14+OHN15)</f>
        <v>0</v>
      </c>
      <c r="OHO22" s="74" t="s">
        <v>102</v>
      </c>
      <c r="OHP22" s="146">
        <f t="shared" ref="OHP22" si="13275">OHP21-(OHP14+OHP15)</f>
        <v>0</v>
      </c>
      <c r="OHQ22" s="74" t="s">
        <v>102</v>
      </c>
      <c r="OHR22" s="146">
        <f t="shared" ref="OHR22" si="13276">OHR21-(OHR14+OHR15)</f>
        <v>0</v>
      </c>
      <c r="OHS22" s="74" t="s">
        <v>102</v>
      </c>
      <c r="OHT22" s="146">
        <f t="shared" ref="OHT22" si="13277">OHT21-(OHT14+OHT15)</f>
        <v>0</v>
      </c>
      <c r="OHU22" s="74" t="s">
        <v>102</v>
      </c>
      <c r="OHV22" s="146">
        <f t="shared" ref="OHV22" si="13278">OHV21-(OHV14+OHV15)</f>
        <v>0</v>
      </c>
      <c r="OHW22" s="74" t="s">
        <v>102</v>
      </c>
      <c r="OHX22" s="146">
        <f t="shared" ref="OHX22" si="13279">OHX21-(OHX14+OHX15)</f>
        <v>0</v>
      </c>
      <c r="OHY22" s="74" t="s">
        <v>102</v>
      </c>
      <c r="OHZ22" s="146">
        <f t="shared" ref="OHZ22" si="13280">OHZ21-(OHZ14+OHZ15)</f>
        <v>0</v>
      </c>
      <c r="OIA22" s="74" t="s">
        <v>102</v>
      </c>
      <c r="OIB22" s="146">
        <f t="shared" ref="OIB22" si="13281">OIB21-(OIB14+OIB15)</f>
        <v>0</v>
      </c>
      <c r="OIC22" s="74" t="s">
        <v>102</v>
      </c>
      <c r="OID22" s="146">
        <f t="shared" ref="OID22" si="13282">OID21-(OID14+OID15)</f>
        <v>0</v>
      </c>
      <c r="OIE22" s="74" t="s">
        <v>102</v>
      </c>
      <c r="OIF22" s="146">
        <f t="shared" ref="OIF22" si="13283">OIF21-(OIF14+OIF15)</f>
        <v>0</v>
      </c>
      <c r="OIG22" s="74" t="s">
        <v>102</v>
      </c>
      <c r="OIH22" s="146">
        <f t="shared" ref="OIH22" si="13284">OIH21-(OIH14+OIH15)</f>
        <v>0</v>
      </c>
      <c r="OII22" s="74" t="s">
        <v>102</v>
      </c>
      <c r="OIJ22" s="146">
        <f t="shared" ref="OIJ22" si="13285">OIJ21-(OIJ14+OIJ15)</f>
        <v>0</v>
      </c>
      <c r="OIK22" s="74" t="s">
        <v>102</v>
      </c>
      <c r="OIL22" s="146">
        <f t="shared" ref="OIL22" si="13286">OIL21-(OIL14+OIL15)</f>
        <v>0</v>
      </c>
      <c r="OIM22" s="74" t="s">
        <v>102</v>
      </c>
      <c r="OIN22" s="146">
        <f t="shared" ref="OIN22" si="13287">OIN21-(OIN14+OIN15)</f>
        <v>0</v>
      </c>
      <c r="OIO22" s="74" t="s">
        <v>102</v>
      </c>
      <c r="OIP22" s="146">
        <f t="shared" ref="OIP22" si="13288">OIP21-(OIP14+OIP15)</f>
        <v>0</v>
      </c>
      <c r="OIQ22" s="74" t="s">
        <v>102</v>
      </c>
      <c r="OIR22" s="146">
        <f t="shared" ref="OIR22" si="13289">OIR21-(OIR14+OIR15)</f>
        <v>0</v>
      </c>
      <c r="OIS22" s="74" t="s">
        <v>102</v>
      </c>
      <c r="OIT22" s="146">
        <f t="shared" ref="OIT22" si="13290">OIT21-(OIT14+OIT15)</f>
        <v>0</v>
      </c>
      <c r="OIU22" s="74" t="s">
        <v>102</v>
      </c>
      <c r="OIV22" s="146">
        <f t="shared" ref="OIV22" si="13291">OIV21-(OIV14+OIV15)</f>
        <v>0</v>
      </c>
      <c r="OIW22" s="74" t="s">
        <v>102</v>
      </c>
      <c r="OIX22" s="146">
        <f t="shared" ref="OIX22" si="13292">OIX21-(OIX14+OIX15)</f>
        <v>0</v>
      </c>
      <c r="OIY22" s="74" t="s">
        <v>102</v>
      </c>
      <c r="OIZ22" s="146">
        <f t="shared" ref="OIZ22" si="13293">OIZ21-(OIZ14+OIZ15)</f>
        <v>0</v>
      </c>
      <c r="OJA22" s="74" t="s">
        <v>102</v>
      </c>
      <c r="OJB22" s="146">
        <f t="shared" ref="OJB22" si="13294">OJB21-(OJB14+OJB15)</f>
        <v>0</v>
      </c>
      <c r="OJC22" s="74" t="s">
        <v>102</v>
      </c>
      <c r="OJD22" s="146">
        <f t="shared" ref="OJD22" si="13295">OJD21-(OJD14+OJD15)</f>
        <v>0</v>
      </c>
      <c r="OJE22" s="74" t="s">
        <v>102</v>
      </c>
      <c r="OJF22" s="146">
        <f t="shared" ref="OJF22" si="13296">OJF21-(OJF14+OJF15)</f>
        <v>0</v>
      </c>
      <c r="OJG22" s="74" t="s">
        <v>102</v>
      </c>
      <c r="OJH22" s="146">
        <f t="shared" ref="OJH22" si="13297">OJH21-(OJH14+OJH15)</f>
        <v>0</v>
      </c>
      <c r="OJI22" s="74" t="s">
        <v>102</v>
      </c>
      <c r="OJJ22" s="146">
        <f t="shared" ref="OJJ22" si="13298">OJJ21-(OJJ14+OJJ15)</f>
        <v>0</v>
      </c>
      <c r="OJK22" s="74" t="s">
        <v>102</v>
      </c>
      <c r="OJL22" s="146">
        <f t="shared" ref="OJL22" si="13299">OJL21-(OJL14+OJL15)</f>
        <v>0</v>
      </c>
      <c r="OJM22" s="74" t="s">
        <v>102</v>
      </c>
      <c r="OJN22" s="146">
        <f t="shared" ref="OJN22" si="13300">OJN21-(OJN14+OJN15)</f>
        <v>0</v>
      </c>
      <c r="OJO22" s="74" t="s">
        <v>102</v>
      </c>
      <c r="OJP22" s="146">
        <f t="shared" ref="OJP22" si="13301">OJP21-(OJP14+OJP15)</f>
        <v>0</v>
      </c>
      <c r="OJQ22" s="74" t="s">
        <v>102</v>
      </c>
      <c r="OJR22" s="146">
        <f t="shared" ref="OJR22" si="13302">OJR21-(OJR14+OJR15)</f>
        <v>0</v>
      </c>
      <c r="OJS22" s="74" t="s">
        <v>102</v>
      </c>
      <c r="OJT22" s="146">
        <f t="shared" ref="OJT22" si="13303">OJT21-(OJT14+OJT15)</f>
        <v>0</v>
      </c>
      <c r="OJU22" s="74" t="s">
        <v>102</v>
      </c>
      <c r="OJV22" s="146">
        <f t="shared" ref="OJV22" si="13304">OJV21-(OJV14+OJV15)</f>
        <v>0</v>
      </c>
      <c r="OJW22" s="74" t="s">
        <v>102</v>
      </c>
      <c r="OJX22" s="146">
        <f t="shared" ref="OJX22" si="13305">OJX21-(OJX14+OJX15)</f>
        <v>0</v>
      </c>
      <c r="OJY22" s="74" t="s">
        <v>102</v>
      </c>
      <c r="OJZ22" s="146">
        <f t="shared" ref="OJZ22" si="13306">OJZ21-(OJZ14+OJZ15)</f>
        <v>0</v>
      </c>
      <c r="OKA22" s="74" t="s">
        <v>102</v>
      </c>
      <c r="OKB22" s="146">
        <f t="shared" ref="OKB22" si="13307">OKB21-(OKB14+OKB15)</f>
        <v>0</v>
      </c>
      <c r="OKC22" s="74" t="s">
        <v>102</v>
      </c>
      <c r="OKD22" s="146">
        <f t="shared" ref="OKD22" si="13308">OKD21-(OKD14+OKD15)</f>
        <v>0</v>
      </c>
      <c r="OKE22" s="74" t="s">
        <v>102</v>
      </c>
      <c r="OKF22" s="146">
        <f t="shared" ref="OKF22" si="13309">OKF21-(OKF14+OKF15)</f>
        <v>0</v>
      </c>
      <c r="OKG22" s="74" t="s">
        <v>102</v>
      </c>
      <c r="OKH22" s="146">
        <f t="shared" ref="OKH22" si="13310">OKH21-(OKH14+OKH15)</f>
        <v>0</v>
      </c>
      <c r="OKI22" s="74" t="s">
        <v>102</v>
      </c>
      <c r="OKJ22" s="146">
        <f t="shared" ref="OKJ22" si="13311">OKJ21-(OKJ14+OKJ15)</f>
        <v>0</v>
      </c>
      <c r="OKK22" s="74" t="s">
        <v>102</v>
      </c>
      <c r="OKL22" s="146">
        <f t="shared" ref="OKL22" si="13312">OKL21-(OKL14+OKL15)</f>
        <v>0</v>
      </c>
      <c r="OKM22" s="74" t="s">
        <v>102</v>
      </c>
      <c r="OKN22" s="146">
        <f t="shared" ref="OKN22" si="13313">OKN21-(OKN14+OKN15)</f>
        <v>0</v>
      </c>
      <c r="OKO22" s="74" t="s">
        <v>102</v>
      </c>
      <c r="OKP22" s="146">
        <f t="shared" ref="OKP22" si="13314">OKP21-(OKP14+OKP15)</f>
        <v>0</v>
      </c>
      <c r="OKQ22" s="74" t="s">
        <v>102</v>
      </c>
      <c r="OKR22" s="146">
        <f t="shared" ref="OKR22" si="13315">OKR21-(OKR14+OKR15)</f>
        <v>0</v>
      </c>
      <c r="OKS22" s="74" t="s">
        <v>102</v>
      </c>
      <c r="OKT22" s="146">
        <f t="shared" ref="OKT22" si="13316">OKT21-(OKT14+OKT15)</f>
        <v>0</v>
      </c>
      <c r="OKU22" s="74" t="s">
        <v>102</v>
      </c>
      <c r="OKV22" s="146">
        <f t="shared" ref="OKV22" si="13317">OKV21-(OKV14+OKV15)</f>
        <v>0</v>
      </c>
      <c r="OKW22" s="74" t="s">
        <v>102</v>
      </c>
      <c r="OKX22" s="146">
        <f t="shared" ref="OKX22" si="13318">OKX21-(OKX14+OKX15)</f>
        <v>0</v>
      </c>
      <c r="OKY22" s="74" t="s">
        <v>102</v>
      </c>
      <c r="OKZ22" s="146">
        <f t="shared" ref="OKZ22" si="13319">OKZ21-(OKZ14+OKZ15)</f>
        <v>0</v>
      </c>
      <c r="OLA22" s="74" t="s">
        <v>102</v>
      </c>
      <c r="OLB22" s="146">
        <f t="shared" ref="OLB22" si="13320">OLB21-(OLB14+OLB15)</f>
        <v>0</v>
      </c>
      <c r="OLC22" s="74" t="s">
        <v>102</v>
      </c>
      <c r="OLD22" s="146">
        <f t="shared" ref="OLD22" si="13321">OLD21-(OLD14+OLD15)</f>
        <v>0</v>
      </c>
      <c r="OLE22" s="74" t="s">
        <v>102</v>
      </c>
      <c r="OLF22" s="146">
        <f t="shared" ref="OLF22" si="13322">OLF21-(OLF14+OLF15)</f>
        <v>0</v>
      </c>
      <c r="OLG22" s="74" t="s">
        <v>102</v>
      </c>
      <c r="OLH22" s="146">
        <f t="shared" ref="OLH22" si="13323">OLH21-(OLH14+OLH15)</f>
        <v>0</v>
      </c>
      <c r="OLI22" s="74" t="s">
        <v>102</v>
      </c>
      <c r="OLJ22" s="146">
        <f t="shared" ref="OLJ22" si="13324">OLJ21-(OLJ14+OLJ15)</f>
        <v>0</v>
      </c>
      <c r="OLK22" s="74" t="s">
        <v>102</v>
      </c>
      <c r="OLL22" s="146">
        <f t="shared" ref="OLL22" si="13325">OLL21-(OLL14+OLL15)</f>
        <v>0</v>
      </c>
      <c r="OLM22" s="74" t="s">
        <v>102</v>
      </c>
      <c r="OLN22" s="146">
        <f t="shared" ref="OLN22" si="13326">OLN21-(OLN14+OLN15)</f>
        <v>0</v>
      </c>
      <c r="OLO22" s="74" t="s">
        <v>102</v>
      </c>
      <c r="OLP22" s="146">
        <f t="shared" ref="OLP22" si="13327">OLP21-(OLP14+OLP15)</f>
        <v>0</v>
      </c>
      <c r="OLQ22" s="74" t="s">
        <v>102</v>
      </c>
      <c r="OLR22" s="146">
        <f t="shared" ref="OLR22" si="13328">OLR21-(OLR14+OLR15)</f>
        <v>0</v>
      </c>
      <c r="OLS22" s="74" t="s">
        <v>102</v>
      </c>
      <c r="OLT22" s="146">
        <f t="shared" ref="OLT22" si="13329">OLT21-(OLT14+OLT15)</f>
        <v>0</v>
      </c>
      <c r="OLU22" s="74" t="s">
        <v>102</v>
      </c>
      <c r="OLV22" s="146">
        <f t="shared" ref="OLV22" si="13330">OLV21-(OLV14+OLV15)</f>
        <v>0</v>
      </c>
      <c r="OLW22" s="74" t="s">
        <v>102</v>
      </c>
      <c r="OLX22" s="146">
        <f t="shared" ref="OLX22" si="13331">OLX21-(OLX14+OLX15)</f>
        <v>0</v>
      </c>
      <c r="OLY22" s="74" t="s">
        <v>102</v>
      </c>
      <c r="OLZ22" s="146">
        <f t="shared" ref="OLZ22" si="13332">OLZ21-(OLZ14+OLZ15)</f>
        <v>0</v>
      </c>
      <c r="OMA22" s="74" t="s">
        <v>102</v>
      </c>
      <c r="OMB22" s="146">
        <f t="shared" ref="OMB22" si="13333">OMB21-(OMB14+OMB15)</f>
        <v>0</v>
      </c>
      <c r="OMC22" s="74" t="s">
        <v>102</v>
      </c>
      <c r="OMD22" s="146">
        <f t="shared" ref="OMD22" si="13334">OMD21-(OMD14+OMD15)</f>
        <v>0</v>
      </c>
      <c r="OME22" s="74" t="s">
        <v>102</v>
      </c>
      <c r="OMF22" s="146">
        <f t="shared" ref="OMF22" si="13335">OMF21-(OMF14+OMF15)</f>
        <v>0</v>
      </c>
      <c r="OMG22" s="74" t="s">
        <v>102</v>
      </c>
      <c r="OMH22" s="146">
        <f t="shared" ref="OMH22" si="13336">OMH21-(OMH14+OMH15)</f>
        <v>0</v>
      </c>
      <c r="OMI22" s="74" t="s">
        <v>102</v>
      </c>
      <c r="OMJ22" s="146">
        <f t="shared" ref="OMJ22" si="13337">OMJ21-(OMJ14+OMJ15)</f>
        <v>0</v>
      </c>
      <c r="OMK22" s="74" t="s">
        <v>102</v>
      </c>
      <c r="OML22" s="146">
        <f t="shared" ref="OML22" si="13338">OML21-(OML14+OML15)</f>
        <v>0</v>
      </c>
      <c r="OMM22" s="74" t="s">
        <v>102</v>
      </c>
      <c r="OMN22" s="146">
        <f t="shared" ref="OMN22" si="13339">OMN21-(OMN14+OMN15)</f>
        <v>0</v>
      </c>
      <c r="OMO22" s="74" t="s">
        <v>102</v>
      </c>
      <c r="OMP22" s="146">
        <f t="shared" ref="OMP22" si="13340">OMP21-(OMP14+OMP15)</f>
        <v>0</v>
      </c>
      <c r="OMQ22" s="74" t="s">
        <v>102</v>
      </c>
      <c r="OMR22" s="146">
        <f t="shared" ref="OMR22" si="13341">OMR21-(OMR14+OMR15)</f>
        <v>0</v>
      </c>
      <c r="OMS22" s="74" t="s">
        <v>102</v>
      </c>
      <c r="OMT22" s="146">
        <f t="shared" ref="OMT22" si="13342">OMT21-(OMT14+OMT15)</f>
        <v>0</v>
      </c>
      <c r="OMU22" s="74" t="s">
        <v>102</v>
      </c>
      <c r="OMV22" s="146">
        <f t="shared" ref="OMV22" si="13343">OMV21-(OMV14+OMV15)</f>
        <v>0</v>
      </c>
      <c r="OMW22" s="74" t="s">
        <v>102</v>
      </c>
      <c r="OMX22" s="146">
        <f t="shared" ref="OMX22" si="13344">OMX21-(OMX14+OMX15)</f>
        <v>0</v>
      </c>
      <c r="OMY22" s="74" t="s">
        <v>102</v>
      </c>
      <c r="OMZ22" s="146">
        <f t="shared" ref="OMZ22" si="13345">OMZ21-(OMZ14+OMZ15)</f>
        <v>0</v>
      </c>
      <c r="ONA22" s="74" t="s">
        <v>102</v>
      </c>
      <c r="ONB22" s="146">
        <f t="shared" ref="ONB22" si="13346">ONB21-(ONB14+ONB15)</f>
        <v>0</v>
      </c>
      <c r="ONC22" s="74" t="s">
        <v>102</v>
      </c>
      <c r="OND22" s="146">
        <f t="shared" ref="OND22" si="13347">OND21-(OND14+OND15)</f>
        <v>0</v>
      </c>
      <c r="ONE22" s="74" t="s">
        <v>102</v>
      </c>
      <c r="ONF22" s="146">
        <f t="shared" ref="ONF22" si="13348">ONF21-(ONF14+ONF15)</f>
        <v>0</v>
      </c>
      <c r="ONG22" s="74" t="s">
        <v>102</v>
      </c>
      <c r="ONH22" s="146">
        <f t="shared" ref="ONH22" si="13349">ONH21-(ONH14+ONH15)</f>
        <v>0</v>
      </c>
      <c r="ONI22" s="74" t="s">
        <v>102</v>
      </c>
      <c r="ONJ22" s="146">
        <f t="shared" ref="ONJ22" si="13350">ONJ21-(ONJ14+ONJ15)</f>
        <v>0</v>
      </c>
      <c r="ONK22" s="74" t="s">
        <v>102</v>
      </c>
      <c r="ONL22" s="146">
        <f t="shared" ref="ONL22" si="13351">ONL21-(ONL14+ONL15)</f>
        <v>0</v>
      </c>
      <c r="ONM22" s="74" t="s">
        <v>102</v>
      </c>
      <c r="ONN22" s="146">
        <f t="shared" ref="ONN22" si="13352">ONN21-(ONN14+ONN15)</f>
        <v>0</v>
      </c>
      <c r="ONO22" s="74" t="s">
        <v>102</v>
      </c>
      <c r="ONP22" s="146">
        <f t="shared" ref="ONP22" si="13353">ONP21-(ONP14+ONP15)</f>
        <v>0</v>
      </c>
      <c r="ONQ22" s="74" t="s">
        <v>102</v>
      </c>
      <c r="ONR22" s="146">
        <f t="shared" ref="ONR22" si="13354">ONR21-(ONR14+ONR15)</f>
        <v>0</v>
      </c>
      <c r="ONS22" s="74" t="s">
        <v>102</v>
      </c>
      <c r="ONT22" s="146">
        <f t="shared" ref="ONT22" si="13355">ONT21-(ONT14+ONT15)</f>
        <v>0</v>
      </c>
      <c r="ONU22" s="74" t="s">
        <v>102</v>
      </c>
      <c r="ONV22" s="146">
        <f t="shared" ref="ONV22" si="13356">ONV21-(ONV14+ONV15)</f>
        <v>0</v>
      </c>
      <c r="ONW22" s="74" t="s">
        <v>102</v>
      </c>
      <c r="ONX22" s="146">
        <f t="shared" ref="ONX22" si="13357">ONX21-(ONX14+ONX15)</f>
        <v>0</v>
      </c>
      <c r="ONY22" s="74" t="s">
        <v>102</v>
      </c>
      <c r="ONZ22" s="146">
        <f t="shared" ref="ONZ22" si="13358">ONZ21-(ONZ14+ONZ15)</f>
        <v>0</v>
      </c>
      <c r="OOA22" s="74" t="s">
        <v>102</v>
      </c>
      <c r="OOB22" s="146">
        <f t="shared" ref="OOB22" si="13359">OOB21-(OOB14+OOB15)</f>
        <v>0</v>
      </c>
      <c r="OOC22" s="74" t="s">
        <v>102</v>
      </c>
      <c r="OOD22" s="146">
        <f t="shared" ref="OOD22" si="13360">OOD21-(OOD14+OOD15)</f>
        <v>0</v>
      </c>
      <c r="OOE22" s="74" t="s">
        <v>102</v>
      </c>
      <c r="OOF22" s="146">
        <f t="shared" ref="OOF22" si="13361">OOF21-(OOF14+OOF15)</f>
        <v>0</v>
      </c>
      <c r="OOG22" s="74" t="s">
        <v>102</v>
      </c>
      <c r="OOH22" s="146">
        <f t="shared" ref="OOH22" si="13362">OOH21-(OOH14+OOH15)</f>
        <v>0</v>
      </c>
      <c r="OOI22" s="74" t="s">
        <v>102</v>
      </c>
      <c r="OOJ22" s="146">
        <f t="shared" ref="OOJ22" si="13363">OOJ21-(OOJ14+OOJ15)</f>
        <v>0</v>
      </c>
      <c r="OOK22" s="74" t="s">
        <v>102</v>
      </c>
      <c r="OOL22" s="146">
        <f t="shared" ref="OOL22" si="13364">OOL21-(OOL14+OOL15)</f>
        <v>0</v>
      </c>
      <c r="OOM22" s="74" t="s">
        <v>102</v>
      </c>
      <c r="OON22" s="146">
        <f t="shared" ref="OON22" si="13365">OON21-(OON14+OON15)</f>
        <v>0</v>
      </c>
      <c r="OOO22" s="74" t="s">
        <v>102</v>
      </c>
      <c r="OOP22" s="146">
        <f t="shared" ref="OOP22" si="13366">OOP21-(OOP14+OOP15)</f>
        <v>0</v>
      </c>
      <c r="OOQ22" s="74" t="s">
        <v>102</v>
      </c>
      <c r="OOR22" s="146">
        <f t="shared" ref="OOR22" si="13367">OOR21-(OOR14+OOR15)</f>
        <v>0</v>
      </c>
      <c r="OOS22" s="74" t="s">
        <v>102</v>
      </c>
      <c r="OOT22" s="146">
        <f t="shared" ref="OOT22" si="13368">OOT21-(OOT14+OOT15)</f>
        <v>0</v>
      </c>
      <c r="OOU22" s="74" t="s">
        <v>102</v>
      </c>
      <c r="OOV22" s="146">
        <f t="shared" ref="OOV22" si="13369">OOV21-(OOV14+OOV15)</f>
        <v>0</v>
      </c>
      <c r="OOW22" s="74" t="s">
        <v>102</v>
      </c>
      <c r="OOX22" s="146">
        <f t="shared" ref="OOX22" si="13370">OOX21-(OOX14+OOX15)</f>
        <v>0</v>
      </c>
      <c r="OOY22" s="74" t="s">
        <v>102</v>
      </c>
      <c r="OOZ22" s="146">
        <f t="shared" ref="OOZ22" si="13371">OOZ21-(OOZ14+OOZ15)</f>
        <v>0</v>
      </c>
      <c r="OPA22" s="74" t="s">
        <v>102</v>
      </c>
      <c r="OPB22" s="146">
        <f t="shared" ref="OPB22" si="13372">OPB21-(OPB14+OPB15)</f>
        <v>0</v>
      </c>
      <c r="OPC22" s="74" t="s">
        <v>102</v>
      </c>
      <c r="OPD22" s="146">
        <f t="shared" ref="OPD22" si="13373">OPD21-(OPD14+OPD15)</f>
        <v>0</v>
      </c>
      <c r="OPE22" s="74" t="s">
        <v>102</v>
      </c>
      <c r="OPF22" s="146">
        <f t="shared" ref="OPF22" si="13374">OPF21-(OPF14+OPF15)</f>
        <v>0</v>
      </c>
      <c r="OPG22" s="74" t="s">
        <v>102</v>
      </c>
      <c r="OPH22" s="146">
        <f t="shared" ref="OPH22" si="13375">OPH21-(OPH14+OPH15)</f>
        <v>0</v>
      </c>
      <c r="OPI22" s="74" t="s">
        <v>102</v>
      </c>
      <c r="OPJ22" s="146">
        <f t="shared" ref="OPJ22" si="13376">OPJ21-(OPJ14+OPJ15)</f>
        <v>0</v>
      </c>
      <c r="OPK22" s="74" t="s">
        <v>102</v>
      </c>
      <c r="OPL22" s="146">
        <f t="shared" ref="OPL22" si="13377">OPL21-(OPL14+OPL15)</f>
        <v>0</v>
      </c>
      <c r="OPM22" s="74" t="s">
        <v>102</v>
      </c>
      <c r="OPN22" s="146">
        <f t="shared" ref="OPN22" si="13378">OPN21-(OPN14+OPN15)</f>
        <v>0</v>
      </c>
      <c r="OPO22" s="74" t="s">
        <v>102</v>
      </c>
      <c r="OPP22" s="146">
        <f t="shared" ref="OPP22" si="13379">OPP21-(OPP14+OPP15)</f>
        <v>0</v>
      </c>
      <c r="OPQ22" s="74" t="s">
        <v>102</v>
      </c>
      <c r="OPR22" s="146">
        <f t="shared" ref="OPR22" si="13380">OPR21-(OPR14+OPR15)</f>
        <v>0</v>
      </c>
      <c r="OPS22" s="74" t="s">
        <v>102</v>
      </c>
      <c r="OPT22" s="146">
        <f t="shared" ref="OPT22" si="13381">OPT21-(OPT14+OPT15)</f>
        <v>0</v>
      </c>
      <c r="OPU22" s="74" t="s">
        <v>102</v>
      </c>
      <c r="OPV22" s="146">
        <f t="shared" ref="OPV22" si="13382">OPV21-(OPV14+OPV15)</f>
        <v>0</v>
      </c>
      <c r="OPW22" s="74" t="s">
        <v>102</v>
      </c>
      <c r="OPX22" s="146">
        <f t="shared" ref="OPX22" si="13383">OPX21-(OPX14+OPX15)</f>
        <v>0</v>
      </c>
      <c r="OPY22" s="74" t="s">
        <v>102</v>
      </c>
      <c r="OPZ22" s="146">
        <f t="shared" ref="OPZ22" si="13384">OPZ21-(OPZ14+OPZ15)</f>
        <v>0</v>
      </c>
      <c r="OQA22" s="74" t="s">
        <v>102</v>
      </c>
      <c r="OQB22" s="146">
        <f t="shared" ref="OQB22" si="13385">OQB21-(OQB14+OQB15)</f>
        <v>0</v>
      </c>
      <c r="OQC22" s="74" t="s">
        <v>102</v>
      </c>
      <c r="OQD22" s="146">
        <f t="shared" ref="OQD22" si="13386">OQD21-(OQD14+OQD15)</f>
        <v>0</v>
      </c>
      <c r="OQE22" s="74" t="s">
        <v>102</v>
      </c>
      <c r="OQF22" s="146">
        <f t="shared" ref="OQF22" si="13387">OQF21-(OQF14+OQF15)</f>
        <v>0</v>
      </c>
      <c r="OQG22" s="74" t="s">
        <v>102</v>
      </c>
      <c r="OQH22" s="146">
        <f t="shared" ref="OQH22" si="13388">OQH21-(OQH14+OQH15)</f>
        <v>0</v>
      </c>
      <c r="OQI22" s="74" t="s">
        <v>102</v>
      </c>
      <c r="OQJ22" s="146">
        <f t="shared" ref="OQJ22" si="13389">OQJ21-(OQJ14+OQJ15)</f>
        <v>0</v>
      </c>
      <c r="OQK22" s="74" t="s">
        <v>102</v>
      </c>
      <c r="OQL22" s="146">
        <f t="shared" ref="OQL22" si="13390">OQL21-(OQL14+OQL15)</f>
        <v>0</v>
      </c>
      <c r="OQM22" s="74" t="s">
        <v>102</v>
      </c>
      <c r="OQN22" s="146">
        <f t="shared" ref="OQN22" si="13391">OQN21-(OQN14+OQN15)</f>
        <v>0</v>
      </c>
      <c r="OQO22" s="74" t="s">
        <v>102</v>
      </c>
      <c r="OQP22" s="146">
        <f t="shared" ref="OQP22" si="13392">OQP21-(OQP14+OQP15)</f>
        <v>0</v>
      </c>
      <c r="OQQ22" s="74" t="s">
        <v>102</v>
      </c>
      <c r="OQR22" s="146">
        <f t="shared" ref="OQR22" si="13393">OQR21-(OQR14+OQR15)</f>
        <v>0</v>
      </c>
      <c r="OQS22" s="74" t="s">
        <v>102</v>
      </c>
      <c r="OQT22" s="146">
        <f t="shared" ref="OQT22" si="13394">OQT21-(OQT14+OQT15)</f>
        <v>0</v>
      </c>
      <c r="OQU22" s="74" t="s">
        <v>102</v>
      </c>
      <c r="OQV22" s="146">
        <f t="shared" ref="OQV22" si="13395">OQV21-(OQV14+OQV15)</f>
        <v>0</v>
      </c>
      <c r="OQW22" s="74" t="s">
        <v>102</v>
      </c>
      <c r="OQX22" s="146">
        <f t="shared" ref="OQX22" si="13396">OQX21-(OQX14+OQX15)</f>
        <v>0</v>
      </c>
      <c r="OQY22" s="74" t="s">
        <v>102</v>
      </c>
      <c r="OQZ22" s="146">
        <f t="shared" ref="OQZ22" si="13397">OQZ21-(OQZ14+OQZ15)</f>
        <v>0</v>
      </c>
      <c r="ORA22" s="74" t="s">
        <v>102</v>
      </c>
      <c r="ORB22" s="146">
        <f t="shared" ref="ORB22" si="13398">ORB21-(ORB14+ORB15)</f>
        <v>0</v>
      </c>
      <c r="ORC22" s="74" t="s">
        <v>102</v>
      </c>
      <c r="ORD22" s="146">
        <f t="shared" ref="ORD22" si="13399">ORD21-(ORD14+ORD15)</f>
        <v>0</v>
      </c>
      <c r="ORE22" s="74" t="s">
        <v>102</v>
      </c>
      <c r="ORF22" s="146">
        <f t="shared" ref="ORF22" si="13400">ORF21-(ORF14+ORF15)</f>
        <v>0</v>
      </c>
      <c r="ORG22" s="74" t="s">
        <v>102</v>
      </c>
      <c r="ORH22" s="146">
        <f t="shared" ref="ORH22" si="13401">ORH21-(ORH14+ORH15)</f>
        <v>0</v>
      </c>
      <c r="ORI22" s="74" t="s">
        <v>102</v>
      </c>
      <c r="ORJ22" s="146">
        <f t="shared" ref="ORJ22" si="13402">ORJ21-(ORJ14+ORJ15)</f>
        <v>0</v>
      </c>
      <c r="ORK22" s="74" t="s">
        <v>102</v>
      </c>
      <c r="ORL22" s="146">
        <f t="shared" ref="ORL22" si="13403">ORL21-(ORL14+ORL15)</f>
        <v>0</v>
      </c>
      <c r="ORM22" s="74" t="s">
        <v>102</v>
      </c>
      <c r="ORN22" s="146">
        <f t="shared" ref="ORN22" si="13404">ORN21-(ORN14+ORN15)</f>
        <v>0</v>
      </c>
      <c r="ORO22" s="74" t="s">
        <v>102</v>
      </c>
      <c r="ORP22" s="146">
        <f t="shared" ref="ORP22" si="13405">ORP21-(ORP14+ORP15)</f>
        <v>0</v>
      </c>
      <c r="ORQ22" s="74" t="s">
        <v>102</v>
      </c>
      <c r="ORR22" s="146">
        <f t="shared" ref="ORR22" si="13406">ORR21-(ORR14+ORR15)</f>
        <v>0</v>
      </c>
      <c r="ORS22" s="74" t="s">
        <v>102</v>
      </c>
      <c r="ORT22" s="146">
        <f t="shared" ref="ORT22" si="13407">ORT21-(ORT14+ORT15)</f>
        <v>0</v>
      </c>
      <c r="ORU22" s="74" t="s">
        <v>102</v>
      </c>
      <c r="ORV22" s="146">
        <f t="shared" ref="ORV22" si="13408">ORV21-(ORV14+ORV15)</f>
        <v>0</v>
      </c>
      <c r="ORW22" s="74" t="s">
        <v>102</v>
      </c>
      <c r="ORX22" s="146">
        <f t="shared" ref="ORX22" si="13409">ORX21-(ORX14+ORX15)</f>
        <v>0</v>
      </c>
      <c r="ORY22" s="74" t="s">
        <v>102</v>
      </c>
      <c r="ORZ22" s="146">
        <f t="shared" ref="ORZ22" si="13410">ORZ21-(ORZ14+ORZ15)</f>
        <v>0</v>
      </c>
      <c r="OSA22" s="74" t="s">
        <v>102</v>
      </c>
      <c r="OSB22" s="146">
        <f t="shared" ref="OSB22" si="13411">OSB21-(OSB14+OSB15)</f>
        <v>0</v>
      </c>
      <c r="OSC22" s="74" t="s">
        <v>102</v>
      </c>
      <c r="OSD22" s="146">
        <f t="shared" ref="OSD22" si="13412">OSD21-(OSD14+OSD15)</f>
        <v>0</v>
      </c>
      <c r="OSE22" s="74" t="s">
        <v>102</v>
      </c>
      <c r="OSF22" s="146">
        <f t="shared" ref="OSF22" si="13413">OSF21-(OSF14+OSF15)</f>
        <v>0</v>
      </c>
      <c r="OSG22" s="74" t="s">
        <v>102</v>
      </c>
      <c r="OSH22" s="146">
        <f t="shared" ref="OSH22" si="13414">OSH21-(OSH14+OSH15)</f>
        <v>0</v>
      </c>
      <c r="OSI22" s="74" t="s">
        <v>102</v>
      </c>
      <c r="OSJ22" s="146">
        <f t="shared" ref="OSJ22" si="13415">OSJ21-(OSJ14+OSJ15)</f>
        <v>0</v>
      </c>
      <c r="OSK22" s="74" t="s">
        <v>102</v>
      </c>
      <c r="OSL22" s="146">
        <f t="shared" ref="OSL22" si="13416">OSL21-(OSL14+OSL15)</f>
        <v>0</v>
      </c>
      <c r="OSM22" s="74" t="s">
        <v>102</v>
      </c>
      <c r="OSN22" s="146">
        <f t="shared" ref="OSN22" si="13417">OSN21-(OSN14+OSN15)</f>
        <v>0</v>
      </c>
      <c r="OSO22" s="74" t="s">
        <v>102</v>
      </c>
      <c r="OSP22" s="146">
        <f t="shared" ref="OSP22" si="13418">OSP21-(OSP14+OSP15)</f>
        <v>0</v>
      </c>
      <c r="OSQ22" s="74" t="s">
        <v>102</v>
      </c>
      <c r="OSR22" s="146">
        <f t="shared" ref="OSR22" si="13419">OSR21-(OSR14+OSR15)</f>
        <v>0</v>
      </c>
      <c r="OSS22" s="74" t="s">
        <v>102</v>
      </c>
      <c r="OST22" s="146">
        <f t="shared" ref="OST22" si="13420">OST21-(OST14+OST15)</f>
        <v>0</v>
      </c>
      <c r="OSU22" s="74" t="s">
        <v>102</v>
      </c>
      <c r="OSV22" s="146">
        <f t="shared" ref="OSV22" si="13421">OSV21-(OSV14+OSV15)</f>
        <v>0</v>
      </c>
      <c r="OSW22" s="74" t="s">
        <v>102</v>
      </c>
      <c r="OSX22" s="146">
        <f t="shared" ref="OSX22" si="13422">OSX21-(OSX14+OSX15)</f>
        <v>0</v>
      </c>
      <c r="OSY22" s="74" t="s">
        <v>102</v>
      </c>
      <c r="OSZ22" s="146">
        <f t="shared" ref="OSZ22" si="13423">OSZ21-(OSZ14+OSZ15)</f>
        <v>0</v>
      </c>
      <c r="OTA22" s="74" t="s">
        <v>102</v>
      </c>
      <c r="OTB22" s="146">
        <f t="shared" ref="OTB22" si="13424">OTB21-(OTB14+OTB15)</f>
        <v>0</v>
      </c>
      <c r="OTC22" s="74" t="s">
        <v>102</v>
      </c>
      <c r="OTD22" s="146">
        <f t="shared" ref="OTD22" si="13425">OTD21-(OTD14+OTD15)</f>
        <v>0</v>
      </c>
      <c r="OTE22" s="74" t="s">
        <v>102</v>
      </c>
      <c r="OTF22" s="146">
        <f t="shared" ref="OTF22" si="13426">OTF21-(OTF14+OTF15)</f>
        <v>0</v>
      </c>
      <c r="OTG22" s="74" t="s">
        <v>102</v>
      </c>
      <c r="OTH22" s="146">
        <f t="shared" ref="OTH22" si="13427">OTH21-(OTH14+OTH15)</f>
        <v>0</v>
      </c>
      <c r="OTI22" s="74" t="s">
        <v>102</v>
      </c>
      <c r="OTJ22" s="146">
        <f t="shared" ref="OTJ22" si="13428">OTJ21-(OTJ14+OTJ15)</f>
        <v>0</v>
      </c>
      <c r="OTK22" s="74" t="s">
        <v>102</v>
      </c>
      <c r="OTL22" s="146">
        <f t="shared" ref="OTL22" si="13429">OTL21-(OTL14+OTL15)</f>
        <v>0</v>
      </c>
      <c r="OTM22" s="74" t="s">
        <v>102</v>
      </c>
      <c r="OTN22" s="146">
        <f t="shared" ref="OTN22" si="13430">OTN21-(OTN14+OTN15)</f>
        <v>0</v>
      </c>
      <c r="OTO22" s="74" t="s">
        <v>102</v>
      </c>
      <c r="OTP22" s="146">
        <f t="shared" ref="OTP22" si="13431">OTP21-(OTP14+OTP15)</f>
        <v>0</v>
      </c>
      <c r="OTQ22" s="74" t="s">
        <v>102</v>
      </c>
      <c r="OTR22" s="146">
        <f t="shared" ref="OTR22" si="13432">OTR21-(OTR14+OTR15)</f>
        <v>0</v>
      </c>
      <c r="OTS22" s="74" t="s">
        <v>102</v>
      </c>
      <c r="OTT22" s="146">
        <f t="shared" ref="OTT22" si="13433">OTT21-(OTT14+OTT15)</f>
        <v>0</v>
      </c>
      <c r="OTU22" s="74" t="s">
        <v>102</v>
      </c>
      <c r="OTV22" s="146">
        <f t="shared" ref="OTV22" si="13434">OTV21-(OTV14+OTV15)</f>
        <v>0</v>
      </c>
      <c r="OTW22" s="74" t="s">
        <v>102</v>
      </c>
      <c r="OTX22" s="146">
        <f t="shared" ref="OTX22" si="13435">OTX21-(OTX14+OTX15)</f>
        <v>0</v>
      </c>
      <c r="OTY22" s="74" t="s">
        <v>102</v>
      </c>
      <c r="OTZ22" s="146">
        <f t="shared" ref="OTZ22" si="13436">OTZ21-(OTZ14+OTZ15)</f>
        <v>0</v>
      </c>
      <c r="OUA22" s="74" t="s">
        <v>102</v>
      </c>
      <c r="OUB22" s="146">
        <f t="shared" ref="OUB22" si="13437">OUB21-(OUB14+OUB15)</f>
        <v>0</v>
      </c>
      <c r="OUC22" s="74" t="s">
        <v>102</v>
      </c>
      <c r="OUD22" s="146">
        <f t="shared" ref="OUD22" si="13438">OUD21-(OUD14+OUD15)</f>
        <v>0</v>
      </c>
      <c r="OUE22" s="74" t="s">
        <v>102</v>
      </c>
      <c r="OUF22" s="146">
        <f t="shared" ref="OUF22" si="13439">OUF21-(OUF14+OUF15)</f>
        <v>0</v>
      </c>
      <c r="OUG22" s="74" t="s">
        <v>102</v>
      </c>
      <c r="OUH22" s="146">
        <f t="shared" ref="OUH22" si="13440">OUH21-(OUH14+OUH15)</f>
        <v>0</v>
      </c>
      <c r="OUI22" s="74" t="s">
        <v>102</v>
      </c>
      <c r="OUJ22" s="146">
        <f t="shared" ref="OUJ22" si="13441">OUJ21-(OUJ14+OUJ15)</f>
        <v>0</v>
      </c>
      <c r="OUK22" s="74" t="s">
        <v>102</v>
      </c>
      <c r="OUL22" s="146">
        <f t="shared" ref="OUL22" si="13442">OUL21-(OUL14+OUL15)</f>
        <v>0</v>
      </c>
      <c r="OUM22" s="74" t="s">
        <v>102</v>
      </c>
      <c r="OUN22" s="146">
        <f t="shared" ref="OUN22" si="13443">OUN21-(OUN14+OUN15)</f>
        <v>0</v>
      </c>
      <c r="OUO22" s="74" t="s">
        <v>102</v>
      </c>
      <c r="OUP22" s="146">
        <f t="shared" ref="OUP22" si="13444">OUP21-(OUP14+OUP15)</f>
        <v>0</v>
      </c>
      <c r="OUQ22" s="74" t="s">
        <v>102</v>
      </c>
      <c r="OUR22" s="146">
        <f t="shared" ref="OUR22" si="13445">OUR21-(OUR14+OUR15)</f>
        <v>0</v>
      </c>
      <c r="OUS22" s="74" t="s">
        <v>102</v>
      </c>
      <c r="OUT22" s="146">
        <f t="shared" ref="OUT22" si="13446">OUT21-(OUT14+OUT15)</f>
        <v>0</v>
      </c>
      <c r="OUU22" s="74" t="s">
        <v>102</v>
      </c>
      <c r="OUV22" s="146">
        <f t="shared" ref="OUV22" si="13447">OUV21-(OUV14+OUV15)</f>
        <v>0</v>
      </c>
      <c r="OUW22" s="74" t="s">
        <v>102</v>
      </c>
      <c r="OUX22" s="146">
        <f t="shared" ref="OUX22" si="13448">OUX21-(OUX14+OUX15)</f>
        <v>0</v>
      </c>
      <c r="OUY22" s="74" t="s">
        <v>102</v>
      </c>
      <c r="OUZ22" s="146">
        <f t="shared" ref="OUZ22" si="13449">OUZ21-(OUZ14+OUZ15)</f>
        <v>0</v>
      </c>
      <c r="OVA22" s="74" t="s">
        <v>102</v>
      </c>
      <c r="OVB22" s="146">
        <f t="shared" ref="OVB22" si="13450">OVB21-(OVB14+OVB15)</f>
        <v>0</v>
      </c>
      <c r="OVC22" s="74" t="s">
        <v>102</v>
      </c>
      <c r="OVD22" s="146">
        <f t="shared" ref="OVD22" si="13451">OVD21-(OVD14+OVD15)</f>
        <v>0</v>
      </c>
      <c r="OVE22" s="74" t="s">
        <v>102</v>
      </c>
      <c r="OVF22" s="146">
        <f t="shared" ref="OVF22" si="13452">OVF21-(OVF14+OVF15)</f>
        <v>0</v>
      </c>
      <c r="OVG22" s="74" t="s">
        <v>102</v>
      </c>
      <c r="OVH22" s="146">
        <f t="shared" ref="OVH22" si="13453">OVH21-(OVH14+OVH15)</f>
        <v>0</v>
      </c>
      <c r="OVI22" s="74" t="s">
        <v>102</v>
      </c>
      <c r="OVJ22" s="146">
        <f t="shared" ref="OVJ22" si="13454">OVJ21-(OVJ14+OVJ15)</f>
        <v>0</v>
      </c>
      <c r="OVK22" s="74" t="s">
        <v>102</v>
      </c>
      <c r="OVL22" s="146">
        <f t="shared" ref="OVL22" si="13455">OVL21-(OVL14+OVL15)</f>
        <v>0</v>
      </c>
      <c r="OVM22" s="74" t="s">
        <v>102</v>
      </c>
      <c r="OVN22" s="146">
        <f t="shared" ref="OVN22" si="13456">OVN21-(OVN14+OVN15)</f>
        <v>0</v>
      </c>
      <c r="OVO22" s="74" t="s">
        <v>102</v>
      </c>
      <c r="OVP22" s="146">
        <f t="shared" ref="OVP22" si="13457">OVP21-(OVP14+OVP15)</f>
        <v>0</v>
      </c>
      <c r="OVQ22" s="74" t="s">
        <v>102</v>
      </c>
      <c r="OVR22" s="146">
        <f t="shared" ref="OVR22" si="13458">OVR21-(OVR14+OVR15)</f>
        <v>0</v>
      </c>
      <c r="OVS22" s="74" t="s">
        <v>102</v>
      </c>
      <c r="OVT22" s="146">
        <f t="shared" ref="OVT22" si="13459">OVT21-(OVT14+OVT15)</f>
        <v>0</v>
      </c>
      <c r="OVU22" s="74" t="s">
        <v>102</v>
      </c>
      <c r="OVV22" s="146">
        <f t="shared" ref="OVV22" si="13460">OVV21-(OVV14+OVV15)</f>
        <v>0</v>
      </c>
      <c r="OVW22" s="74" t="s">
        <v>102</v>
      </c>
      <c r="OVX22" s="146">
        <f t="shared" ref="OVX22" si="13461">OVX21-(OVX14+OVX15)</f>
        <v>0</v>
      </c>
      <c r="OVY22" s="74" t="s">
        <v>102</v>
      </c>
      <c r="OVZ22" s="146">
        <f t="shared" ref="OVZ22" si="13462">OVZ21-(OVZ14+OVZ15)</f>
        <v>0</v>
      </c>
      <c r="OWA22" s="74" t="s">
        <v>102</v>
      </c>
      <c r="OWB22" s="146">
        <f t="shared" ref="OWB22" si="13463">OWB21-(OWB14+OWB15)</f>
        <v>0</v>
      </c>
      <c r="OWC22" s="74" t="s">
        <v>102</v>
      </c>
      <c r="OWD22" s="146">
        <f t="shared" ref="OWD22" si="13464">OWD21-(OWD14+OWD15)</f>
        <v>0</v>
      </c>
      <c r="OWE22" s="74" t="s">
        <v>102</v>
      </c>
      <c r="OWF22" s="146">
        <f t="shared" ref="OWF22" si="13465">OWF21-(OWF14+OWF15)</f>
        <v>0</v>
      </c>
      <c r="OWG22" s="74" t="s">
        <v>102</v>
      </c>
      <c r="OWH22" s="146">
        <f t="shared" ref="OWH22" si="13466">OWH21-(OWH14+OWH15)</f>
        <v>0</v>
      </c>
      <c r="OWI22" s="74" t="s">
        <v>102</v>
      </c>
      <c r="OWJ22" s="146">
        <f t="shared" ref="OWJ22" si="13467">OWJ21-(OWJ14+OWJ15)</f>
        <v>0</v>
      </c>
      <c r="OWK22" s="74" t="s">
        <v>102</v>
      </c>
      <c r="OWL22" s="146">
        <f t="shared" ref="OWL22" si="13468">OWL21-(OWL14+OWL15)</f>
        <v>0</v>
      </c>
      <c r="OWM22" s="74" t="s">
        <v>102</v>
      </c>
      <c r="OWN22" s="146">
        <f t="shared" ref="OWN22" si="13469">OWN21-(OWN14+OWN15)</f>
        <v>0</v>
      </c>
      <c r="OWO22" s="74" t="s">
        <v>102</v>
      </c>
      <c r="OWP22" s="146">
        <f t="shared" ref="OWP22" si="13470">OWP21-(OWP14+OWP15)</f>
        <v>0</v>
      </c>
      <c r="OWQ22" s="74" t="s">
        <v>102</v>
      </c>
      <c r="OWR22" s="146">
        <f t="shared" ref="OWR22" si="13471">OWR21-(OWR14+OWR15)</f>
        <v>0</v>
      </c>
      <c r="OWS22" s="74" t="s">
        <v>102</v>
      </c>
      <c r="OWT22" s="146">
        <f t="shared" ref="OWT22" si="13472">OWT21-(OWT14+OWT15)</f>
        <v>0</v>
      </c>
      <c r="OWU22" s="74" t="s">
        <v>102</v>
      </c>
      <c r="OWV22" s="146">
        <f t="shared" ref="OWV22" si="13473">OWV21-(OWV14+OWV15)</f>
        <v>0</v>
      </c>
      <c r="OWW22" s="74" t="s">
        <v>102</v>
      </c>
      <c r="OWX22" s="146">
        <f t="shared" ref="OWX22" si="13474">OWX21-(OWX14+OWX15)</f>
        <v>0</v>
      </c>
      <c r="OWY22" s="74" t="s">
        <v>102</v>
      </c>
      <c r="OWZ22" s="146">
        <f t="shared" ref="OWZ22" si="13475">OWZ21-(OWZ14+OWZ15)</f>
        <v>0</v>
      </c>
      <c r="OXA22" s="74" t="s">
        <v>102</v>
      </c>
      <c r="OXB22" s="146">
        <f t="shared" ref="OXB22" si="13476">OXB21-(OXB14+OXB15)</f>
        <v>0</v>
      </c>
      <c r="OXC22" s="74" t="s">
        <v>102</v>
      </c>
      <c r="OXD22" s="146">
        <f t="shared" ref="OXD22" si="13477">OXD21-(OXD14+OXD15)</f>
        <v>0</v>
      </c>
      <c r="OXE22" s="74" t="s">
        <v>102</v>
      </c>
      <c r="OXF22" s="146">
        <f t="shared" ref="OXF22" si="13478">OXF21-(OXF14+OXF15)</f>
        <v>0</v>
      </c>
      <c r="OXG22" s="74" t="s">
        <v>102</v>
      </c>
      <c r="OXH22" s="146">
        <f t="shared" ref="OXH22" si="13479">OXH21-(OXH14+OXH15)</f>
        <v>0</v>
      </c>
      <c r="OXI22" s="74" t="s">
        <v>102</v>
      </c>
      <c r="OXJ22" s="146">
        <f t="shared" ref="OXJ22" si="13480">OXJ21-(OXJ14+OXJ15)</f>
        <v>0</v>
      </c>
      <c r="OXK22" s="74" t="s">
        <v>102</v>
      </c>
      <c r="OXL22" s="146">
        <f t="shared" ref="OXL22" si="13481">OXL21-(OXL14+OXL15)</f>
        <v>0</v>
      </c>
      <c r="OXM22" s="74" t="s">
        <v>102</v>
      </c>
      <c r="OXN22" s="146">
        <f t="shared" ref="OXN22" si="13482">OXN21-(OXN14+OXN15)</f>
        <v>0</v>
      </c>
      <c r="OXO22" s="74" t="s">
        <v>102</v>
      </c>
      <c r="OXP22" s="146">
        <f t="shared" ref="OXP22" si="13483">OXP21-(OXP14+OXP15)</f>
        <v>0</v>
      </c>
      <c r="OXQ22" s="74" t="s">
        <v>102</v>
      </c>
      <c r="OXR22" s="146">
        <f t="shared" ref="OXR22" si="13484">OXR21-(OXR14+OXR15)</f>
        <v>0</v>
      </c>
      <c r="OXS22" s="74" t="s">
        <v>102</v>
      </c>
      <c r="OXT22" s="146">
        <f t="shared" ref="OXT22" si="13485">OXT21-(OXT14+OXT15)</f>
        <v>0</v>
      </c>
      <c r="OXU22" s="74" t="s">
        <v>102</v>
      </c>
      <c r="OXV22" s="146">
        <f t="shared" ref="OXV22" si="13486">OXV21-(OXV14+OXV15)</f>
        <v>0</v>
      </c>
      <c r="OXW22" s="74" t="s">
        <v>102</v>
      </c>
      <c r="OXX22" s="146">
        <f t="shared" ref="OXX22" si="13487">OXX21-(OXX14+OXX15)</f>
        <v>0</v>
      </c>
      <c r="OXY22" s="74" t="s">
        <v>102</v>
      </c>
      <c r="OXZ22" s="146">
        <f t="shared" ref="OXZ22" si="13488">OXZ21-(OXZ14+OXZ15)</f>
        <v>0</v>
      </c>
      <c r="OYA22" s="74" t="s">
        <v>102</v>
      </c>
      <c r="OYB22" s="146">
        <f t="shared" ref="OYB22" si="13489">OYB21-(OYB14+OYB15)</f>
        <v>0</v>
      </c>
      <c r="OYC22" s="74" t="s">
        <v>102</v>
      </c>
      <c r="OYD22" s="146">
        <f t="shared" ref="OYD22" si="13490">OYD21-(OYD14+OYD15)</f>
        <v>0</v>
      </c>
      <c r="OYE22" s="74" t="s">
        <v>102</v>
      </c>
      <c r="OYF22" s="146">
        <f t="shared" ref="OYF22" si="13491">OYF21-(OYF14+OYF15)</f>
        <v>0</v>
      </c>
      <c r="OYG22" s="74" t="s">
        <v>102</v>
      </c>
      <c r="OYH22" s="146">
        <f t="shared" ref="OYH22" si="13492">OYH21-(OYH14+OYH15)</f>
        <v>0</v>
      </c>
      <c r="OYI22" s="74" t="s">
        <v>102</v>
      </c>
      <c r="OYJ22" s="146">
        <f t="shared" ref="OYJ22" si="13493">OYJ21-(OYJ14+OYJ15)</f>
        <v>0</v>
      </c>
      <c r="OYK22" s="74" t="s">
        <v>102</v>
      </c>
      <c r="OYL22" s="146">
        <f t="shared" ref="OYL22" si="13494">OYL21-(OYL14+OYL15)</f>
        <v>0</v>
      </c>
      <c r="OYM22" s="74" t="s">
        <v>102</v>
      </c>
      <c r="OYN22" s="146">
        <f t="shared" ref="OYN22" si="13495">OYN21-(OYN14+OYN15)</f>
        <v>0</v>
      </c>
      <c r="OYO22" s="74" t="s">
        <v>102</v>
      </c>
      <c r="OYP22" s="146">
        <f t="shared" ref="OYP22" si="13496">OYP21-(OYP14+OYP15)</f>
        <v>0</v>
      </c>
      <c r="OYQ22" s="74" t="s">
        <v>102</v>
      </c>
      <c r="OYR22" s="146">
        <f t="shared" ref="OYR22" si="13497">OYR21-(OYR14+OYR15)</f>
        <v>0</v>
      </c>
      <c r="OYS22" s="74" t="s">
        <v>102</v>
      </c>
      <c r="OYT22" s="146">
        <f t="shared" ref="OYT22" si="13498">OYT21-(OYT14+OYT15)</f>
        <v>0</v>
      </c>
      <c r="OYU22" s="74" t="s">
        <v>102</v>
      </c>
      <c r="OYV22" s="146">
        <f t="shared" ref="OYV22" si="13499">OYV21-(OYV14+OYV15)</f>
        <v>0</v>
      </c>
      <c r="OYW22" s="74" t="s">
        <v>102</v>
      </c>
      <c r="OYX22" s="146">
        <f t="shared" ref="OYX22" si="13500">OYX21-(OYX14+OYX15)</f>
        <v>0</v>
      </c>
      <c r="OYY22" s="74" t="s">
        <v>102</v>
      </c>
      <c r="OYZ22" s="146">
        <f t="shared" ref="OYZ22" si="13501">OYZ21-(OYZ14+OYZ15)</f>
        <v>0</v>
      </c>
      <c r="OZA22" s="74" t="s">
        <v>102</v>
      </c>
      <c r="OZB22" s="146">
        <f t="shared" ref="OZB22" si="13502">OZB21-(OZB14+OZB15)</f>
        <v>0</v>
      </c>
      <c r="OZC22" s="74" t="s">
        <v>102</v>
      </c>
      <c r="OZD22" s="146">
        <f t="shared" ref="OZD22" si="13503">OZD21-(OZD14+OZD15)</f>
        <v>0</v>
      </c>
      <c r="OZE22" s="74" t="s">
        <v>102</v>
      </c>
      <c r="OZF22" s="146">
        <f t="shared" ref="OZF22" si="13504">OZF21-(OZF14+OZF15)</f>
        <v>0</v>
      </c>
      <c r="OZG22" s="74" t="s">
        <v>102</v>
      </c>
      <c r="OZH22" s="146">
        <f t="shared" ref="OZH22" si="13505">OZH21-(OZH14+OZH15)</f>
        <v>0</v>
      </c>
      <c r="OZI22" s="74" t="s">
        <v>102</v>
      </c>
      <c r="OZJ22" s="146">
        <f t="shared" ref="OZJ22" si="13506">OZJ21-(OZJ14+OZJ15)</f>
        <v>0</v>
      </c>
      <c r="OZK22" s="74" t="s">
        <v>102</v>
      </c>
      <c r="OZL22" s="146">
        <f t="shared" ref="OZL22" si="13507">OZL21-(OZL14+OZL15)</f>
        <v>0</v>
      </c>
      <c r="OZM22" s="74" t="s">
        <v>102</v>
      </c>
      <c r="OZN22" s="146">
        <f t="shared" ref="OZN22" si="13508">OZN21-(OZN14+OZN15)</f>
        <v>0</v>
      </c>
      <c r="OZO22" s="74" t="s">
        <v>102</v>
      </c>
      <c r="OZP22" s="146">
        <f t="shared" ref="OZP22" si="13509">OZP21-(OZP14+OZP15)</f>
        <v>0</v>
      </c>
      <c r="OZQ22" s="74" t="s">
        <v>102</v>
      </c>
      <c r="OZR22" s="146">
        <f t="shared" ref="OZR22" si="13510">OZR21-(OZR14+OZR15)</f>
        <v>0</v>
      </c>
      <c r="OZS22" s="74" t="s">
        <v>102</v>
      </c>
      <c r="OZT22" s="146">
        <f t="shared" ref="OZT22" si="13511">OZT21-(OZT14+OZT15)</f>
        <v>0</v>
      </c>
      <c r="OZU22" s="74" t="s">
        <v>102</v>
      </c>
      <c r="OZV22" s="146">
        <f t="shared" ref="OZV22" si="13512">OZV21-(OZV14+OZV15)</f>
        <v>0</v>
      </c>
      <c r="OZW22" s="74" t="s">
        <v>102</v>
      </c>
      <c r="OZX22" s="146">
        <f t="shared" ref="OZX22" si="13513">OZX21-(OZX14+OZX15)</f>
        <v>0</v>
      </c>
      <c r="OZY22" s="74" t="s">
        <v>102</v>
      </c>
      <c r="OZZ22" s="146">
        <f t="shared" ref="OZZ22" si="13514">OZZ21-(OZZ14+OZZ15)</f>
        <v>0</v>
      </c>
      <c r="PAA22" s="74" t="s">
        <v>102</v>
      </c>
      <c r="PAB22" s="146">
        <f t="shared" ref="PAB22" si="13515">PAB21-(PAB14+PAB15)</f>
        <v>0</v>
      </c>
      <c r="PAC22" s="74" t="s">
        <v>102</v>
      </c>
      <c r="PAD22" s="146">
        <f t="shared" ref="PAD22" si="13516">PAD21-(PAD14+PAD15)</f>
        <v>0</v>
      </c>
      <c r="PAE22" s="74" t="s">
        <v>102</v>
      </c>
      <c r="PAF22" s="146">
        <f t="shared" ref="PAF22" si="13517">PAF21-(PAF14+PAF15)</f>
        <v>0</v>
      </c>
      <c r="PAG22" s="74" t="s">
        <v>102</v>
      </c>
      <c r="PAH22" s="146">
        <f t="shared" ref="PAH22" si="13518">PAH21-(PAH14+PAH15)</f>
        <v>0</v>
      </c>
      <c r="PAI22" s="74" t="s">
        <v>102</v>
      </c>
      <c r="PAJ22" s="146">
        <f t="shared" ref="PAJ22" si="13519">PAJ21-(PAJ14+PAJ15)</f>
        <v>0</v>
      </c>
      <c r="PAK22" s="74" t="s">
        <v>102</v>
      </c>
      <c r="PAL22" s="146">
        <f t="shared" ref="PAL22" si="13520">PAL21-(PAL14+PAL15)</f>
        <v>0</v>
      </c>
      <c r="PAM22" s="74" t="s">
        <v>102</v>
      </c>
      <c r="PAN22" s="146">
        <f t="shared" ref="PAN22" si="13521">PAN21-(PAN14+PAN15)</f>
        <v>0</v>
      </c>
      <c r="PAO22" s="74" t="s">
        <v>102</v>
      </c>
      <c r="PAP22" s="146">
        <f t="shared" ref="PAP22" si="13522">PAP21-(PAP14+PAP15)</f>
        <v>0</v>
      </c>
      <c r="PAQ22" s="74" t="s">
        <v>102</v>
      </c>
      <c r="PAR22" s="146">
        <f t="shared" ref="PAR22" si="13523">PAR21-(PAR14+PAR15)</f>
        <v>0</v>
      </c>
      <c r="PAS22" s="74" t="s">
        <v>102</v>
      </c>
      <c r="PAT22" s="146">
        <f t="shared" ref="PAT22" si="13524">PAT21-(PAT14+PAT15)</f>
        <v>0</v>
      </c>
      <c r="PAU22" s="74" t="s">
        <v>102</v>
      </c>
      <c r="PAV22" s="146">
        <f t="shared" ref="PAV22" si="13525">PAV21-(PAV14+PAV15)</f>
        <v>0</v>
      </c>
      <c r="PAW22" s="74" t="s">
        <v>102</v>
      </c>
      <c r="PAX22" s="146">
        <f t="shared" ref="PAX22" si="13526">PAX21-(PAX14+PAX15)</f>
        <v>0</v>
      </c>
      <c r="PAY22" s="74" t="s">
        <v>102</v>
      </c>
      <c r="PAZ22" s="146">
        <f t="shared" ref="PAZ22" si="13527">PAZ21-(PAZ14+PAZ15)</f>
        <v>0</v>
      </c>
      <c r="PBA22" s="74" t="s">
        <v>102</v>
      </c>
      <c r="PBB22" s="146">
        <f t="shared" ref="PBB22" si="13528">PBB21-(PBB14+PBB15)</f>
        <v>0</v>
      </c>
      <c r="PBC22" s="74" t="s">
        <v>102</v>
      </c>
      <c r="PBD22" s="146">
        <f t="shared" ref="PBD22" si="13529">PBD21-(PBD14+PBD15)</f>
        <v>0</v>
      </c>
      <c r="PBE22" s="74" t="s">
        <v>102</v>
      </c>
      <c r="PBF22" s="146">
        <f t="shared" ref="PBF22" si="13530">PBF21-(PBF14+PBF15)</f>
        <v>0</v>
      </c>
      <c r="PBG22" s="74" t="s">
        <v>102</v>
      </c>
      <c r="PBH22" s="146">
        <f t="shared" ref="PBH22" si="13531">PBH21-(PBH14+PBH15)</f>
        <v>0</v>
      </c>
      <c r="PBI22" s="74" t="s">
        <v>102</v>
      </c>
      <c r="PBJ22" s="146">
        <f t="shared" ref="PBJ22" si="13532">PBJ21-(PBJ14+PBJ15)</f>
        <v>0</v>
      </c>
      <c r="PBK22" s="74" t="s">
        <v>102</v>
      </c>
      <c r="PBL22" s="146">
        <f t="shared" ref="PBL22" si="13533">PBL21-(PBL14+PBL15)</f>
        <v>0</v>
      </c>
      <c r="PBM22" s="74" t="s">
        <v>102</v>
      </c>
      <c r="PBN22" s="146">
        <f t="shared" ref="PBN22" si="13534">PBN21-(PBN14+PBN15)</f>
        <v>0</v>
      </c>
      <c r="PBO22" s="74" t="s">
        <v>102</v>
      </c>
      <c r="PBP22" s="146">
        <f t="shared" ref="PBP22" si="13535">PBP21-(PBP14+PBP15)</f>
        <v>0</v>
      </c>
      <c r="PBQ22" s="74" t="s">
        <v>102</v>
      </c>
      <c r="PBR22" s="146">
        <f t="shared" ref="PBR22" si="13536">PBR21-(PBR14+PBR15)</f>
        <v>0</v>
      </c>
      <c r="PBS22" s="74" t="s">
        <v>102</v>
      </c>
      <c r="PBT22" s="146">
        <f t="shared" ref="PBT22" si="13537">PBT21-(PBT14+PBT15)</f>
        <v>0</v>
      </c>
      <c r="PBU22" s="74" t="s">
        <v>102</v>
      </c>
      <c r="PBV22" s="146">
        <f t="shared" ref="PBV22" si="13538">PBV21-(PBV14+PBV15)</f>
        <v>0</v>
      </c>
      <c r="PBW22" s="74" t="s">
        <v>102</v>
      </c>
      <c r="PBX22" s="146">
        <f t="shared" ref="PBX22" si="13539">PBX21-(PBX14+PBX15)</f>
        <v>0</v>
      </c>
      <c r="PBY22" s="74" t="s">
        <v>102</v>
      </c>
      <c r="PBZ22" s="146">
        <f t="shared" ref="PBZ22" si="13540">PBZ21-(PBZ14+PBZ15)</f>
        <v>0</v>
      </c>
      <c r="PCA22" s="74" t="s">
        <v>102</v>
      </c>
      <c r="PCB22" s="146">
        <f t="shared" ref="PCB22" si="13541">PCB21-(PCB14+PCB15)</f>
        <v>0</v>
      </c>
      <c r="PCC22" s="74" t="s">
        <v>102</v>
      </c>
      <c r="PCD22" s="146">
        <f t="shared" ref="PCD22" si="13542">PCD21-(PCD14+PCD15)</f>
        <v>0</v>
      </c>
      <c r="PCE22" s="74" t="s">
        <v>102</v>
      </c>
      <c r="PCF22" s="146">
        <f t="shared" ref="PCF22" si="13543">PCF21-(PCF14+PCF15)</f>
        <v>0</v>
      </c>
      <c r="PCG22" s="74" t="s">
        <v>102</v>
      </c>
      <c r="PCH22" s="146">
        <f t="shared" ref="PCH22" si="13544">PCH21-(PCH14+PCH15)</f>
        <v>0</v>
      </c>
      <c r="PCI22" s="74" t="s">
        <v>102</v>
      </c>
      <c r="PCJ22" s="146">
        <f t="shared" ref="PCJ22" si="13545">PCJ21-(PCJ14+PCJ15)</f>
        <v>0</v>
      </c>
      <c r="PCK22" s="74" t="s">
        <v>102</v>
      </c>
      <c r="PCL22" s="146">
        <f t="shared" ref="PCL22" si="13546">PCL21-(PCL14+PCL15)</f>
        <v>0</v>
      </c>
      <c r="PCM22" s="74" t="s">
        <v>102</v>
      </c>
      <c r="PCN22" s="146">
        <f t="shared" ref="PCN22" si="13547">PCN21-(PCN14+PCN15)</f>
        <v>0</v>
      </c>
      <c r="PCO22" s="74" t="s">
        <v>102</v>
      </c>
      <c r="PCP22" s="146">
        <f t="shared" ref="PCP22" si="13548">PCP21-(PCP14+PCP15)</f>
        <v>0</v>
      </c>
      <c r="PCQ22" s="74" t="s">
        <v>102</v>
      </c>
      <c r="PCR22" s="146">
        <f t="shared" ref="PCR22" si="13549">PCR21-(PCR14+PCR15)</f>
        <v>0</v>
      </c>
      <c r="PCS22" s="74" t="s">
        <v>102</v>
      </c>
      <c r="PCT22" s="146">
        <f t="shared" ref="PCT22" si="13550">PCT21-(PCT14+PCT15)</f>
        <v>0</v>
      </c>
      <c r="PCU22" s="74" t="s">
        <v>102</v>
      </c>
      <c r="PCV22" s="146">
        <f t="shared" ref="PCV22" si="13551">PCV21-(PCV14+PCV15)</f>
        <v>0</v>
      </c>
      <c r="PCW22" s="74" t="s">
        <v>102</v>
      </c>
      <c r="PCX22" s="146">
        <f t="shared" ref="PCX22" si="13552">PCX21-(PCX14+PCX15)</f>
        <v>0</v>
      </c>
      <c r="PCY22" s="74" t="s">
        <v>102</v>
      </c>
      <c r="PCZ22" s="146">
        <f t="shared" ref="PCZ22" si="13553">PCZ21-(PCZ14+PCZ15)</f>
        <v>0</v>
      </c>
      <c r="PDA22" s="74" t="s">
        <v>102</v>
      </c>
      <c r="PDB22" s="146">
        <f t="shared" ref="PDB22" si="13554">PDB21-(PDB14+PDB15)</f>
        <v>0</v>
      </c>
      <c r="PDC22" s="74" t="s">
        <v>102</v>
      </c>
      <c r="PDD22" s="146">
        <f t="shared" ref="PDD22" si="13555">PDD21-(PDD14+PDD15)</f>
        <v>0</v>
      </c>
      <c r="PDE22" s="74" t="s">
        <v>102</v>
      </c>
      <c r="PDF22" s="146">
        <f t="shared" ref="PDF22" si="13556">PDF21-(PDF14+PDF15)</f>
        <v>0</v>
      </c>
      <c r="PDG22" s="74" t="s">
        <v>102</v>
      </c>
      <c r="PDH22" s="146">
        <f t="shared" ref="PDH22" si="13557">PDH21-(PDH14+PDH15)</f>
        <v>0</v>
      </c>
      <c r="PDI22" s="74" t="s">
        <v>102</v>
      </c>
      <c r="PDJ22" s="146">
        <f t="shared" ref="PDJ22" si="13558">PDJ21-(PDJ14+PDJ15)</f>
        <v>0</v>
      </c>
      <c r="PDK22" s="74" t="s">
        <v>102</v>
      </c>
      <c r="PDL22" s="146">
        <f t="shared" ref="PDL22" si="13559">PDL21-(PDL14+PDL15)</f>
        <v>0</v>
      </c>
      <c r="PDM22" s="74" t="s">
        <v>102</v>
      </c>
      <c r="PDN22" s="146">
        <f t="shared" ref="PDN22" si="13560">PDN21-(PDN14+PDN15)</f>
        <v>0</v>
      </c>
      <c r="PDO22" s="74" t="s">
        <v>102</v>
      </c>
      <c r="PDP22" s="146">
        <f t="shared" ref="PDP22" si="13561">PDP21-(PDP14+PDP15)</f>
        <v>0</v>
      </c>
      <c r="PDQ22" s="74" t="s">
        <v>102</v>
      </c>
      <c r="PDR22" s="146">
        <f t="shared" ref="PDR22" si="13562">PDR21-(PDR14+PDR15)</f>
        <v>0</v>
      </c>
      <c r="PDS22" s="74" t="s">
        <v>102</v>
      </c>
      <c r="PDT22" s="146">
        <f t="shared" ref="PDT22" si="13563">PDT21-(PDT14+PDT15)</f>
        <v>0</v>
      </c>
      <c r="PDU22" s="74" t="s">
        <v>102</v>
      </c>
      <c r="PDV22" s="146">
        <f t="shared" ref="PDV22" si="13564">PDV21-(PDV14+PDV15)</f>
        <v>0</v>
      </c>
      <c r="PDW22" s="74" t="s">
        <v>102</v>
      </c>
      <c r="PDX22" s="146">
        <f t="shared" ref="PDX22" si="13565">PDX21-(PDX14+PDX15)</f>
        <v>0</v>
      </c>
      <c r="PDY22" s="74" t="s">
        <v>102</v>
      </c>
      <c r="PDZ22" s="146">
        <f t="shared" ref="PDZ22" si="13566">PDZ21-(PDZ14+PDZ15)</f>
        <v>0</v>
      </c>
      <c r="PEA22" s="74" t="s">
        <v>102</v>
      </c>
      <c r="PEB22" s="146">
        <f t="shared" ref="PEB22" si="13567">PEB21-(PEB14+PEB15)</f>
        <v>0</v>
      </c>
      <c r="PEC22" s="74" t="s">
        <v>102</v>
      </c>
      <c r="PED22" s="146">
        <f t="shared" ref="PED22" si="13568">PED21-(PED14+PED15)</f>
        <v>0</v>
      </c>
      <c r="PEE22" s="74" t="s">
        <v>102</v>
      </c>
      <c r="PEF22" s="146">
        <f t="shared" ref="PEF22" si="13569">PEF21-(PEF14+PEF15)</f>
        <v>0</v>
      </c>
      <c r="PEG22" s="74" t="s">
        <v>102</v>
      </c>
      <c r="PEH22" s="146">
        <f t="shared" ref="PEH22" si="13570">PEH21-(PEH14+PEH15)</f>
        <v>0</v>
      </c>
      <c r="PEI22" s="74" t="s">
        <v>102</v>
      </c>
      <c r="PEJ22" s="146">
        <f t="shared" ref="PEJ22" si="13571">PEJ21-(PEJ14+PEJ15)</f>
        <v>0</v>
      </c>
      <c r="PEK22" s="74" t="s">
        <v>102</v>
      </c>
      <c r="PEL22" s="146">
        <f t="shared" ref="PEL22" si="13572">PEL21-(PEL14+PEL15)</f>
        <v>0</v>
      </c>
      <c r="PEM22" s="74" t="s">
        <v>102</v>
      </c>
      <c r="PEN22" s="146">
        <f t="shared" ref="PEN22" si="13573">PEN21-(PEN14+PEN15)</f>
        <v>0</v>
      </c>
      <c r="PEO22" s="74" t="s">
        <v>102</v>
      </c>
      <c r="PEP22" s="146">
        <f t="shared" ref="PEP22" si="13574">PEP21-(PEP14+PEP15)</f>
        <v>0</v>
      </c>
      <c r="PEQ22" s="74" t="s">
        <v>102</v>
      </c>
      <c r="PER22" s="146">
        <f t="shared" ref="PER22" si="13575">PER21-(PER14+PER15)</f>
        <v>0</v>
      </c>
      <c r="PES22" s="74" t="s">
        <v>102</v>
      </c>
      <c r="PET22" s="146">
        <f t="shared" ref="PET22" si="13576">PET21-(PET14+PET15)</f>
        <v>0</v>
      </c>
      <c r="PEU22" s="74" t="s">
        <v>102</v>
      </c>
      <c r="PEV22" s="146">
        <f t="shared" ref="PEV22" si="13577">PEV21-(PEV14+PEV15)</f>
        <v>0</v>
      </c>
      <c r="PEW22" s="74" t="s">
        <v>102</v>
      </c>
      <c r="PEX22" s="146">
        <f t="shared" ref="PEX22" si="13578">PEX21-(PEX14+PEX15)</f>
        <v>0</v>
      </c>
      <c r="PEY22" s="74" t="s">
        <v>102</v>
      </c>
      <c r="PEZ22" s="146">
        <f t="shared" ref="PEZ22" si="13579">PEZ21-(PEZ14+PEZ15)</f>
        <v>0</v>
      </c>
      <c r="PFA22" s="74" t="s">
        <v>102</v>
      </c>
      <c r="PFB22" s="146">
        <f t="shared" ref="PFB22" si="13580">PFB21-(PFB14+PFB15)</f>
        <v>0</v>
      </c>
      <c r="PFC22" s="74" t="s">
        <v>102</v>
      </c>
      <c r="PFD22" s="146">
        <f t="shared" ref="PFD22" si="13581">PFD21-(PFD14+PFD15)</f>
        <v>0</v>
      </c>
      <c r="PFE22" s="74" t="s">
        <v>102</v>
      </c>
      <c r="PFF22" s="146">
        <f t="shared" ref="PFF22" si="13582">PFF21-(PFF14+PFF15)</f>
        <v>0</v>
      </c>
      <c r="PFG22" s="74" t="s">
        <v>102</v>
      </c>
      <c r="PFH22" s="146">
        <f t="shared" ref="PFH22" si="13583">PFH21-(PFH14+PFH15)</f>
        <v>0</v>
      </c>
      <c r="PFI22" s="74" t="s">
        <v>102</v>
      </c>
      <c r="PFJ22" s="146">
        <f t="shared" ref="PFJ22" si="13584">PFJ21-(PFJ14+PFJ15)</f>
        <v>0</v>
      </c>
      <c r="PFK22" s="74" t="s">
        <v>102</v>
      </c>
      <c r="PFL22" s="146">
        <f t="shared" ref="PFL22" si="13585">PFL21-(PFL14+PFL15)</f>
        <v>0</v>
      </c>
      <c r="PFM22" s="74" t="s">
        <v>102</v>
      </c>
      <c r="PFN22" s="146">
        <f t="shared" ref="PFN22" si="13586">PFN21-(PFN14+PFN15)</f>
        <v>0</v>
      </c>
      <c r="PFO22" s="74" t="s">
        <v>102</v>
      </c>
      <c r="PFP22" s="146">
        <f t="shared" ref="PFP22" si="13587">PFP21-(PFP14+PFP15)</f>
        <v>0</v>
      </c>
      <c r="PFQ22" s="74" t="s">
        <v>102</v>
      </c>
      <c r="PFR22" s="146">
        <f t="shared" ref="PFR22" si="13588">PFR21-(PFR14+PFR15)</f>
        <v>0</v>
      </c>
      <c r="PFS22" s="74" t="s">
        <v>102</v>
      </c>
      <c r="PFT22" s="146">
        <f t="shared" ref="PFT22" si="13589">PFT21-(PFT14+PFT15)</f>
        <v>0</v>
      </c>
      <c r="PFU22" s="74" t="s">
        <v>102</v>
      </c>
      <c r="PFV22" s="146">
        <f t="shared" ref="PFV22" si="13590">PFV21-(PFV14+PFV15)</f>
        <v>0</v>
      </c>
      <c r="PFW22" s="74" t="s">
        <v>102</v>
      </c>
      <c r="PFX22" s="146">
        <f t="shared" ref="PFX22" si="13591">PFX21-(PFX14+PFX15)</f>
        <v>0</v>
      </c>
      <c r="PFY22" s="74" t="s">
        <v>102</v>
      </c>
      <c r="PFZ22" s="146">
        <f t="shared" ref="PFZ22" si="13592">PFZ21-(PFZ14+PFZ15)</f>
        <v>0</v>
      </c>
      <c r="PGA22" s="74" t="s">
        <v>102</v>
      </c>
      <c r="PGB22" s="146">
        <f t="shared" ref="PGB22" si="13593">PGB21-(PGB14+PGB15)</f>
        <v>0</v>
      </c>
      <c r="PGC22" s="74" t="s">
        <v>102</v>
      </c>
      <c r="PGD22" s="146">
        <f t="shared" ref="PGD22" si="13594">PGD21-(PGD14+PGD15)</f>
        <v>0</v>
      </c>
      <c r="PGE22" s="74" t="s">
        <v>102</v>
      </c>
      <c r="PGF22" s="146">
        <f t="shared" ref="PGF22" si="13595">PGF21-(PGF14+PGF15)</f>
        <v>0</v>
      </c>
      <c r="PGG22" s="74" t="s">
        <v>102</v>
      </c>
      <c r="PGH22" s="146">
        <f t="shared" ref="PGH22" si="13596">PGH21-(PGH14+PGH15)</f>
        <v>0</v>
      </c>
      <c r="PGI22" s="74" t="s">
        <v>102</v>
      </c>
      <c r="PGJ22" s="146">
        <f t="shared" ref="PGJ22" si="13597">PGJ21-(PGJ14+PGJ15)</f>
        <v>0</v>
      </c>
      <c r="PGK22" s="74" t="s">
        <v>102</v>
      </c>
      <c r="PGL22" s="146">
        <f t="shared" ref="PGL22" si="13598">PGL21-(PGL14+PGL15)</f>
        <v>0</v>
      </c>
      <c r="PGM22" s="74" t="s">
        <v>102</v>
      </c>
      <c r="PGN22" s="146">
        <f t="shared" ref="PGN22" si="13599">PGN21-(PGN14+PGN15)</f>
        <v>0</v>
      </c>
      <c r="PGO22" s="74" t="s">
        <v>102</v>
      </c>
      <c r="PGP22" s="146">
        <f t="shared" ref="PGP22" si="13600">PGP21-(PGP14+PGP15)</f>
        <v>0</v>
      </c>
      <c r="PGQ22" s="74" t="s">
        <v>102</v>
      </c>
      <c r="PGR22" s="146">
        <f t="shared" ref="PGR22" si="13601">PGR21-(PGR14+PGR15)</f>
        <v>0</v>
      </c>
      <c r="PGS22" s="74" t="s">
        <v>102</v>
      </c>
      <c r="PGT22" s="146">
        <f t="shared" ref="PGT22" si="13602">PGT21-(PGT14+PGT15)</f>
        <v>0</v>
      </c>
      <c r="PGU22" s="74" t="s">
        <v>102</v>
      </c>
      <c r="PGV22" s="146">
        <f t="shared" ref="PGV22" si="13603">PGV21-(PGV14+PGV15)</f>
        <v>0</v>
      </c>
      <c r="PGW22" s="74" t="s">
        <v>102</v>
      </c>
      <c r="PGX22" s="146">
        <f t="shared" ref="PGX22" si="13604">PGX21-(PGX14+PGX15)</f>
        <v>0</v>
      </c>
      <c r="PGY22" s="74" t="s">
        <v>102</v>
      </c>
      <c r="PGZ22" s="146">
        <f t="shared" ref="PGZ22" si="13605">PGZ21-(PGZ14+PGZ15)</f>
        <v>0</v>
      </c>
      <c r="PHA22" s="74" t="s">
        <v>102</v>
      </c>
      <c r="PHB22" s="146">
        <f t="shared" ref="PHB22" si="13606">PHB21-(PHB14+PHB15)</f>
        <v>0</v>
      </c>
      <c r="PHC22" s="74" t="s">
        <v>102</v>
      </c>
      <c r="PHD22" s="146">
        <f t="shared" ref="PHD22" si="13607">PHD21-(PHD14+PHD15)</f>
        <v>0</v>
      </c>
      <c r="PHE22" s="74" t="s">
        <v>102</v>
      </c>
      <c r="PHF22" s="146">
        <f t="shared" ref="PHF22" si="13608">PHF21-(PHF14+PHF15)</f>
        <v>0</v>
      </c>
      <c r="PHG22" s="74" t="s">
        <v>102</v>
      </c>
      <c r="PHH22" s="146">
        <f t="shared" ref="PHH22" si="13609">PHH21-(PHH14+PHH15)</f>
        <v>0</v>
      </c>
      <c r="PHI22" s="74" t="s">
        <v>102</v>
      </c>
      <c r="PHJ22" s="146">
        <f t="shared" ref="PHJ22" si="13610">PHJ21-(PHJ14+PHJ15)</f>
        <v>0</v>
      </c>
      <c r="PHK22" s="74" t="s">
        <v>102</v>
      </c>
      <c r="PHL22" s="146">
        <f t="shared" ref="PHL22" si="13611">PHL21-(PHL14+PHL15)</f>
        <v>0</v>
      </c>
      <c r="PHM22" s="74" t="s">
        <v>102</v>
      </c>
      <c r="PHN22" s="146">
        <f t="shared" ref="PHN22" si="13612">PHN21-(PHN14+PHN15)</f>
        <v>0</v>
      </c>
      <c r="PHO22" s="74" t="s">
        <v>102</v>
      </c>
      <c r="PHP22" s="146">
        <f t="shared" ref="PHP22" si="13613">PHP21-(PHP14+PHP15)</f>
        <v>0</v>
      </c>
      <c r="PHQ22" s="74" t="s">
        <v>102</v>
      </c>
      <c r="PHR22" s="146">
        <f t="shared" ref="PHR22" si="13614">PHR21-(PHR14+PHR15)</f>
        <v>0</v>
      </c>
      <c r="PHS22" s="74" t="s">
        <v>102</v>
      </c>
      <c r="PHT22" s="146">
        <f t="shared" ref="PHT22" si="13615">PHT21-(PHT14+PHT15)</f>
        <v>0</v>
      </c>
      <c r="PHU22" s="74" t="s">
        <v>102</v>
      </c>
      <c r="PHV22" s="146">
        <f t="shared" ref="PHV22" si="13616">PHV21-(PHV14+PHV15)</f>
        <v>0</v>
      </c>
      <c r="PHW22" s="74" t="s">
        <v>102</v>
      </c>
      <c r="PHX22" s="146">
        <f t="shared" ref="PHX22" si="13617">PHX21-(PHX14+PHX15)</f>
        <v>0</v>
      </c>
      <c r="PHY22" s="74" t="s">
        <v>102</v>
      </c>
      <c r="PHZ22" s="146">
        <f t="shared" ref="PHZ22" si="13618">PHZ21-(PHZ14+PHZ15)</f>
        <v>0</v>
      </c>
      <c r="PIA22" s="74" t="s">
        <v>102</v>
      </c>
      <c r="PIB22" s="146">
        <f t="shared" ref="PIB22" si="13619">PIB21-(PIB14+PIB15)</f>
        <v>0</v>
      </c>
      <c r="PIC22" s="74" t="s">
        <v>102</v>
      </c>
      <c r="PID22" s="146">
        <f t="shared" ref="PID22" si="13620">PID21-(PID14+PID15)</f>
        <v>0</v>
      </c>
      <c r="PIE22" s="74" t="s">
        <v>102</v>
      </c>
      <c r="PIF22" s="146">
        <f t="shared" ref="PIF22" si="13621">PIF21-(PIF14+PIF15)</f>
        <v>0</v>
      </c>
      <c r="PIG22" s="74" t="s">
        <v>102</v>
      </c>
      <c r="PIH22" s="146">
        <f t="shared" ref="PIH22" si="13622">PIH21-(PIH14+PIH15)</f>
        <v>0</v>
      </c>
      <c r="PII22" s="74" t="s">
        <v>102</v>
      </c>
      <c r="PIJ22" s="146">
        <f t="shared" ref="PIJ22" si="13623">PIJ21-(PIJ14+PIJ15)</f>
        <v>0</v>
      </c>
      <c r="PIK22" s="74" t="s">
        <v>102</v>
      </c>
      <c r="PIL22" s="146">
        <f t="shared" ref="PIL22" si="13624">PIL21-(PIL14+PIL15)</f>
        <v>0</v>
      </c>
      <c r="PIM22" s="74" t="s">
        <v>102</v>
      </c>
      <c r="PIN22" s="146">
        <f t="shared" ref="PIN22" si="13625">PIN21-(PIN14+PIN15)</f>
        <v>0</v>
      </c>
      <c r="PIO22" s="74" t="s">
        <v>102</v>
      </c>
      <c r="PIP22" s="146">
        <f t="shared" ref="PIP22" si="13626">PIP21-(PIP14+PIP15)</f>
        <v>0</v>
      </c>
      <c r="PIQ22" s="74" t="s">
        <v>102</v>
      </c>
      <c r="PIR22" s="146">
        <f t="shared" ref="PIR22" si="13627">PIR21-(PIR14+PIR15)</f>
        <v>0</v>
      </c>
      <c r="PIS22" s="74" t="s">
        <v>102</v>
      </c>
      <c r="PIT22" s="146">
        <f t="shared" ref="PIT22" si="13628">PIT21-(PIT14+PIT15)</f>
        <v>0</v>
      </c>
      <c r="PIU22" s="74" t="s">
        <v>102</v>
      </c>
      <c r="PIV22" s="146">
        <f t="shared" ref="PIV22" si="13629">PIV21-(PIV14+PIV15)</f>
        <v>0</v>
      </c>
      <c r="PIW22" s="74" t="s">
        <v>102</v>
      </c>
      <c r="PIX22" s="146">
        <f t="shared" ref="PIX22" si="13630">PIX21-(PIX14+PIX15)</f>
        <v>0</v>
      </c>
      <c r="PIY22" s="74" t="s">
        <v>102</v>
      </c>
      <c r="PIZ22" s="146">
        <f t="shared" ref="PIZ22" si="13631">PIZ21-(PIZ14+PIZ15)</f>
        <v>0</v>
      </c>
      <c r="PJA22" s="74" t="s">
        <v>102</v>
      </c>
      <c r="PJB22" s="146">
        <f t="shared" ref="PJB22" si="13632">PJB21-(PJB14+PJB15)</f>
        <v>0</v>
      </c>
      <c r="PJC22" s="74" t="s">
        <v>102</v>
      </c>
      <c r="PJD22" s="146">
        <f t="shared" ref="PJD22" si="13633">PJD21-(PJD14+PJD15)</f>
        <v>0</v>
      </c>
      <c r="PJE22" s="74" t="s">
        <v>102</v>
      </c>
      <c r="PJF22" s="146">
        <f t="shared" ref="PJF22" si="13634">PJF21-(PJF14+PJF15)</f>
        <v>0</v>
      </c>
      <c r="PJG22" s="74" t="s">
        <v>102</v>
      </c>
      <c r="PJH22" s="146">
        <f t="shared" ref="PJH22" si="13635">PJH21-(PJH14+PJH15)</f>
        <v>0</v>
      </c>
      <c r="PJI22" s="74" t="s">
        <v>102</v>
      </c>
      <c r="PJJ22" s="146">
        <f t="shared" ref="PJJ22" si="13636">PJJ21-(PJJ14+PJJ15)</f>
        <v>0</v>
      </c>
      <c r="PJK22" s="74" t="s">
        <v>102</v>
      </c>
      <c r="PJL22" s="146">
        <f t="shared" ref="PJL22" si="13637">PJL21-(PJL14+PJL15)</f>
        <v>0</v>
      </c>
      <c r="PJM22" s="74" t="s">
        <v>102</v>
      </c>
      <c r="PJN22" s="146">
        <f t="shared" ref="PJN22" si="13638">PJN21-(PJN14+PJN15)</f>
        <v>0</v>
      </c>
      <c r="PJO22" s="74" t="s">
        <v>102</v>
      </c>
      <c r="PJP22" s="146">
        <f t="shared" ref="PJP22" si="13639">PJP21-(PJP14+PJP15)</f>
        <v>0</v>
      </c>
      <c r="PJQ22" s="74" t="s">
        <v>102</v>
      </c>
      <c r="PJR22" s="146">
        <f t="shared" ref="PJR22" si="13640">PJR21-(PJR14+PJR15)</f>
        <v>0</v>
      </c>
      <c r="PJS22" s="74" t="s">
        <v>102</v>
      </c>
      <c r="PJT22" s="146">
        <f t="shared" ref="PJT22" si="13641">PJT21-(PJT14+PJT15)</f>
        <v>0</v>
      </c>
      <c r="PJU22" s="74" t="s">
        <v>102</v>
      </c>
      <c r="PJV22" s="146">
        <f t="shared" ref="PJV22" si="13642">PJV21-(PJV14+PJV15)</f>
        <v>0</v>
      </c>
      <c r="PJW22" s="74" t="s">
        <v>102</v>
      </c>
      <c r="PJX22" s="146">
        <f t="shared" ref="PJX22" si="13643">PJX21-(PJX14+PJX15)</f>
        <v>0</v>
      </c>
      <c r="PJY22" s="74" t="s">
        <v>102</v>
      </c>
      <c r="PJZ22" s="146">
        <f t="shared" ref="PJZ22" si="13644">PJZ21-(PJZ14+PJZ15)</f>
        <v>0</v>
      </c>
      <c r="PKA22" s="74" t="s">
        <v>102</v>
      </c>
      <c r="PKB22" s="146">
        <f t="shared" ref="PKB22" si="13645">PKB21-(PKB14+PKB15)</f>
        <v>0</v>
      </c>
      <c r="PKC22" s="74" t="s">
        <v>102</v>
      </c>
      <c r="PKD22" s="146">
        <f t="shared" ref="PKD22" si="13646">PKD21-(PKD14+PKD15)</f>
        <v>0</v>
      </c>
      <c r="PKE22" s="74" t="s">
        <v>102</v>
      </c>
      <c r="PKF22" s="146">
        <f t="shared" ref="PKF22" si="13647">PKF21-(PKF14+PKF15)</f>
        <v>0</v>
      </c>
      <c r="PKG22" s="74" t="s">
        <v>102</v>
      </c>
      <c r="PKH22" s="146">
        <f t="shared" ref="PKH22" si="13648">PKH21-(PKH14+PKH15)</f>
        <v>0</v>
      </c>
      <c r="PKI22" s="74" t="s">
        <v>102</v>
      </c>
      <c r="PKJ22" s="146">
        <f t="shared" ref="PKJ22" si="13649">PKJ21-(PKJ14+PKJ15)</f>
        <v>0</v>
      </c>
      <c r="PKK22" s="74" t="s">
        <v>102</v>
      </c>
      <c r="PKL22" s="146">
        <f t="shared" ref="PKL22" si="13650">PKL21-(PKL14+PKL15)</f>
        <v>0</v>
      </c>
      <c r="PKM22" s="74" t="s">
        <v>102</v>
      </c>
      <c r="PKN22" s="146">
        <f t="shared" ref="PKN22" si="13651">PKN21-(PKN14+PKN15)</f>
        <v>0</v>
      </c>
      <c r="PKO22" s="74" t="s">
        <v>102</v>
      </c>
      <c r="PKP22" s="146">
        <f t="shared" ref="PKP22" si="13652">PKP21-(PKP14+PKP15)</f>
        <v>0</v>
      </c>
      <c r="PKQ22" s="74" t="s">
        <v>102</v>
      </c>
      <c r="PKR22" s="146">
        <f t="shared" ref="PKR22" si="13653">PKR21-(PKR14+PKR15)</f>
        <v>0</v>
      </c>
      <c r="PKS22" s="74" t="s">
        <v>102</v>
      </c>
      <c r="PKT22" s="146">
        <f t="shared" ref="PKT22" si="13654">PKT21-(PKT14+PKT15)</f>
        <v>0</v>
      </c>
      <c r="PKU22" s="74" t="s">
        <v>102</v>
      </c>
      <c r="PKV22" s="146">
        <f t="shared" ref="PKV22" si="13655">PKV21-(PKV14+PKV15)</f>
        <v>0</v>
      </c>
      <c r="PKW22" s="74" t="s">
        <v>102</v>
      </c>
      <c r="PKX22" s="146">
        <f t="shared" ref="PKX22" si="13656">PKX21-(PKX14+PKX15)</f>
        <v>0</v>
      </c>
      <c r="PKY22" s="74" t="s">
        <v>102</v>
      </c>
      <c r="PKZ22" s="146">
        <f t="shared" ref="PKZ22" si="13657">PKZ21-(PKZ14+PKZ15)</f>
        <v>0</v>
      </c>
      <c r="PLA22" s="74" t="s">
        <v>102</v>
      </c>
      <c r="PLB22" s="146">
        <f t="shared" ref="PLB22" si="13658">PLB21-(PLB14+PLB15)</f>
        <v>0</v>
      </c>
      <c r="PLC22" s="74" t="s">
        <v>102</v>
      </c>
      <c r="PLD22" s="146">
        <f t="shared" ref="PLD22" si="13659">PLD21-(PLD14+PLD15)</f>
        <v>0</v>
      </c>
      <c r="PLE22" s="74" t="s">
        <v>102</v>
      </c>
      <c r="PLF22" s="146">
        <f t="shared" ref="PLF22" si="13660">PLF21-(PLF14+PLF15)</f>
        <v>0</v>
      </c>
      <c r="PLG22" s="74" t="s">
        <v>102</v>
      </c>
      <c r="PLH22" s="146">
        <f t="shared" ref="PLH22" si="13661">PLH21-(PLH14+PLH15)</f>
        <v>0</v>
      </c>
      <c r="PLI22" s="74" t="s">
        <v>102</v>
      </c>
      <c r="PLJ22" s="146">
        <f t="shared" ref="PLJ22" si="13662">PLJ21-(PLJ14+PLJ15)</f>
        <v>0</v>
      </c>
      <c r="PLK22" s="74" t="s">
        <v>102</v>
      </c>
      <c r="PLL22" s="146">
        <f t="shared" ref="PLL22" si="13663">PLL21-(PLL14+PLL15)</f>
        <v>0</v>
      </c>
      <c r="PLM22" s="74" t="s">
        <v>102</v>
      </c>
      <c r="PLN22" s="146">
        <f t="shared" ref="PLN22" si="13664">PLN21-(PLN14+PLN15)</f>
        <v>0</v>
      </c>
      <c r="PLO22" s="74" t="s">
        <v>102</v>
      </c>
      <c r="PLP22" s="146">
        <f t="shared" ref="PLP22" si="13665">PLP21-(PLP14+PLP15)</f>
        <v>0</v>
      </c>
      <c r="PLQ22" s="74" t="s">
        <v>102</v>
      </c>
      <c r="PLR22" s="146">
        <f t="shared" ref="PLR22" si="13666">PLR21-(PLR14+PLR15)</f>
        <v>0</v>
      </c>
      <c r="PLS22" s="74" t="s">
        <v>102</v>
      </c>
      <c r="PLT22" s="146">
        <f t="shared" ref="PLT22" si="13667">PLT21-(PLT14+PLT15)</f>
        <v>0</v>
      </c>
      <c r="PLU22" s="74" t="s">
        <v>102</v>
      </c>
      <c r="PLV22" s="146">
        <f t="shared" ref="PLV22" si="13668">PLV21-(PLV14+PLV15)</f>
        <v>0</v>
      </c>
      <c r="PLW22" s="74" t="s">
        <v>102</v>
      </c>
      <c r="PLX22" s="146">
        <f t="shared" ref="PLX22" si="13669">PLX21-(PLX14+PLX15)</f>
        <v>0</v>
      </c>
      <c r="PLY22" s="74" t="s">
        <v>102</v>
      </c>
      <c r="PLZ22" s="146">
        <f t="shared" ref="PLZ22" si="13670">PLZ21-(PLZ14+PLZ15)</f>
        <v>0</v>
      </c>
      <c r="PMA22" s="74" t="s">
        <v>102</v>
      </c>
      <c r="PMB22" s="146">
        <f t="shared" ref="PMB22" si="13671">PMB21-(PMB14+PMB15)</f>
        <v>0</v>
      </c>
      <c r="PMC22" s="74" t="s">
        <v>102</v>
      </c>
      <c r="PMD22" s="146">
        <f t="shared" ref="PMD22" si="13672">PMD21-(PMD14+PMD15)</f>
        <v>0</v>
      </c>
      <c r="PME22" s="74" t="s">
        <v>102</v>
      </c>
      <c r="PMF22" s="146">
        <f t="shared" ref="PMF22" si="13673">PMF21-(PMF14+PMF15)</f>
        <v>0</v>
      </c>
      <c r="PMG22" s="74" t="s">
        <v>102</v>
      </c>
      <c r="PMH22" s="146">
        <f t="shared" ref="PMH22" si="13674">PMH21-(PMH14+PMH15)</f>
        <v>0</v>
      </c>
      <c r="PMI22" s="74" t="s">
        <v>102</v>
      </c>
      <c r="PMJ22" s="146">
        <f t="shared" ref="PMJ22" si="13675">PMJ21-(PMJ14+PMJ15)</f>
        <v>0</v>
      </c>
      <c r="PMK22" s="74" t="s">
        <v>102</v>
      </c>
      <c r="PML22" s="146">
        <f t="shared" ref="PML22" si="13676">PML21-(PML14+PML15)</f>
        <v>0</v>
      </c>
      <c r="PMM22" s="74" t="s">
        <v>102</v>
      </c>
      <c r="PMN22" s="146">
        <f t="shared" ref="PMN22" si="13677">PMN21-(PMN14+PMN15)</f>
        <v>0</v>
      </c>
      <c r="PMO22" s="74" t="s">
        <v>102</v>
      </c>
      <c r="PMP22" s="146">
        <f t="shared" ref="PMP22" si="13678">PMP21-(PMP14+PMP15)</f>
        <v>0</v>
      </c>
      <c r="PMQ22" s="74" t="s">
        <v>102</v>
      </c>
      <c r="PMR22" s="146">
        <f t="shared" ref="PMR22" si="13679">PMR21-(PMR14+PMR15)</f>
        <v>0</v>
      </c>
      <c r="PMS22" s="74" t="s">
        <v>102</v>
      </c>
      <c r="PMT22" s="146">
        <f t="shared" ref="PMT22" si="13680">PMT21-(PMT14+PMT15)</f>
        <v>0</v>
      </c>
      <c r="PMU22" s="74" t="s">
        <v>102</v>
      </c>
      <c r="PMV22" s="146">
        <f t="shared" ref="PMV22" si="13681">PMV21-(PMV14+PMV15)</f>
        <v>0</v>
      </c>
      <c r="PMW22" s="74" t="s">
        <v>102</v>
      </c>
      <c r="PMX22" s="146">
        <f t="shared" ref="PMX22" si="13682">PMX21-(PMX14+PMX15)</f>
        <v>0</v>
      </c>
      <c r="PMY22" s="74" t="s">
        <v>102</v>
      </c>
      <c r="PMZ22" s="146">
        <f t="shared" ref="PMZ22" si="13683">PMZ21-(PMZ14+PMZ15)</f>
        <v>0</v>
      </c>
      <c r="PNA22" s="74" t="s">
        <v>102</v>
      </c>
      <c r="PNB22" s="146">
        <f t="shared" ref="PNB22" si="13684">PNB21-(PNB14+PNB15)</f>
        <v>0</v>
      </c>
      <c r="PNC22" s="74" t="s">
        <v>102</v>
      </c>
      <c r="PND22" s="146">
        <f t="shared" ref="PND22" si="13685">PND21-(PND14+PND15)</f>
        <v>0</v>
      </c>
      <c r="PNE22" s="74" t="s">
        <v>102</v>
      </c>
      <c r="PNF22" s="146">
        <f t="shared" ref="PNF22" si="13686">PNF21-(PNF14+PNF15)</f>
        <v>0</v>
      </c>
      <c r="PNG22" s="74" t="s">
        <v>102</v>
      </c>
      <c r="PNH22" s="146">
        <f t="shared" ref="PNH22" si="13687">PNH21-(PNH14+PNH15)</f>
        <v>0</v>
      </c>
      <c r="PNI22" s="74" t="s">
        <v>102</v>
      </c>
      <c r="PNJ22" s="146">
        <f t="shared" ref="PNJ22" si="13688">PNJ21-(PNJ14+PNJ15)</f>
        <v>0</v>
      </c>
      <c r="PNK22" s="74" t="s">
        <v>102</v>
      </c>
      <c r="PNL22" s="146">
        <f t="shared" ref="PNL22" si="13689">PNL21-(PNL14+PNL15)</f>
        <v>0</v>
      </c>
      <c r="PNM22" s="74" t="s">
        <v>102</v>
      </c>
      <c r="PNN22" s="146">
        <f t="shared" ref="PNN22" si="13690">PNN21-(PNN14+PNN15)</f>
        <v>0</v>
      </c>
      <c r="PNO22" s="74" t="s">
        <v>102</v>
      </c>
      <c r="PNP22" s="146">
        <f t="shared" ref="PNP22" si="13691">PNP21-(PNP14+PNP15)</f>
        <v>0</v>
      </c>
      <c r="PNQ22" s="74" t="s">
        <v>102</v>
      </c>
      <c r="PNR22" s="146">
        <f t="shared" ref="PNR22" si="13692">PNR21-(PNR14+PNR15)</f>
        <v>0</v>
      </c>
      <c r="PNS22" s="74" t="s">
        <v>102</v>
      </c>
      <c r="PNT22" s="146">
        <f t="shared" ref="PNT22" si="13693">PNT21-(PNT14+PNT15)</f>
        <v>0</v>
      </c>
      <c r="PNU22" s="74" t="s">
        <v>102</v>
      </c>
      <c r="PNV22" s="146">
        <f t="shared" ref="PNV22" si="13694">PNV21-(PNV14+PNV15)</f>
        <v>0</v>
      </c>
      <c r="PNW22" s="74" t="s">
        <v>102</v>
      </c>
      <c r="PNX22" s="146">
        <f t="shared" ref="PNX22" si="13695">PNX21-(PNX14+PNX15)</f>
        <v>0</v>
      </c>
      <c r="PNY22" s="74" t="s">
        <v>102</v>
      </c>
      <c r="PNZ22" s="146">
        <f t="shared" ref="PNZ22" si="13696">PNZ21-(PNZ14+PNZ15)</f>
        <v>0</v>
      </c>
      <c r="POA22" s="74" t="s">
        <v>102</v>
      </c>
      <c r="POB22" s="146">
        <f t="shared" ref="POB22" si="13697">POB21-(POB14+POB15)</f>
        <v>0</v>
      </c>
      <c r="POC22" s="74" t="s">
        <v>102</v>
      </c>
      <c r="POD22" s="146">
        <f t="shared" ref="POD22" si="13698">POD21-(POD14+POD15)</f>
        <v>0</v>
      </c>
      <c r="POE22" s="74" t="s">
        <v>102</v>
      </c>
      <c r="POF22" s="146">
        <f t="shared" ref="POF22" si="13699">POF21-(POF14+POF15)</f>
        <v>0</v>
      </c>
      <c r="POG22" s="74" t="s">
        <v>102</v>
      </c>
      <c r="POH22" s="146">
        <f t="shared" ref="POH22" si="13700">POH21-(POH14+POH15)</f>
        <v>0</v>
      </c>
      <c r="POI22" s="74" t="s">
        <v>102</v>
      </c>
      <c r="POJ22" s="146">
        <f t="shared" ref="POJ22" si="13701">POJ21-(POJ14+POJ15)</f>
        <v>0</v>
      </c>
      <c r="POK22" s="74" t="s">
        <v>102</v>
      </c>
      <c r="POL22" s="146">
        <f t="shared" ref="POL22" si="13702">POL21-(POL14+POL15)</f>
        <v>0</v>
      </c>
      <c r="POM22" s="74" t="s">
        <v>102</v>
      </c>
      <c r="PON22" s="146">
        <f t="shared" ref="PON22" si="13703">PON21-(PON14+PON15)</f>
        <v>0</v>
      </c>
      <c r="POO22" s="74" t="s">
        <v>102</v>
      </c>
      <c r="POP22" s="146">
        <f t="shared" ref="POP22" si="13704">POP21-(POP14+POP15)</f>
        <v>0</v>
      </c>
      <c r="POQ22" s="74" t="s">
        <v>102</v>
      </c>
      <c r="POR22" s="146">
        <f t="shared" ref="POR22" si="13705">POR21-(POR14+POR15)</f>
        <v>0</v>
      </c>
      <c r="POS22" s="74" t="s">
        <v>102</v>
      </c>
      <c r="POT22" s="146">
        <f t="shared" ref="POT22" si="13706">POT21-(POT14+POT15)</f>
        <v>0</v>
      </c>
      <c r="POU22" s="74" t="s">
        <v>102</v>
      </c>
      <c r="POV22" s="146">
        <f t="shared" ref="POV22" si="13707">POV21-(POV14+POV15)</f>
        <v>0</v>
      </c>
      <c r="POW22" s="74" t="s">
        <v>102</v>
      </c>
      <c r="POX22" s="146">
        <f t="shared" ref="POX22" si="13708">POX21-(POX14+POX15)</f>
        <v>0</v>
      </c>
      <c r="POY22" s="74" t="s">
        <v>102</v>
      </c>
      <c r="POZ22" s="146">
        <f t="shared" ref="POZ22" si="13709">POZ21-(POZ14+POZ15)</f>
        <v>0</v>
      </c>
      <c r="PPA22" s="74" t="s">
        <v>102</v>
      </c>
      <c r="PPB22" s="146">
        <f t="shared" ref="PPB22" si="13710">PPB21-(PPB14+PPB15)</f>
        <v>0</v>
      </c>
      <c r="PPC22" s="74" t="s">
        <v>102</v>
      </c>
      <c r="PPD22" s="146">
        <f t="shared" ref="PPD22" si="13711">PPD21-(PPD14+PPD15)</f>
        <v>0</v>
      </c>
      <c r="PPE22" s="74" t="s">
        <v>102</v>
      </c>
      <c r="PPF22" s="146">
        <f t="shared" ref="PPF22" si="13712">PPF21-(PPF14+PPF15)</f>
        <v>0</v>
      </c>
      <c r="PPG22" s="74" t="s">
        <v>102</v>
      </c>
      <c r="PPH22" s="146">
        <f t="shared" ref="PPH22" si="13713">PPH21-(PPH14+PPH15)</f>
        <v>0</v>
      </c>
      <c r="PPI22" s="74" t="s">
        <v>102</v>
      </c>
      <c r="PPJ22" s="146">
        <f t="shared" ref="PPJ22" si="13714">PPJ21-(PPJ14+PPJ15)</f>
        <v>0</v>
      </c>
      <c r="PPK22" s="74" t="s">
        <v>102</v>
      </c>
      <c r="PPL22" s="146">
        <f t="shared" ref="PPL22" si="13715">PPL21-(PPL14+PPL15)</f>
        <v>0</v>
      </c>
      <c r="PPM22" s="74" t="s">
        <v>102</v>
      </c>
      <c r="PPN22" s="146">
        <f t="shared" ref="PPN22" si="13716">PPN21-(PPN14+PPN15)</f>
        <v>0</v>
      </c>
      <c r="PPO22" s="74" t="s">
        <v>102</v>
      </c>
      <c r="PPP22" s="146">
        <f t="shared" ref="PPP22" si="13717">PPP21-(PPP14+PPP15)</f>
        <v>0</v>
      </c>
      <c r="PPQ22" s="74" t="s">
        <v>102</v>
      </c>
      <c r="PPR22" s="146">
        <f t="shared" ref="PPR22" si="13718">PPR21-(PPR14+PPR15)</f>
        <v>0</v>
      </c>
      <c r="PPS22" s="74" t="s">
        <v>102</v>
      </c>
      <c r="PPT22" s="146">
        <f t="shared" ref="PPT22" si="13719">PPT21-(PPT14+PPT15)</f>
        <v>0</v>
      </c>
      <c r="PPU22" s="74" t="s">
        <v>102</v>
      </c>
      <c r="PPV22" s="146">
        <f t="shared" ref="PPV22" si="13720">PPV21-(PPV14+PPV15)</f>
        <v>0</v>
      </c>
      <c r="PPW22" s="74" t="s">
        <v>102</v>
      </c>
      <c r="PPX22" s="146">
        <f t="shared" ref="PPX22" si="13721">PPX21-(PPX14+PPX15)</f>
        <v>0</v>
      </c>
      <c r="PPY22" s="74" t="s">
        <v>102</v>
      </c>
      <c r="PPZ22" s="146">
        <f t="shared" ref="PPZ22" si="13722">PPZ21-(PPZ14+PPZ15)</f>
        <v>0</v>
      </c>
      <c r="PQA22" s="74" t="s">
        <v>102</v>
      </c>
      <c r="PQB22" s="146">
        <f t="shared" ref="PQB22" si="13723">PQB21-(PQB14+PQB15)</f>
        <v>0</v>
      </c>
      <c r="PQC22" s="74" t="s">
        <v>102</v>
      </c>
      <c r="PQD22" s="146">
        <f t="shared" ref="PQD22" si="13724">PQD21-(PQD14+PQD15)</f>
        <v>0</v>
      </c>
      <c r="PQE22" s="74" t="s">
        <v>102</v>
      </c>
      <c r="PQF22" s="146">
        <f t="shared" ref="PQF22" si="13725">PQF21-(PQF14+PQF15)</f>
        <v>0</v>
      </c>
      <c r="PQG22" s="74" t="s">
        <v>102</v>
      </c>
      <c r="PQH22" s="146">
        <f t="shared" ref="PQH22" si="13726">PQH21-(PQH14+PQH15)</f>
        <v>0</v>
      </c>
      <c r="PQI22" s="74" t="s">
        <v>102</v>
      </c>
      <c r="PQJ22" s="146">
        <f t="shared" ref="PQJ22" si="13727">PQJ21-(PQJ14+PQJ15)</f>
        <v>0</v>
      </c>
      <c r="PQK22" s="74" t="s">
        <v>102</v>
      </c>
      <c r="PQL22" s="146">
        <f t="shared" ref="PQL22" si="13728">PQL21-(PQL14+PQL15)</f>
        <v>0</v>
      </c>
      <c r="PQM22" s="74" t="s">
        <v>102</v>
      </c>
      <c r="PQN22" s="146">
        <f t="shared" ref="PQN22" si="13729">PQN21-(PQN14+PQN15)</f>
        <v>0</v>
      </c>
      <c r="PQO22" s="74" t="s">
        <v>102</v>
      </c>
      <c r="PQP22" s="146">
        <f t="shared" ref="PQP22" si="13730">PQP21-(PQP14+PQP15)</f>
        <v>0</v>
      </c>
      <c r="PQQ22" s="74" t="s">
        <v>102</v>
      </c>
      <c r="PQR22" s="146">
        <f t="shared" ref="PQR22" si="13731">PQR21-(PQR14+PQR15)</f>
        <v>0</v>
      </c>
      <c r="PQS22" s="74" t="s">
        <v>102</v>
      </c>
      <c r="PQT22" s="146">
        <f t="shared" ref="PQT22" si="13732">PQT21-(PQT14+PQT15)</f>
        <v>0</v>
      </c>
      <c r="PQU22" s="74" t="s">
        <v>102</v>
      </c>
      <c r="PQV22" s="146">
        <f t="shared" ref="PQV22" si="13733">PQV21-(PQV14+PQV15)</f>
        <v>0</v>
      </c>
      <c r="PQW22" s="74" t="s">
        <v>102</v>
      </c>
      <c r="PQX22" s="146">
        <f t="shared" ref="PQX22" si="13734">PQX21-(PQX14+PQX15)</f>
        <v>0</v>
      </c>
      <c r="PQY22" s="74" t="s">
        <v>102</v>
      </c>
      <c r="PQZ22" s="146">
        <f t="shared" ref="PQZ22" si="13735">PQZ21-(PQZ14+PQZ15)</f>
        <v>0</v>
      </c>
      <c r="PRA22" s="74" t="s">
        <v>102</v>
      </c>
      <c r="PRB22" s="146">
        <f t="shared" ref="PRB22" si="13736">PRB21-(PRB14+PRB15)</f>
        <v>0</v>
      </c>
      <c r="PRC22" s="74" t="s">
        <v>102</v>
      </c>
      <c r="PRD22" s="146">
        <f t="shared" ref="PRD22" si="13737">PRD21-(PRD14+PRD15)</f>
        <v>0</v>
      </c>
      <c r="PRE22" s="74" t="s">
        <v>102</v>
      </c>
      <c r="PRF22" s="146">
        <f t="shared" ref="PRF22" si="13738">PRF21-(PRF14+PRF15)</f>
        <v>0</v>
      </c>
      <c r="PRG22" s="74" t="s">
        <v>102</v>
      </c>
      <c r="PRH22" s="146">
        <f t="shared" ref="PRH22" si="13739">PRH21-(PRH14+PRH15)</f>
        <v>0</v>
      </c>
      <c r="PRI22" s="74" t="s">
        <v>102</v>
      </c>
      <c r="PRJ22" s="146">
        <f t="shared" ref="PRJ22" si="13740">PRJ21-(PRJ14+PRJ15)</f>
        <v>0</v>
      </c>
      <c r="PRK22" s="74" t="s">
        <v>102</v>
      </c>
      <c r="PRL22" s="146">
        <f t="shared" ref="PRL22" si="13741">PRL21-(PRL14+PRL15)</f>
        <v>0</v>
      </c>
      <c r="PRM22" s="74" t="s">
        <v>102</v>
      </c>
      <c r="PRN22" s="146">
        <f t="shared" ref="PRN22" si="13742">PRN21-(PRN14+PRN15)</f>
        <v>0</v>
      </c>
      <c r="PRO22" s="74" t="s">
        <v>102</v>
      </c>
      <c r="PRP22" s="146">
        <f t="shared" ref="PRP22" si="13743">PRP21-(PRP14+PRP15)</f>
        <v>0</v>
      </c>
      <c r="PRQ22" s="74" t="s">
        <v>102</v>
      </c>
      <c r="PRR22" s="146">
        <f t="shared" ref="PRR22" si="13744">PRR21-(PRR14+PRR15)</f>
        <v>0</v>
      </c>
      <c r="PRS22" s="74" t="s">
        <v>102</v>
      </c>
      <c r="PRT22" s="146">
        <f t="shared" ref="PRT22" si="13745">PRT21-(PRT14+PRT15)</f>
        <v>0</v>
      </c>
      <c r="PRU22" s="74" t="s">
        <v>102</v>
      </c>
      <c r="PRV22" s="146">
        <f t="shared" ref="PRV22" si="13746">PRV21-(PRV14+PRV15)</f>
        <v>0</v>
      </c>
      <c r="PRW22" s="74" t="s">
        <v>102</v>
      </c>
      <c r="PRX22" s="146">
        <f t="shared" ref="PRX22" si="13747">PRX21-(PRX14+PRX15)</f>
        <v>0</v>
      </c>
      <c r="PRY22" s="74" t="s">
        <v>102</v>
      </c>
      <c r="PRZ22" s="146">
        <f t="shared" ref="PRZ22" si="13748">PRZ21-(PRZ14+PRZ15)</f>
        <v>0</v>
      </c>
      <c r="PSA22" s="74" t="s">
        <v>102</v>
      </c>
      <c r="PSB22" s="146">
        <f t="shared" ref="PSB22" si="13749">PSB21-(PSB14+PSB15)</f>
        <v>0</v>
      </c>
      <c r="PSC22" s="74" t="s">
        <v>102</v>
      </c>
      <c r="PSD22" s="146">
        <f t="shared" ref="PSD22" si="13750">PSD21-(PSD14+PSD15)</f>
        <v>0</v>
      </c>
      <c r="PSE22" s="74" t="s">
        <v>102</v>
      </c>
      <c r="PSF22" s="146">
        <f t="shared" ref="PSF22" si="13751">PSF21-(PSF14+PSF15)</f>
        <v>0</v>
      </c>
      <c r="PSG22" s="74" t="s">
        <v>102</v>
      </c>
      <c r="PSH22" s="146">
        <f t="shared" ref="PSH22" si="13752">PSH21-(PSH14+PSH15)</f>
        <v>0</v>
      </c>
      <c r="PSI22" s="74" t="s">
        <v>102</v>
      </c>
      <c r="PSJ22" s="146">
        <f t="shared" ref="PSJ22" si="13753">PSJ21-(PSJ14+PSJ15)</f>
        <v>0</v>
      </c>
      <c r="PSK22" s="74" t="s">
        <v>102</v>
      </c>
      <c r="PSL22" s="146">
        <f t="shared" ref="PSL22" si="13754">PSL21-(PSL14+PSL15)</f>
        <v>0</v>
      </c>
      <c r="PSM22" s="74" t="s">
        <v>102</v>
      </c>
      <c r="PSN22" s="146">
        <f t="shared" ref="PSN22" si="13755">PSN21-(PSN14+PSN15)</f>
        <v>0</v>
      </c>
      <c r="PSO22" s="74" t="s">
        <v>102</v>
      </c>
      <c r="PSP22" s="146">
        <f t="shared" ref="PSP22" si="13756">PSP21-(PSP14+PSP15)</f>
        <v>0</v>
      </c>
      <c r="PSQ22" s="74" t="s">
        <v>102</v>
      </c>
      <c r="PSR22" s="146">
        <f t="shared" ref="PSR22" si="13757">PSR21-(PSR14+PSR15)</f>
        <v>0</v>
      </c>
      <c r="PSS22" s="74" t="s">
        <v>102</v>
      </c>
      <c r="PST22" s="146">
        <f t="shared" ref="PST22" si="13758">PST21-(PST14+PST15)</f>
        <v>0</v>
      </c>
      <c r="PSU22" s="74" t="s">
        <v>102</v>
      </c>
      <c r="PSV22" s="146">
        <f t="shared" ref="PSV22" si="13759">PSV21-(PSV14+PSV15)</f>
        <v>0</v>
      </c>
      <c r="PSW22" s="74" t="s">
        <v>102</v>
      </c>
      <c r="PSX22" s="146">
        <f t="shared" ref="PSX22" si="13760">PSX21-(PSX14+PSX15)</f>
        <v>0</v>
      </c>
      <c r="PSY22" s="74" t="s">
        <v>102</v>
      </c>
      <c r="PSZ22" s="146">
        <f t="shared" ref="PSZ22" si="13761">PSZ21-(PSZ14+PSZ15)</f>
        <v>0</v>
      </c>
      <c r="PTA22" s="74" t="s">
        <v>102</v>
      </c>
      <c r="PTB22" s="146">
        <f t="shared" ref="PTB22" si="13762">PTB21-(PTB14+PTB15)</f>
        <v>0</v>
      </c>
      <c r="PTC22" s="74" t="s">
        <v>102</v>
      </c>
      <c r="PTD22" s="146">
        <f t="shared" ref="PTD22" si="13763">PTD21-(PTD14+PTD15)</f>
        <v>0</v>
      </c>
      <c r="PTE22" s="74" t="s">
        <v>102</v>
      </c>
      <c r="PTF22" s="146">
        <f t="shared" ref="PTF22" si="13764">PTF21-(PTF14+PTF15)</f>
        <v>0</v>
      </c>
      <c r="PTG22" s="74" t="s">
        <v>102</v>
      </c>
      <c r="PTH22" s="146">
        <f t="shared" ref="PTH22" si="13765">PTH21-(PTH14+PTH15)</f>
        <v>0</v>
      </c>
      <c r="PTI22" s="74" t="s">
        <v>102</v>
      </c>
      <c r="PTJ22" s="146">
        <f t="shared" ref="PTJ22" si="13766">PTJ21-(PTJ14+PTJ15)</f>
        <v>0</v>
      </c>
      <c r="PTK22" s="74" t="s">
        <v>102</v>
      </c>
      <c r="PTL22" s="146">
        <f t="shared" ref="PTL22" si="13767">PTL21-(PTL14+PTL15)</f>
        <v>0</v>
      </c>
      <c r="PTM22" s="74" t="s">
        <v>102</v>
      </c>
      <c r="PTN22" s="146">
        <f t="shared" ref="PTN22" si="13768">PTN21-(PTN14+PTN15)</f>
        <v>0</v>
      </c>
      <c r="PTO22" s="74" t="s">
        <v>102</v>
      </c>
      <c r="PTP22" s="146">
        <f t="shared" ref="PTP22" si="13769">PTP21-(PTP14+PTP15)</f>
        <v>0</v>
      </c>
      <c r="PTQ22" s="74" t="s">
        <v>102</v>
      </c>
      <c r="PTR22" s="146">
        <f t="shared" ref="PTR22" si="13770">PTR21-(PTR14+PTR15)</f>
        <v>0</v>
      </c>
      <c r="PTS22" s="74" t="s">
        <v>102</v>
      </c>
      <c r="PTT22" s="146">
        <f t="shared" ref="PTT22" si="13771">PTT21-(PTT14+PTT15)</f>
        <v>0</v>
      </c>
      <c r="PTU22" s="74" t="s">
        <v>102</v>
      </c>
      <c r="PTV22" s="146">
        <f t="shared" ref="PTV22" si="13772">PTV21-(PTV14+PTV15)</f>
        <v>0</v>
      </c>
      <c r="PTW22" s="74" t="s">
        <v>102</v>
      </c>
      <c r="PTX22" s="146">
        <f t="shared" ref="PTX22" si="13773">PTX21-(PTX14+PTX15)</f>
        <v>0</v>
      </c>
      <c r="PTY22" s="74" t="s">
        <v>102</v>
      </c>
      <c r="PTZ22" s="146">
        <f t="shared" ref="PTZ22" si="13774">PTZ21-(PTZ14+PTZ15)</f>
        <v>0</v>
      </c>
      <c r="PUA22" s="74" t="s">
        <v>102</v>
      </c>
      <c r="PUB22" s="146">
        <f t="shared" ref="PUB22" si="13775">PUB21-(PUB14+PUB15)</f>
        <v>0</v>
      </c>
      <c r="PUC22" s="74" t="s">
        <v>102</v>
      </c>
      <c r="PUD22" s="146">
        <f t="shared" ref="PUD22" si="13776">PUD21-(PUD14+PUD15)</f>
        <v>0</v>
      </c>
      <c r="PUE22" s="74" t="s">
        <v>102</v>
      </c>
      <c r="PUF22" s="146">
        <f t="shared" ref="PUF22" si="13777">PUF21-(PUF14+PUF15)</f>
        <v>0</v>
      </c>
      <c r="PUG22" s="74" t="s">
        <v>102</v>
      </c>
      <c r="PUH22" s="146">
        <f t="shared" ref="PUH22" si="13778">PUH21-(PUH14+PUH15)</f>
        <v>0</v>
      </c>
      <c r="PUI22" s="74" t="s">
        <v>102</v>
      </c>
      <c r="PUJ22" s="146">
        <f t="shared" ref="PUJ22" si="13779">PUJ21-(PUJ14+PUJ15)</f>
        <v>0</v>
      </c>
      <c r="PUK22" s="74" t="s">
        <v>102</v>
      </c>
      <c r="PUL22" s="146">
        <f t="shared" ref="PUL22" si="13780">PUL21-(PUL14+PUL15)</f>
        <v>0</v>
      </c>
      <c r="PUM22" s="74" t="s">
        <v>102</v>
      </c>
      <c r="PUN22" s="146">
        <f t="shared" ref="PUN22" si="13781">PUN21-(PUN14+PUN15)</f>
        <v>0</v>
      </c>
      <c r="PUO22" s="74" t="s">
        <v>102</v>
      </c>
      <c r="PUP22" s="146">
        <f t="shared" ref="PUP22" si="13782">PUP21-(PUP14+PUP15)</f>
        <v>0</v>
      </c>
      <c r="PUQ22" s="74" t="s">
        <v>102</v>
      </c>
      <c r="PUR22" s="146">
        <f t="shared" ref="PUR22" si="13783">PUR21-(PUR14+PUR15)</f>
        <v>0</v>
      </c>
      <c r="PUS22" s="74" t="s">
        <v>102</v>
      </c>
      <c r="PUT22" s="146">
        <f t="shared" ref="PUT22" si="13784">PUT21-(PUT14+PUT15)</f>
        <v>0</v>
      </c>
      <c r="PUU22" s="74" t="s">
        <v>102</v>
      </c>
      <c r="PUV22" s="146">
        <f t="shared" ref="PUV22" si="13785">PUV21-(PUV14+PUV15)</f>
        <v>0</v>
      </c>
      <c r="PUW22" s="74" t="s">
        <v>102</v>
      </c>
      <c r="PUX22" s="146">
        <f t="shared" ref="PUX22" si="13786">PUX21-(PUX14+PUX15)</f>
        <v>0</v>
      </c>
      <c r="PUY22" s="74" t="s">
        <v>102</v>
      </c>
      <c r="PUZ22" s="146">
        <f t="shared" ref="PUZ22" si="13787">PUZ21-(PUZ14+PUZ15)</f>
        <v>0</v>
      </c>
      <c r="PVA22" s="74" t="s">
        <v>102</v>
      </c>
      <c r="PVB22" s="146">
        <f t="shared" ref="PVB22" si="13788">PVB21-(PVB14+PVB15)</f>
        <v>0</v>
      </c>
      <c r="PVC22" s="74" t="s">
        <v>102</v>
      </c>
      <c r="PVD22" s="146">
        <f t="shared" ref="PVD22" si="13789">PVD21-(PVD14+PVD15)</f>
        <v>0</v>
      </c>
      <c r="PVE22" s="74" t="s">
        <v>102</v>
      </c>
      <c r="PVF22" s="146">
        <f t="shared" ref="PVF22" si="13790">PVF21-(PVF14+PVF15)</f>
        <v>0</v>
      </c>
      <c r="PVG22" s="74" t="s">
        <v>102</v>
      </c>
      <c r="PVH22" s="146">
        <f t="shared" ref="PVH22" si="13791">PVH21-(PVH14+PVH15)</f>
        <v>0</v>
      </c>
      <c r="PVI22" s="74" t="s">
        <v>102</v>
      </c>
      <c r="PVJ22" s="146">
        <f t="shared" ref="PVJ22" si="13792">PVJ21-(PVJ14+PVJ15)</f>
        <v>0</v>
      </c>
      <c r="PVK22" s="74" t="s">
        <v>102</v>
      </c>
      <c r="PVL22" s="146">
        <f t="shared" ref="PVL22" si="13793">PVL21-(PVL14+PVL15)</f>
        <v>0</v>
      </c>
      <c r="PVM22" s="74" t="s">
        <v>102</v>
      </c>
      <c r="PVN22" s="146">
        <f t="shared" ref="PVN22" si="13794">PVN21-(PVN14+PVN15)</f>
        <v>0</v>
      </c>
      <c r="PVO22" s="74" t="s">
        <v>102</v>
      </c>
      <c r="PVP22" s="146">
        <f t="shared" ref="PVP22" si="13795">PVP21-(PVP14+PVP15)</f>
        <v>0</v>
      </c>
      <c r="PVQ22" s="74" t="s">
        <v>102</v>
      </c>
      <c r="PVR22" s="146">
        <f t="shared" ref="PVR22" si="13796">PVR21-(PVR14+PVR15)</f>
        <v>0</v>
      </c>
      <c r="PVS22" s="74" t="s">
        <v>102</v>
      </c>
      <c r="PVT22" s="146">
        <f t="shared" ref="PVT22" si="13797">PVT21-(PVT14+PVT15)</f>
        <v>0</v>
      </c>
      <c r="PVU22" s="74" t="s">
        <v>102</v>
      </c>
      <c r="PVV22" s="146">
        <f t="shared" ref="PVV22" si="13798">PVV21-(PVV14+PVV15)</f>
        <v>0</v>
      </c>
      <c r="PVW22" s="74" t="s">
        <v>102</v>
      </c>
      <c r="PVX22" s="146">
        <f t="shared" ref="PVX22" si="13799">PVX21-(PVX14+PVX15)</f>
        <v>0</v>
      </c>
      <c r="PVY22" s="74" t="s">
        <v>102</v>
      </c>
      <c r="PVZ22" s="146">
        <f t="shared" ref="PVZ22" si="13800">PVZ21-(PVZ14+PVZ15)</f>
        <v>0</v>
      </c>
      <c r="PWA22" s="74" t="s">
        <v>102</v>
      </c>
      <c r="PWB22" s="146">
        <f t="shared" ref="PWB22" si="13801">PWB21-(PWB14+PWB15)</f>
        <v>0</v>
      </c>
      <c r="PWC22" s="74" t="s">
        <v>102</v>
      </c>
      <c r="PWD22" s="146">
        <f t="shared" ref="PWD22" si="13802">PWD21-(PWD14+PWD15)</f>
        <v>0</v>
      </c>
      <c r="PWE22" s="74" t="s">
        <v>102</v>
      </c>
      <c r="PWF22" s="146">
        <f t="shared" ref="PWF22" si="13803">PWF21-(PWF14+PWF15)</f>
        <v>0</v>
      </c>
      <c r="PWG22" s="74" t="s">
        <v>102</v>
      </c>
      <c r="PWH22" s="146">
        <f t="shared" ref="PWH22" si="13804">PWH21-(PWH14+PWH15)</f>
        <v>0</v>
      </c>
      <c r="PWI22" s="74" t="s">
        <v>102</v>
      </c>
      <c r="PWJ22" s="146">
        <f t="shared" ref="PWJ22" si="13805">PWJ21-(PWJ14+PWJ15)</f>
        <v>0</v>
      </c>
      <c r="PWK22" s="74" t="s">
        <v>102</v>
      </c>
      <c r="PWL22" s="146">
        <f t="shared" ref="PWL22" si="13806">PWL21-(PWL14+PWL15)</f>
        <v>0</v>
      </c>
      <c r="PWM22" s="74" t="s">
        <v>102</v>
      </c>
      <c r="PWN22" s="146">
        <f t="shared" ref="PWN22" si="13807">PWN21-(PWN14+PWN15)</f>
        <v>0</v>
      </c>
      <c r="PWO22" s="74" t="s">
        <v>102</v>
      </c>
      <c r="PWP22" s="146">
        <f t="shared" ref="PWP22" si="13808">PWP21-(PWP14+PWP15)</f>
        <v>0</v>
      </c>
      <c r="PWQ22" s="74" t="s">
        <v>102</v>
      </c>
      <c r="PWR22" s="146">
        <f t="shared" ref="PWR22" si="13809">PWR21-(PWR14+PWR15)</f>
        <v>0</v>
      </c>
      <c r="PWS22" s="74" t="s">
        <v>102</v>
      </c>
      <c r="PWT22" s="146">
        <f t="shared" ref="PWT22" si="13810">PWT21-(PWT14+PWT15)</f>
        <v>0</v>
      </c>
      <c r="PWU22" s="74" t="s">
        <v>102</v>
      </c>
      <c r="PWV22" s="146">
        <f t="shared" ref="PWV22" si="13811">PWV21-(PWV14+PWV15)</f>
        <v>0</v>
      </c>
      <c r="PWW22" s="74" t="s">
        <v>102</v>
      </c>
      <c r="PWX22" s="146">
        <f t="shared" ref="PWX22" si="13812">PWX21-(PWX14+PWX15)</f>
        <v>0</v>
      </c>
      <c r="PWY22" s="74" t="s">
        <v>102</v>
      </c>
      <c r="PWZ22" s="146">
        <f t="shared" ref="PWZ22" si="13813">PWZ21-(PWZ14+PWZ15)</f>
        <v>0</v>
      </c>
      <c r="PXA22" s="74" t="s">
        <v>102</v>
      </c>
      <c r="PXB22" s="146">
        <f t="shared" ref="PXB22" si="13814">PXB21-(PXB14+PXB15)</f>
        <v>0</v>
      </c>
      <c r="PXC22" s="74" t="s">
        <v>102</v>
      </c>
      <c r="PXD22" s="146">
        <f t="shared" ref="PXD22" si="13815">PXD21-(PXD14+PXD15)</f>
        <v>0</v>
      </c>
      <c r="PXE22" s="74" t="s">
        <v>102</v>
      </c>
      <c r="PXF22" s="146">
        <f t="shared" ref="PXF22" si="13816">PXF21-(PXF14+PXF15)</f>
        <v>0</v>
      </c>
      <c r="PXG22" s="74" t="s">
        <v>102</v>
      </c>
      <c r="PXH22" s="146">
        <f t="shared" ref="PXH22" si="13817">PXH21-(PXH14+PXH15)</f>
        <v>0</v>
      </c>
      <c r="PXI22" s="74" t="s">
        <v>102</v>
      </c>
      <c r="PXJ22" s="146">
        <f t="shared" ref="PXJ22" si="13818">PXJ21-(PXJ14+PXJ15)</f>
        <v>0</v>
      </c>
      <c r="PXK22" s="74" t="s">
        <v>102</v>
      </c>
      <c r="PXL22" s="146">
        <f t="shared" ref="PXL22" si="13819">PXL21-(PXL14+PXL15)</f>
        <v>0</v>
      </c>
      <c r="PXM22" s="74" t="s">
        <v>102</v>
      </c>
      <c r="PXN22" s="146">
        <f t="shared" ref="PXN22" si="13820">PXN21-(PXN14+PXN15)</f>
        <v>0</v>
      </c>
      <c r="PXO22" s="74" t="s">
        <v>102</v>
      </c>
      <c r="PXP22" s="146">
        <f t="shared" ref="PXP22" si="13821">PXP21-(PXP14+PXP15)</f>
        <v>0</v>
      </c>
      <c r="PXQ22" s="74" t="s">
        <v>102</v>
      </c>
      <c r="PXR22" s="146">
        <f t="shared" ref="PXR22" si="13822">PXR21-(PXR14+PXR15)</f>
        <v>0</v>
      </c>
      <c r="PXS22" s="74" t="s">
        <v>102</v>
      </c>
      <c r="PXT22" s="146">
        <f t="shared" ref="PXT22" si="13823">PXT21-(PXT14+PXT15)</f>
        <v>0</v>
      </c>
      <c r="PXU22" s="74" t="s">
        <v>102</v>
      </c>
      <c r="PXV22" s="146">
        <f t="shared" ref="PXV22" si="13824">PXV21-(PXV14+PXV15)</f>
        <v>0</v>
      </c>
      <c r="PXW22" s="74" t="s">
        <v>102</v>
      </c>
      <c r="PXX22" s="146">
        <f t="shared" ref="PXX22" si="13825">PXX21-(PXX14+PXX15)</f>
        <v>0</v>
      </c>
      <c r="PXY22" s="74" t="s">
        <v>102</v>
      </c>
      <c r="PXZ22" s="146">
        <f t="shared" ref="PXZ22" si="13826">PXZ21-(PXZ14+PXZ15)</f>
        <v>0</v>
      </c>
      <c r="PYA22" s="74" t="s">
        <v>102</v>
      </c>
      <c r="PYB22" s="146">
        <f t="shared" ref="PYB22" si="13827">PYB21-(PYB14+PYB15)</f>
        <v>0</v>
      </c>
      <c r="PYC22" s="74" t="s">
        <v>102</v>
      </c>
      <c r="PYD22" s="146">
        <f t="shared" ref="PYD22" si="13828">PYD21-(PYD14+PYD15)</f>
        <v>0</v>
      </c>
      <c r="PYE22" s="74" t="s">
        <v>102</v>
      </c>
      <c r="PYF22" s="146">
        <f t="shared" ref="PYF22" si="13829">PYF21-(PYF14+PYF15)</f>
        <v>0</v>
      </c>
      <c r="PYG22" s="74" t="s">
        <v>102</v>
      </c>
      <c r="PYH22" s="146">
        <f t="shared" ref="PYH22" si="13830">PYH21-(PYH14+PYH15)</f>
        <v>0</v>
      </c>
      <c r="PYI22" s="74" t="s">
        <v>102</v>
      </c>
      <c r="PYJ22" s="146">
        <f t="shared" ref="PYJ22" si="13831">PYJ21-(PYJ14+PYJ15)</f>
        <v>0</v>
      </c>
      <c r="PYK22" s="74" t="s">
        <v>102</v>
      </c>
      <c r="PYL22" s="146">
        <f t="shared" ref="PYL22" si="13832">PYL21-(PYL14+PYL15)</f>
        <v>0</v>
      </c>
      <c r="PYM22" s="74" t="s">
        <v>102</v>
      </c>
      <c r="PYN22" s="146">
        <f t="shared" ref="PYN22" si="13833">PYN21-(PYN14+PYN15)</f>
        <v>0</v>
      </c>
      <c r="PYO22" s="74" t="s">
        <v>102</v>
      </c>
      <c r="PYP22" s="146">
        <f t="shared" ref="PYP22" si="13834">PYP21-(PYP14+PYP15)</f>
        <v>0</v>
      </c>
      <c r="PYQ22" s="74" t="s">
        <v>102</v>
      </c>
      <c r="PYR22" s="146">
        <f t="shared" ref="PYR22" si="13835">PYR21-(PYR14+PYR15)</f>
        <v>0</v>
      </c>
      <c r="PYS22" s="74" t="s">
        <v>102</v>
      </c>
      <c r="PYT22" s="146">
        <f t="shared" ref="PYT22" si="13836">PYT21-(PYT14+PYT15)</f>
        <v>0</v>
      </c>
      <c r="PYU22" s="74" t="s">
        <v>102</v>
      </c>
      <c r="PYV22" s="146">
        <f t="shared" ref="PYV22" si="13837">PYV21-(PYV14+PYV15)</f>
        <v>0</v>
      </c>
      <c r="PYW22" s="74" t="s">
        <v>102</v>
      </c>
      <c r="PYX22" s="146">
        <f t="shared" ref="PYX22" si="13838">PYX21-(PYX14+PYX15)</f>
        <v>0</v>
      </c>
      <c r="PYY22" s="74" t="s">
        <v>102</v>
      </c>
      <c r="PYZ22" s="146">
        <f t="shared" ref="PYZ22" si="13839">PYZ21-(PYZ14+PYZ15)</f>
        <v>0</v>
      </c>
      <c r="PZA22" s="74" t="s">
        <v>102</v>
      </c>
      <c r="PZB22" s="146">
        <f t="shared" ref="PZB22" si="13840">PZB21-(PZB14+PZB15)</f>
        <v>0</v>
      </c>
      <c r="PZC22" s="74" t="s">
        <v>102</v>
      </c>
      <c r="PZD22" s="146">
        <f t="shared" ref="PZD22" si="13841">PZD21-(PZD14+PZD15)</f>
        <v>0</v>
      </c>
      <c r="PZE22" s="74" t="s">
        <v>102</v>
      </c>
      <c r="PZF22" s="146">
        <f t="shared" ref="PZF22" si="13842">PZF21-(PZF14+PZF15)</f>
        <v>0</v>
      </c>
      <c r="PZG22" s="74" t="s">
        <v>102</v>
      </c>
      <c r="PZH22" s="146">
        <f t="shared" ref="PZH22" si="13843">PZH21-(PZH14+PZH15)</f>
        <v>0</v>
      </c>
      <c r="PZI22" s="74" t="s">
        <v>102</v>
      </c>
      <c r="PZJ22" s="146">
        <f t="shared" ref="PZJ22" si="13844">PZJ21-(PZJ14+PZJ15)</f>
        <v>0</v>
      </c>
      <c r="PZK22" s="74" t="s">
        <v>102</v>
      </c>
      <c r="PZL22" s="146">
        <f t="shared" ref="PZL22" si="13845">PZL21-(PZL14+PZL15)</f>
        <v>0</v>
      </c>
      <c r="PZM22" s="74" t="s">
        <v>102</v>
      </c>
      <c r="PZN22" s="146">
        <f t="shared" ref="PZN22" si="13846">PZN21-(PZN14+PZN15)</f>
        <v>0</v>
      </c>
      <c r="PZO22" s="74" t="s">
        <v>102</v>
      </c>
      <c r="PZP22" s="146">
        <f t="shared" ref="PZP22" si="13847">PZP21-(PZP14+PZP15)</f>
        <v>0</v>
      </c>
      <c r="PZQ22" s="74" t="s">
        <v>102</v>
      </c>
      <c r="PZR22" s="146">
        <f t="shared" ref="PZR22" si="13848">PZR21-(PZR14+PZR15)</f>
        <v>0</v>
      </c>
      <c r="PZS22" s="74" t="s">
        <v>102</v>
      </c>
      <c r="PZT22" s="146">
        <f t="shared" ref="PZT22" si="13849">PZT21-(PZT14+PZT15)</f>
        <v>0</v>
      </c>
      <c r="PZU22" s="74" t="s">
        <v>102</v>
      </c>
      <c r="PZV22" s="146">
        <f t="shared" ref="PZV22" si="13850">PZV21-(PZV14+PZV15)</f>
        <v>0</v>
      </c>
      <c r="PZW22" s="74" t="s">
        <v>102</v>
      </c>
      <c r="PZX22" s="146">
        <f t="shared" ref="PZX22" si="13851">PZX21-(PZX14+PZX15)</f>
        <v>0</v>
      </c>
      <c r="PZY22" s="74" t="s">
        <v>102</v>
      </c>
      <c r="PZZ22" s="146">
        <f t="shared" ref="PZZ22" si="13852">PZZ21-(PZZ14+PZZ15)</f>
        <v>0</v>
      </c>
      <c r="QAA22" s="74" t="s">
        <v>102</v>
      </c>
      <c r="QAB22" s="146">
        <f t="shared" ref="QAB22" si="13853">QAB21-(QAB14+QAB15)</f>
        <v>0</v>
      </c>
      <c r="QAC22" s="74" t="s">
        <v>102</v>
      </c>
      <c r="QAD22" s="146">
        <f t="shared" ref="QAD22" si="13854">QAD21-(QAD14+QAD15)</f>
        <v>0</v>
      </c>
      <c r="QAE22" s="74" t="s">
        <v>102</v>
      </c>
      <c r="QAF22" s="146">
        <f t="shared" ref="QAF22" si="13855">QAF21-(QAF14+QAF15)</f>
        <v>0</v>
      </c>
      <c r="QAG22" s="74" t="s">
        <v>102</v>
      </c>
      <c r="QAH22" s="146">
        <f t="shared" ref="QAH22" si="13856">QAH21-(QAH14+QAH15)</f>
        <v>0</v>
      </c>
      <c r="QAI22" s="74" t="s">
        <v>102</v>
      </c>
      <c r="QAJ22" s="146">
        <f t="shared" ref="QAJ22" si="13857">QAJ21-(QAJ14+QAJ15)</f>
        <v>0</v>
      </c>
      <c r="QAK22" s="74" t="s">
        <v>102</v>
      </c>
      <c r="QAL22" s="146">
        <f t="shared" ref="QAL22" si="13858">QAL21-(QAL14+QAL15)</f>
        <v>0</v>
      </c>
      <c r="QAM22" s="74" t="s">
        <v>102</v>
      </c>
      <c r="QAN22" s="146">
        <f t="shared" ref="QAN22" si="13859">QAN21-(QAN14+QAN15)</f>
        <v>0</v>
      </c>
      <c r="QAO22" s="74" t="s">
        <v>102</v>
      </c>
      <c r="QAP22" s="146">
        <f t="shared" ref="QAP22" si="13860">QAP21-(QAP14+QAP15)</f>
        <v>0</v>
      </c>
      <c r="QAQ22" s="74" t="s">
        <v>102</v>
      </c>
      <c r="QAR22" s="146">
        <f t="shared" ref="QAR22" si="13861">QAR21-(QAR14+QAR15)</f>
        <v>0</v>
      </c>
      <c r="QAS22" s="74" t="s">
        <v>102</v>
      </c>
      <c r="QAT22" s="146">
        <f t="shared" ref="QAT22" si="13862">QAT21-(QAT14+QAT15)</f>
        <v>0</v>
      </c>
      <c r="QAU22" s="74" t="s">
        <v>102</v>
      </c>
      <c r="QAV22" s="146">
        <f t="shared" ref="QAV22" si="13863">QAV21-(QAV14+QAV15)</f>
        <v>0</v>
      </c>
      <c r="QAW22" s="74" t="s">
        <v>102</v>
      </c>
      <c r="QAX22" s="146">
        <f t="shared" ref="QAX22" si="13864">QAX21-(QAX14+QAX15)</f>
        <v>0</v>
      </c>
      <c r="QAY22" s="74" t="s">
        <v>102</v>
      </c>
      <c r="QAZ22" s="146">
        <f t="shared" ref="QAZ22" si="13865">QAZ21-(QAZ14+QAZ15)</f>
        <v>0</v>
      </c>
      <c r="QBA22" s="74" t="s">
        <v>102</v>
      </c>
      <c r="QBB22" s="146">
        <f t="shared" ref="QBB22" si="13866">QBB21-(QBB14+QBB15)</f>
        <v>0</v>
      </c>
      <c r="QBC22" s="74" t="s">
        <v>102</v>
      </c>
      <c r="QBD22" s="146">
        <f t="shared" ref="QBD22" si="13867">QBD21-(QBD14+QBD15)</f>
        <v>0</v>
      </c>
      <c r="QBE22" s="74" t="s">
        <v>102</v>
      </c>
      <c r="QBF22" s="146">
        <f t="shared" ref="QBF22" si="13868">QBF21-(QBF14+QBF15)</f>
        <v>0</v>
      </c>
      <c r="QBG22" s="74" t="s">
        <v>102</v>
      </c>
      <c r="QBH22" s="146">
        <f t="shared" ref="QBH22" si="13869">QBH21-(QBH14+QBH15)</f>
        <v>0</v>
      </c>
      <c r="QBI22" s="74" t="s">
        <v>102</v>
      </c>
      <c r="QBJ22" s="146">
        <f t="shared" ref="QBJ22" si="13870">QBJ21-(QBJ14+QBJ15)</f>
        <v>0</v>
      </c>
      <c r="QBK22" s="74" t="s">
        <v>102</v>
      </c>
      <c r="QBL22" s="146">
        <f t="shared" ref="QBL22" si="13871">QBL21-(QBL14+QBL15)</f>
        <v>0</v>
      </c>
      <c r="QBM22" s="74" t="s">
        <v>102</v>
      </c>
      <c r="QBN22" s="146">
        <f t="shared" ref="QBN22" si="13872">QBN21-(QBN14+QBN15)</f>
        <v>0</v>
      </c>
      <c r="QBO22" s="74" t="s">
        <v>102</v>
      </c>
      <c r="QBP22" s="146">
        <f t="shared" ref="QBP22" si="13873">QBP21-(QBP14+QBP15)</f>
        <v>0</v>
      </c>
      <c r="QBQ22" s="74" t="s">
        <v>102</v>
      </c>
      <c r="QBR22" s="146">
        <f t="shared" ref="QBR22" si="13874">QBR21-(QBR14+QBR15)</f>
        <v>0</v>
      </c>
      <c r="QBS22" s="74" t="s">
        <v>102</v>
      </c>
      <c r="QBT22" s="146">
        <f t="shared" ref="QBT22" si="13875">QBT21-(QBT14+QBT15)</f>
        <v>0</v>
      </c>
      <c r="QBU22" s="74" t="s">
        <v>102</v>
      </c>
      <c r="QBV22" s="146">
        <f t="shared" ref="QBV22" si="13876">QBV21-(QBV14+QBV15)</f>
        <v>0</v>
      </c>
      <c r="QBW22" s="74" t="s">
        <v>102</v>
      </c>
      <c r="QBX22" s="146">
        <f t="shared" ref="QBX22" si="13877">QBX21-(QBX14+QBX15)</f>
        <v>0</v>
      </c>
      <c r="QBY22" s="74" t="s">
        <v>102</v>
      </c>
      <c r="QBZ22" s="146">
        <f t="shared" ref="QBZ22" si="13878">QBZ21-(QBZ14+QBZ15)</f>
        <v>0</v>
      </c>
      <c r="QCA22" s="74" t="s">
        <v>102</v>
      </c>
      <c r="QCB22" s="146">
        <f t="shared" ref="QCB22" si="13879">QCB21-(QCB14+QCB15)</f>
        <v>0</v>
      </c>
      <c r="QCC22" s="74" t="s">
        <v>102</v>
      </c>
      <c r="QCD22" s="146">
        <f t="shared" ref="QCD22" si="13880">QCD21-(QCD14+QCD15)</f>
        <v>0</v>
      </c>
      <c r="QCE22" s="74" t="s">
        <v>102</v>
      </c>
      <c r="QCF22" s="146">
        <f t="shared" ref="QCF22" si="13881">QCF21-(QCF14+QCF15)</f>
        <v>0</v>
      </c>
      <c r="QCG22" s="74" t="s">
        <v>102</v>
      </c>
      <c r="QCH22" s="146">
        <f t="shared" ref="QCH22" si="13882">QCH21-(QCH14+QCH15)</f>
        <v>0</v>
      </c>
      <c r="QCI22" s="74" t="s">
        <v>102</v>
      </c>
      <c r="QCJ22" s="146">
        <f t="shared" ref="QCJ22" si="13883">QCJ21-(QCJ14+QCJ15)</f>
        <v>0</v>
      </c>
      <c r="QCK22" s="74" t="s">
        <v>102</v>
      </c>
      <c r="QCL22" s="146">
        <f t="shared" ref="QCL22" si="13884">QCL21-(QCL14+QCL15)</f>
        <v>0</v>
      </c>
      <c r="QCM22" s="74" t="s">
        <v>102</v>
      </c>
      <c r="QCN22" s="146">
        <f t="shared" ref="QCN22" si="13885">QCN21-(QCN14+QCN15)</f>
        <v>0</v>
      </c>
      <c r="QCO22" s="74" t="s">
        <v>102</v>
      </c>
      <c r="QCP22" s="146">
        <f t="shared" ref="QCP22" si="13886">QCP21-(QCP14+QCP15)</f>
        <v>0</v>
      </c>
      <c r="QCQ22" s="74" t="s">
        <v>102</v>
      </c>
      <c r="QCR22" s="146">
        <f t="shared" ref="QCR22" si="13887">QCR21-(QCR14+QCR15)</f>
        <v>0</v>
      </c>
      <c r="QCS22" s="74" t="s">
        <v>102</v>
      </c>
      <c r="QCT22" s="146">
        <f t="shared" ref="QCT22" si="13888">QCT21-(QCT14+QCT15)</f>
        <v>0</v>
      </c>
      <c r="QCU22" s="74" t="s">
        <v>102</v>
      </c>
      <c r="QCV22" s="146">
        <f t="shared" ref="QCV22" si="13889">QCV21-(QCV14+QCV15)</f>
        <v>0</v>
      </c>
      <c r="QCW22" s="74" t="s">
        <v>102</v>
      </c>
      <c r="QCX22" s="146">
        <f t="shared" ref="QCX22" si="13890">QCX21-(QCX14+QCX15)</f>
        <v>0</v>
      </c>
      <c r="QCY22" s="74" t="s">
        <v>102</v>
      </c>
      <c r="QCZ22" s="146">
        <f t="shared" ref="QCZ22" si="13891">QCZ21-(QCZ14+QCZ15)</f>
        <v>0</v>
      </c>
      <c r="QDA22" s="74" t="s">
        <v>102</v>
      </c>
      <c r="QDB22" s="146">
        <f t="shared" ref="QDB22" si="13892">QDB21-(QDB14+QDB15)</f>
        <v>0</v>
      </c>
      <c r="QDC22" s="74" t="s">
        <v>102</v>
      </c>
      <c r="QDD22" s="146">
        <f t="shared" ref="QDD22" si="13893">QDD21-(QDD14+QDD15)</f>
        <v>0</v>
      </c>
      <c r="QDE22" s="74" t="s">
        <v>102</v>
      </c>
      <c r="QDF22" s="146">
        <f t="shared" ref="QDF22" si="13894">QDF21-(QDF14+QDF15)</f>
        <v>0</v>
      </c>
      <c r="QDG22" s="74" t="s">
        <v>102</v>
      </c>
      <c r="QDH22" s="146">
        <f t="shared" ref="QDH22" si="13895">QDH21-(QDH14+QDH15)</f>
        <v>0</v>
      </c>
      <c r="QDI22" s="74" t="s">
        <v>102</v>
      </c>
      <c r="QDJ22" s="146">
        <f t="shared" ref="QDJ22" si="13896">QDJ21-(QDJ14+QDJ15)</f>
        <v>0</v>
      </c>
      <c r="QDK22" s="74" t="s">
        <v>102</v>
      </c>
      <c r="QDL22" s="146">
        <f t="shared" ref="QDL22" si="13897">QDL21-(QDL14+QDL15)</f>
        <v>0</v>
      </c>
      <c r="QDM22" s="74" t="s">
        <v>102</v>
      </c>
      <c r="QDN22" s="146">
        <f t="shared" ref="QDN22" si="13898">QDN21-(QDN14+QDN15)</f>
        <v>0</v>
      </c>
      <c r="QDO22" s="74" t="s">
        <v>102</v>
      </c>
      <c r="QDP22" s="146">
        <f t="shared" ref="QDP22" si="13899">QDP21-(QDP14+QDP15)</f>
        <v>0</v>
      </c>
      <c r="QDQ22" s="74" t="s">
        <v>102</v>
      </c>
      <c r="QDR22" s="146">
        <f t="shared" ref="QDR22" si="13900">QDR21-(QDR14+QDR15)</f>
        <v>0</v>
      </c>
      <c r="QDS22" s="74" t="s">
        <v>102</v>
      </c>
      <c r="QDT22" s="146">
        <f t="shared" ref="QDT22" si="13901">QDT21-(QDT14+QDT15)</f>
        <v>0</v>
      </c>
      <c r="QDU22" s="74" t="s">
        <v>102</v>
      </c>
      <c r="QDV22" s="146">
        <f t="shared" ref="QDV22" si="13902">QDV21-(QDV14+QDV15)</f>
        <v>0</v>
      </c>
      <c r="QDW22" s="74" t="s">
        <v>102</v>
      </c>
      <c r="QDX22" s="146">
        <f t="shared" ref="QDX22" si="13903">QDX21-(QDX14+QDX15)</f>
        <v>0</v>
      </c>
      <c r="QDY22" s="74" t="s">
        <v>102</v>
      </c>
      <c r="QDZ22" s="146">
        <f t="shared" ref="QDZ22" si="13904">QDZ21-(QDZ14+QDZ15)</f>
        <v>0</v>
      </c>
      <c r="QEA22" s="74" t="s">
        <v>102</v>
      </c>
      <c r="QEB22" s="146">
        <f t="shared" ref="QEB22" si="13905">QEB21-(QEB14+QEB15)</f>
        <v>0</v>
      </c>
      <c r="QEC22" s="74" t="s">
        <v>102</v>
      </c>
      <c r="QED22" s="146">
        <f t="shared" ref="QED22" si="13906">QED21-(QED14+QED15)</f>
        <v>0</v>
      </c>
      <c r="QEE22" s="74" t="s">
        <v>102</v>
      </c>
      <c r="QEF22" s="146">
        <f t="shared" ref="QEF22" si="13907">QEF21-(QEF14+QEF15)</f>
        <v>0</v>
      </c>
      <c r="QEG22" s="74" t="s">
        <v>102</v>
      </c>
      <c r="QEH22" s="146">
        <f t="shared" ref="QEH22" si="13908">QEH21-(QEH14+QEH15)</f>
        <v>0</v>
      </c>
      <c r="QEI22" s="74" t="s">
        <v>102</v>
      </c>
      <c r="QEJ22" s="146">
        <f t="shared" ref="QEJ22" si="13909">QEJ21-(QEJ14+QEJ15)</f>
        <v>0</v>
      </c>
      <c r="QEK22" s="74" t="s">
        <v>102</v>
      </c>
      <c r="QEL22" s="146">
        <f t="shared" ref="QEL22" si="13910">QEL21-(QEL14+QEL15)</f>
        <v>0</v>
      </c>
      <c r="QEM22" s="74" t="s">
        <v>102</v>
      </c>
      <c r="QEN22" s="146">
        <f t="shared" ref="QEN22" si="13911">QEN21-(QEN14+QEN15)</f>
        <v>0</v>
      </c>
      <c r="QEO22" s="74" t="s">
        <v>102</v>
      </c>
      <c r="QEP22" s="146">
        <f t="shared" ref="QEP22" si="13912">QEP21-(QEP14+QEP15)</f>
        <v>0</v>
      </c>
      <c r="QEQ22" s="74" t="s">
        <v>102</v>
      </c>
      <c r="QER22" s="146">
        <f t="shared" ref="QER22" si="13913">QER21-(QER14+QER15)</f>
        <v>0</v>
      </c>
      <c r="QES22" s="74" t="s">
        <v>102</v>
      </c>
      <c r="QET22" s="146">
        <f t="shared" ref="QET22" si="13914">QET21-(QET14+QET15)</f>
        <v>0</v>
      </c>
      <c r="QEU22" s="74" t="s">
        <v>102</v>
      </c>
      <c r="QEV22" s="146">
        <f t="shared" ref="QEV22" si="13915">QEV21-(QEV14+QEV15)</f>
        <v>0</v>
      </c>
      <c r="QEW22" s="74" t="s">
        <v>102</v>
      </c>
      <c r="QEX22" s="146">
        <f t="shared" ref="QEX22" si="13916">QEX21-(QEX14+QEX15)</f>
        <v>0</v>
      </c>
      <c r="QEY22" s="74" t="s">
        <v>102</v>
      </c>
      <c r="QEZ22" s="146">
        <f t="shared" ref="QEZ22" si="13917">QEZ21-(QEZ14+QEZ15)</f>
        <v>0</v>
      </c>
      <c r="QFA22" s="74" t="s">
        <v>102</v>
      </c>
      <c r="QFB22" s="146">
        <f t="shared" ref="QFB22" si="13918">QFB21-(QFB14+QFB15)</f>
        <v>0</v>
      </c>
      <c r="QFC22" s="74" t="s">
        <v>102</v>
      </c>
      <c r="QFD22" s="146">
        <f t="shared" ref="QFD22" si="13919">QFD21-(QFD14+QFD15)</f>
        <v>0</v>
      </c>
      <c r="QFE22" s="74" t="s">
        <v>102</v>
      </c>
      <c r="QFF22" s="146">
        <f t="shared" ref="QFF22" si="13920">QFF21-(QFF14+QFF15)</f>
        <v>0</v>
      </c>
      <c r="QFG22" s="74" t="s">
        <v>102</v>
      </c>
      <c r="QFH22" s="146">
        <f t="shared" ref="QFH22" si="13921">QFH21-(QFH14+QFH15)</f>
        <v>0</v>
      </c>
      <c r="QFI22" s="74" t="s">
        <v>102</v>
      </c>
      <c r="QFJ22" s="146">
        <f t="shared" ref="QFJ22" si="13922">QFJ21-(QFJ14+QFJ15)</f>
        <v>0</v>
      </c>
      <c r="QFK22" s="74" t="s">
        <v>102</v>
      </c>
      <c r="QFL22" s="146">
        <f t="shared" ref="QFL22" si="13923">QFL21-(QFL14+QFL15)</f>
        <v>0</v>
      </c>
      <c r="QFM22" s="74" t="s">
        <v>102</v>
      </c>
      <c r="QFN22" s="146">
        <f t="shared" ref="QFN22" si="13924">QFN21-(QFN14+QFN15)</f>
        <v>0</v>
      </c>
      <c r="QFO22" s="74" t="s">
        <v>102</v>
      </c>
      <c r="QFP22" s="146">
        <f t="shared" ref="QFP22" si="13925">QFP21-(QFP14+QFP15)</f>
        <v>0</v>
      </c>
      <c r="QFQ22" s="74" t="s">
        <v>102</v>
      </c>
      <c r="QFR22" s="146">
        <f t="shared" ref="QFR22" si="13926">QFR21-(QFR14+QFR15)</f>
        <v>0</v>
      </c>
      <c r="QFS22" s="74" t="s">
        <v>102</v>
      </c>
      <c r="QFT22" s="146">
        <f t="shared" ref="QFT22" si="13927">QFT21-(QFT14+QFT15)</f>
        <v>0</v>
      </c>
      <c r="QFU22" s="74" t="s">
        <v>102</v>
      </c>
      <c r="QFV22" s="146">
        <f t="shared" ref="QFV22" si="13928">QFV21-(QFV14+QFV15)</f>
        <v>0</v>
      </c>
      <c r="QFW22" s="74" t="s">
        <v>102</v>
      </c>
      <c r="QFX22" s="146">
        <f t="shared" ref="QFX22" si="13929">QFX21-(QFX14+QFX15)</f>
        <v>0</v>
      </c>
      <c r="QFY22" s="74" t="s">
        <v>102</v>
      </c>
      <c r="QFZ22" s="146">
        <f t="shared" ref="QFZ22" si="13930">QFZ21-(QFZ14+QFZ15)</f>
        <v>0</v>
      </c>
      <c r="QGA22" s="74" t="s">
        <v>102</v>
      </c>
      <c r="QGB22" s="146">
        <f t="shared" ref="QGB22" si="13931">QGB21-(QGB14+QGB15)</f>
        <v>0</v>
      </c>
      <c r="QGC22" s="74" t="s">
        <v>102</v>
      </c>
      <c r="QGD22" s="146">
        <f t="shared" ref="QGD22" si="13932">QGD21-(QGD14+QGD15)</f>
        <v>0</v>
      </c>
      <c r="QGE22" s="74" t="s">
        <v>102</v>
      </c>
      <c r="QGF22" s="146">
        <f t="shared" ref="QGF22" si="13933">QGF21-(QGF14+QGF15)</f>
        <v>0</v>
      </c>
      <c r="QGG22" s="74" t="s">
        <v>102</v>
      </c>
      <c r="QGH22" s="146">
        <f t="shared" ref="QGH22" si="13934">QGH21-(QGH14+QGH15)</f>
        <v>0</v>
      </c>
      <c r="QGI22" s="74" t="s">
        <v>102</v>
      </c>
      <c r="QGJ22" s="146">
        <f t="shared" ref="QGJ22" si="13935">QGJ21-(QGJ14+QGJ15)</f>
        <v>0</v>
      </c>
      <c r="QGK22" s="74" t="s">
        <v>102</v>
      </c>
      <c r="QGL22" s="146">
        <f t="shared" ref="QGL22" si="13936">QGL21-(QGL14+QGL15)</f>
        <v>0</v>
      </c>
      <c r="QGM22" s="74" t="s">
        <v>102</v>
      </c>
      <c r="QGN22" s="146">
        <f t="shared" ref="QGN22" si="13937">QGN21-(QGN14+QGN15)</f>
        <v>0</v>
      </c>
      <c r="QGO22" s="74" t="s">
        <v>102</v>
      </c>
      <c r="QGP22" s="146">
        <f t="shared" ref="QGP22" si="13938">QGP21-(QGP14+QGP15)</f>
        <v>0</v>
      </c>
      <c r="QGQ22" s="74" t="s">
        <v>102</v>
      </c>
      <c r="QGR22" s="146">
        <f t="shared" ref="QGR22" si="13939">QGR21-(QGR14+QGR15)</f>
        <v>0</v>
      </c>
      <c r="QGS22" s="74" t="s">
        <v>102</v>
      </c>
      <c r="QGT22" s="146">
        <f t="shared" ref="QGT22" si="13940">QGT21-(QGT14+QGT15)</f>
        <v>0</v>
      </c>
      <c r="QGU22" s="74" t="s">
        <v>102</v>
      </c>
      <c r="QGV22" s="146">
        <f t="shared" ref="QGV22" si="13941">QGV21-(QGV14+QGV15)</f>
        <v>0</v>
      </c>
      <c r="QGW22" s="74" t="s">
        <v>102</v>
      </c>
      <c r="QGX22" s="146">
        <f t="shared" ref="QGX22" si="13942">QGX21-(QGX14+QGX15)</f>
        <v>0</v>
      </c>
      <c r="QGY22" s="74" t="s">
        <v>102</v>
      </c>
      <c r="QGZ22" s="146">
        <f t="shared" ref="QGZ22" si="13943">QGZ21-(QGZ14+QGZ15)</f>
        <v>0</v>
      </c>
      <c r="QHA22" s="74" t="s">
        <v>102</v>
      </c>
      <c r="QHB22" s="146">
        <f t="shared" ref="QHB22" si="13944">QHB21-(QHB14+QHB15)</f>
        <v>0</v>
      </c>
      <c r="QHC22" s="74" t="s">
        <v>102</v>
      </c>
      <c r="QHD22" s="146">
        <f t="shared" ref="QHD22" si="13945">QHD21-(QHD14+QHD15)</f>
        <v>0</v>
      </c>
      <c r="QHE22" s="74" t="s">
        <v>102</v>
      </c>
      <c r="QHF22" s="146">
        <f t="shared" ref="QHF22" si="13946">QHF21-(QHF14+QHF15)</f>
        <v>0</v>
      </c>
      <c r="QHG22" s="74" t="s">
        <v>102</v>
      </c>
      <c r="QHH22" s="146">
        <f t="shared" ref="QHH22" si="13947">QHH21-(QHH14+QHH15)</f>
        <v>0</v>
      </c>
      <c r="QHI22" s="74" t="s">
        <v>102</v>
      </c>
      <c r="QHJ22" s="146">
        <f t="shared" ref="QHJ22" si="13948">QHJ21-(QHJ14+QHJ15)</f>
        <v>0</v>
      </c>
      <c r="QHK22" s="74" t="s">
        <v>102</v>
      </c>
      <c r="QHL22" s="146">
        <f t="shared" ref="QHL22" si="13949">QHL21-(QHL14+QHL15)</f>
        <v>0</v>
      </c>
      <c r="QHM22" s="74" t="s">
        <v>102</v>
      </c>
      <c r="QHN22" s="146">
        <f t="shared" ref="QHN22" si="13950">QHN21-(QHN14+QHN15)</f>
        <v>0</v>
      </c>
      <c r="QHO22" s="74" t="s">
        <v>102</v>
      </c>
      <c r="QHP22" s="146">
        <f t="shared" ref="QHP22" si="13951">QHP21-(QHP14+QHP15)</f>
        <v>0</v>
      </c>
      <c r="QHQ22" s="74" t="s">
        <v>102</v>
      </c>
      <c r="QHR22" s="146">
        <f t="shared" ref="QHR22" si="13952">QHR21-(QHR14+QHR15)</f>
        <v>0</v>
      </c>
      <c r="QHS22" s="74" t="s">
        <v>102</v>
      </c>
      <c r="QHT22" s="146">
        <f t="shared" ref="QHT22" si="13953">QHT21-(QHT14+QHT15)</f>
        <v>0</v>
      </c>
      <c r="QHU22" s="74" t="s">
        <v>102</v>
      </c>
      <c r="QHV22" s="146">
        <f t="shared" ref="QHV22" si="13954">QHV21-(QHV14+QHV15)</f>
        <v>0</v>
      </c>
      <c r="QHW22" s="74" t="s">
        <v>102</v>
      </c>
      <c r="QHX22" s="146">
        <f t="shared" ref="QHX22" si="13955">QHX21-(QHX14+QHX15)</f>
        <v>0</v>
      </c>
      <c r="QHY22" s="74" t="s">
        <v>102</v>
      </c>
      <c r="QHZ22" s="146">
        <f t="shared" ref="QHZ22" si="13956">QHZ21-(QHZ14+QHZ15)</f>
        <v>0</v>
      </c>
      <c r="QIA22" s="74" t="s">
        <v>102</v>
      </c>
      <c r="QIB22" s="146">
        <f t="shared" ref="QIB22" si="13957">QIB21-(QIB14+QIB15)</f>
        <v>0</v>
      </c>
      <c r="QIC22" s="74" t="s">
        <v>102</v>
      </c>
      <c r="QID22" s="146">
        <f t="shared" ref="QID22" si="13958">QID21-(QID14+QID15)</f>
        <v>0</v>
      </c>
      <c r="QIE22" s="74" t="s">
        <v>102</v>
      </c>
      <c r="QIF22" s="146">
        <f t="shared" ref="QIF22" si="13959">QIF21-(QIF14+QIF15)</f>
        <v>0</v>
      </c>
      <c r="QIG22" s="74" t="s">
        <v>102</v>
      </c>
      <c r="QIH22" s="146">
        <f t="shared" ref="QIH22" si="13960">QIH21-(QIH14+QIH15)</f>
        <v>0</v>
      </c>
      <c r="QII22" s="74" t="s">
        <v>102</v>
      </c>
      <c r="QIJ22" s="146">
        <f t="shared" ref="QIJ22" si="13961">QIJ21-(QIJ14+QIJ15)</f>
        <v>0</v>
      </c>
      <c r="QIK22" s="74" t="s">
        <v>102</v>
      </c>
      <c r="QIL22" s="146">
        <f t="shared" ref="QIL22" si="13962">QIL21-(QIL14+QIL15)</f>
        <v>0</v>
      </c>
      <c r="QIM22" s="74" t="s">
        <v>102</v>
      </c>
      <c r="QIN22" s="146">
        <f t="shared" ref="QIN22" si="13963">QIN21-(QIN14+QIN15)</f>
        <v>0</v>
      </c>
      <c r="QIO22" s="74" t="s">
        <v>102</v>
      </c>
      <c r="QIP22" s="146">
        <f t="shared" ref="QIP22" si="13964">QIP21-(QIP14+QIP15)</f>
        <v>0</v>
      </c>
      <c r="QIQ22" s="74" t="s">
        <v>102</v>
      </c>
      <c r="QIR22" s="146">
        <f t="shared" ref="QIR22" si="13965">QIR21-(QIR14+QIR15)</f>
        <v>0</v>
      </c>
      <c r="QIS22" s="74" t="s">
        <v>102</v>
      </c>
      <c r="QIT22" s="146">
        <f t="shared" ref="QIT22" si="13966">QIT21-(QIT14+QIT15)</f>
        <v>0</v>
      </c>
      <c r="QIU22" s="74" t="s">
        <v>102</v>
      </c>
      <c r="QIV22" s="146">
        <f t="shared" ref="QIV22" si="13967">QIV21-(QIV14+QIV15)</f>
        <v>0</v>
      </c>
      <c r="QIW22" s="74" t="s">
        <v>102</v>
      </c>
      <c r="QIX22" s="146">
        <f t="shared" ref="QIX22" si="13968">QIX21-(QIX14+QIX15)</f>
        <v>0</v>
      </c>
      <c r="QIY22" s="74" t="s">
        <v>102</v>
      </c>
      <c r="QIZ22" s="146">
        <f t="shared" ref="QIZ22" si="13969">QIZ21-(QIZ14+QIZ15)</f>
        <v>0</v>
      </c>
      <c r="QJA22" s="74" t="s">
        <v>102</v>
      </c>
      <c r="QJB22" s="146">
        <f t="shared" ref="QJB22" si="13970">QJB21-(QJB14+QJB15)</f>
        <v>0</v>
      </c>
      <c r="QJC22" s="74" t="s">
        <v>102</v>
      </c>
      <c r="QJD22" s="146">
        <f t="shared" ref="QJD22" si="13971">QJD21-(QJD14+QJD15)</f>
        <v>0</v>
      </c>
      <c r="QJE22" s="74" t="s">
        <v>102</v>
      </c>
      <c r="QJF22" s="146">
        <f t="shared" ref="QJF22" si="13972">QJF21-(QJF14+QJF15)</f>
        <v>0</v>
      </c>
      <c r="QJG22" s="74" t="s">
        <v>102</v>
      </c>
      <c r="QJH22" s="146">
        <f t="shared" ref="QJH22" si="13973">QJH21-(QJH14+QJH15)</f>
        <v>0</v>
      </c>
      <c r="QJI22" s="74" t="s">
        <v>102</v>
      </c>
      <c r="QJJ22" s="146">
        <f t="shared" ref="QJJ22" si="13974">QJJ21-(QJJ14+QJJ15)</f>
        <v>0</v>
      </c>
      <c r="QJK22" s="74" t="s">
        <v>102</v>
      </c>
      <c r="QJL22" s="146">
        <f t="shared" ref="QJL22" si="13975">QJL21-(QJL14+QJL15)</f>
        <v>0</v>
      </c>
      <c r="QJM22" s="74" t="s">
        <v>102</v>
      </c>
      <c r="QJN22" s="146">
        <f t="shared" ref="QJN22" si="13976">QJN21-(QJN14+QJN15)</f>
        <v>0</v>
      </c>
      <c r="QJO22" s="74" t="s">
        <v>102</v>
      </c>
      <c r="QJP22" s="146">
        <f t="shared" ref="QJP22" si="13977">QJP21-(QJP14+QJP15)</f>
        <v>0</v>
      </c>
      <c r="QJQ22" s="74" t="s">
        <v>102</v>
      </c>
      <c r="QJR22" s="146">
        <f t="shared" ref="QJR22" si="13978">QJR21-(QJR14+QJR15)</f>
        <v>0</v>
      </c>
      <c r="QJS22" s="74" t="s">
        <v>102</v>
      </c>
      <c r="QJT22" s="146">
        <f t="shared" ref="QJT22" si="13979">QJT21-(QJT14+QJT15)</f>
        <v>0</v>
      </c>
      <c r="QJU22" s="74" t="s">
        <v>102</v>
      </c>
      <c r="QJV22" s="146">
        <f t="shared" ref="QJV22" si="13980">QJV21-(QJV14+QJV15)</f>
        <v>0</v>
      </c>
      <c r="QJW22" s="74" t="s">
        <v>102</v>
      </c>
      <c r="QJX22" s="146">
        <f t="shared" ref="QJX22" si="13981">QJX21-(QJX14+QJX15)</f>
        <v>0</v>
      </c>
      <c r="QJY22" s="74" t="s">
        <v>102</v>
      </c>
      <c r="QJZ22" s="146">
        <f t="shared" ref="QJZ22" si="13982">QJZ21-(QJZ14+QJZ15)</f>
        <v>0</v>
      </c>
      <c r="QKA22" s="74" t="s">
        <v>102</v>
      </c>
      <c r="QKB22" s="146">
        <f t="shared" ref="QKB22" si="13983">QKB21-(QKB14+QKB15)</f>
        <v>0</v>
      </c>
      <c r="QKC22" s="74" t="s">
        <v>102</v>
      </c>
      <c r="QKD22" s="146">
        <f t="shared" ref="QKD22" si="13984">QKD21-(QKD14+QKD15)</f>
        <v>0</v>
      </c>
      <c r="QKE22" s="74" t="s">
        <v>102</v>
      </c>
      <c r="QKF22" s="146">
        <f t="shared" ref="QKF22" si="13985">QKF21-(QKF14+QKF15)</f>
        <v>0</v>
      </c>
      <c r="QKG22" s="74" t="s">
        <v>102</v>
      </c>
      <c r="QKH22" s="146">
        <f t="shared" ref="QKH22" si="13986">QKH21-(QKH14+QKH15)</f>
        <v>0</v>
      </c>
      <c r="QKI22" s="74" t="s">
        <v>102</v>
      </c>
      <c r="QKJ22" s="146">
        <f t="shared" ref="QKJ22" si="13987">QKJ21-(QKJ14+QKJ15)</f>
        <v>0</v>
      </c>
      <c r="QKK22" s="74" t="s">
        <v>102</v>
      </c>
      <c r="QKL22" s="146">
        <f t="shared" ref="QKL22" si="13988">QKL21-(QKL14+QKL15)</f>
        <v>0</v>
      </c>
      <c r="QKM22" s="74" t="s">
        <v>102</v>
      </c>
      <c r="QKN22" s="146">
        <f t="shared" ref="QKN22" si="13989">QKN21-(QKN14+QKN15)</f>
        <v>0</v>
      </c>
      <c r="QKO22" s="74" t="s">
        <v>102</v>
      </c>
      <c r="QKP22" s="146">
        <f t="shared" ref="QKP22" si="13990">QKP21-(QKP14+QKP15)</f>
        <v>0</v>
      </c>
      <c r="QKQ22" s="74" t="s">
        <v>102</v>
      </c>
      <c r="QKR22" s="146">
        <f t="shared" ref="QKR22" si="13991">QKR21-(QKR14+QKR15)</f>
        <v>0</v>
      </c>
      <c r="QKS22" s="74" t="s">
        <v>102</v>
      </c>
      <c r="QKT22" s="146">
        <f t="shared" ref="QKT22" si="13992">QKT21-(QKT14+QKT15)</f>
        <v>0</v>
      </c>
      <c r="QKU22" s="74" t="s">
        <v>102</v>
      </c>
      <c r="QKV22" s="146">
        <f t="shared" ref="QKV22" si="13993">QKV21-(QKV14+QKV15)</f>
        <v>0</v>
      </c>
      <c r="QKW22" s="74" t="s">
        <v>102</v>
      </c>
      <c r="QKX22" s="146">
        <f t="shared" ref="QKX22" si="13994">QKX21-(QKX14+QKX15)</f>
        <v>0</v>
      </c>
      <c r="QKY22" s="74" t="s">
        <v>102</v>
      </c>
      <c r="QKZ22" s="146">
        <f t="shared" ref="QKZ22" si="13995">QKZ21-(QKZ14+QKZ15)</f>
        <v>0</v>
      </c>
      <c r="QLA22" s="74" t="s">
        <v>102</v>
      </c>
      <c r="QLB22" s="146">
        <f t="shared" ref="QLB22" si="13996">QLB21-(QLB14+QLB15)</f>
        <v>0</v>
      </c>
      <c r="QLC22" s="74" t="s">
        <v>102</v>
      </c>
      <c r="QLD22" s="146">
        <f t="shared" ref="QLD22" si="13997">QLD21-(QLD14+QLD15)</f>
        <v>0</v>
      </c>
      <c r="QLE22" s="74" t="s">
        <v>102</v>
      </c>
      <c r="QLF22" s="146">
        <f t="shared" ref="QLF22" si="13998">QLF21-(QLF14+QLF15)</f>
        <v>0</v>
      </c>
      <c r="QLG22" s="74" t="s">
        <v>102</v>
      </c>
      <c r="QLH22" s="146">
        <f t="shared" ref="QLH22" si="13999">QLH21-(QLH14+QLH15)</f>
        <v>0</v>
      </c>
      <c r="QLI22" s="74" t="s">
        <v>102</v>
      </c>
      <c r="QLJ22" s="146">
        <f t="shared" ref="QLJ22" si="14000">QLJ21-(QLJ14+QLJ15)</f>
        <v>0</v>
      </c>
      <c r="QLK22" s="74" t="s">
        <v>102</v>
      </c>
      <c r="QLL22" s="146">
        <f t="shared" ref="QLL22" si="14001">QLL21-(QLL14+QLL15)</f>
        <v>0</v>
      </c>
      <c r="QLM22" s="74" t="s">
        <v>102</v>
      </c>
      <c r="QLN22" s="146">
        <f t="shared" ref="QLN22" si="14002">QLN21-(QLN14+QLN15)</f>
        <v>0</v>
      </c>
      <c r="QLO22" s="74" t="s">
        <v>102</v>
      </c>
      <c r="QLP22" s="146">
        <f t="shared" ref="QLP22" si="14003">QLP21-(QLP14+QLP15)</f>
        <v>0</v>
      </c>
      <c r="QLQ22" s="74" t="s">
        <v>102</v>
      </c>
      <c r="QLR22" s="146">
        <f t="shared" ref="QLR22" si="14004">QLR21-(QLR14+QLR15)</f>
        <v>0</v>
      </c>
      <c r="QLS22" s="74" t="s">
        <v>102</v>
      </c>
      <c r="QLT22" s="146">
        <f t="shared" ref="QLT22" si="14005">QLT21-(QLT14+QLT15)</f>
        <v>0</v>
      </c>
      <c r="QLU22" s="74" t="s">
        <v>102</v>
      </c>
      <c r="QLV22" s="146">
        <f t="shared" ref="QLV22" si="14006">QLV21-(QLV14+QLV15)</f>
        <v>0</v>
      </c>
      <c r="QLW22" s="74" t="s">
        <v>102</v>
      </c>
      <c r="QLX22" s="146">
        <f t="shared" ref="QLX22" si="14007">QLX21-(QLX14+QLX15)</f>
        <v>0</v>
      </c>
      <c r="QLY22" s="74" t="s">
        <v>102</v>
      </c>
      <c r="QLZ22" s="146">
        <f t="shared" ref="QLZ22" si="14008">QLZ21-(QLZ14+QLZ15)</f>
        <v>0</v>
      </c>
      <c r="QMA22" s="74" t="s">
        <v>102</v>
      </c>
      <c r="QMB22" s="146">
        <f t="shared" ref="QMB22" si="14009">QMB21-(QMB14+QMB15)</f>
        <v>0</v>
      </c>
      <c r="QMC22" s="74" t="s">
        <v>102</v>
      </c>
      <c r="QMD22" s="146">
        <f t="shared" ref="QMD22" si="14010">QMD21-(QMD14+QMD15)</f>
        <v>0</v>
      </c>
      <c r="QME22" s="74" t="s">
        <v>102</v>
      </c>
      <c r="QMF22" s="146">
        <f t="shared" ref="QMF22" si="14011">QMF21-(QMF14+QMF15)</f>
        <v>0</v>
      </c>
      <c r="QMG22" s="74" t="s">
        <v>102</v>
      </c>
      <c r="QMH22" s="146">
        <f t="shared" ref="QMH22" si="14012">QMH21-(QMH14+QMH15)</f>
        <v>0</v>
      </c>
      <c r="QMI22" s="74" t="s">
        <v>102</v>
      </c>
      <c r="QMJ22" s="146">
        <f t="shared" ref="QMJ22" si="14013">QMJ21-(QMJ14+QMJ15)</f>
        <v>0</v>
      </c>
      <c r="QMK22" s="74" t="s">
        <v>102</v>
      </c>
      <c r="QML22" s="146">
        <f t="shared" ref="QML22" si="14014">QML21-(QML14+QML15)</f>
        <v>0</v>
      </c>
      <c r="QMM22" s="74" t="s">
        <v>102</v>
      </c>
      <c r="QMN22" s="146">
        <f t="shared" ref="QMN22" si="14015">QMN21-(QMN14+QMN15)</f>
        <v>0</v>
      </c>
      <c r="QMO22" s="74" t="s">
        <v>102</v>
      </c>
      <c r="QMP22" s="146">
        <f t="shared" ref="QMP22" si="14016">QMP21-(QMP14+QMP15)</f>
        <v>0</v>
      </c>
      <c r="QMQ22" s="74" t="s">
        <v>102</v>
      </c>
      <c r="QMR22" s="146">
        <f t="shared" ref="QMR22" si="14017">QMR21-(QMR14+QMR15)</f>
        <v>0</v>
      </c>
      <c r="QMS22" s="74" t="s">
        <v>102</v>
      </c>
      <c r="QMT22" s="146">
        <f t="shared" ref="QMT22" si="14018">QMT21-(QMT14+QMT15)</f>
        <v>0</v>
      </c>
      <c r="QMU22" s="74" t="s">
        <v>102</v>
      </c>
      <c r="QMV22" s="146">
        <f t="shared" ref="QMV22" si="14019">QMV21-(QMV14+QMV15)</f>
        <v>0</v>
      </c>
      <c r="QMW22" s="74" t="s">
        <v>102</v>
      </c>
      <c r="QMX22" s="146">
        <f t="shared" ref="QMX22" si="14020">QMX21-(QMX14+QMX15)</f>
        <v>0</v>
      </c>
      <c r="QMY22" s="74" t="s">
        <v>102</v>
      </c>
      <c r="QMZ22" s="146">
        <f t="shared" ref="QMZ22" si="14021">QMZ21-(QMZ14+QMZ15)</f>
        <v>0</v>
      </c>
      <c r="QNA22" s="74" t="s">
        <v>102</v>
      </c>
      <c r="QNB22" s="146">
        <f t="shared" ref="QNB22" si="14022">QNB21-(QNB14+QNB15)</f>
        <v>0</v>
      </c>
      <c r="QNC22" s="74" t="s">
        <v>102</v>
      </c>
      <c r="QND22" s="146">
        <f t="shared" ref="QND22" si="14023">QND21-(QND14+QND15)</f>
        <v>0</v>
      </c>
      <c r="QNE22" s="74" t="s">
        <v>102</v>
      </c>
      <c r="QNF22" s="146">
        <f t="shared" ref="QNF22" si="14024">QNF21-(QNF14+QNF15)</f>
        <v>0</v>
      </c>
      <c r="QNG22" s="74" t="s">
        <v>102</v>
      </c>
      <c r="QNH22" s="146">
        <f t="shared" ref="QNH22" si="14025">QNH21-(QNH14+QNH15)</f>
        <v>0</v>
      </c>
      <c r="QNI22" s="74" t="s">
        <v>102</v>
      </c>
      <c r="QNJ22" s="146">
        <f t="shared" ref="QNJ22" si="14026">QNJ21-(QNJ14+QNJ15)</f>
        <v>0</v>
      </c>
      <c r="QNK22" s="74" t="s">
        <v>102</v>
      </c>
      <c r="QNL22" s="146">
        <f t="shared" ref="QNL22" si="14027">QNL21-(QNL14+QNL15)</f>
        <v>0</v>
      </c>
      <c r="QNM22" s="74" t="s">
        <v>102</v>
      </c>
      <c r="QNN22" s="146">
        <f t="shared" ref="QNN22" si="14028">QNN21-(QNN14+QNN15)</f>
        <v>0</v>
      </c>
      <c r="QNO22" s="74" t="s">
        <v>102</v>
      </c>
      <c r="QNP22" s="146">
        <f t="shared" ref="QNP22" si="14029">QNP21-(QNP14+QNP15)</f>
        <v>0</v>
      </c>
      <c r="QNQ22" s="74" t="s">
        <v>102</v>
      </c>
      <c r="QNR22" s="146">
        <f t="shared" ref="QNR22" si="14030">QNR21-(QNR14+QNR15)</f>
        <v>0</v>
      </c>
      <c r="QNS22" s="74" t="s">
        <v>102</v>
      </c>
      <c r="QNT22" s="146">
        <f t="shared" ref="QNT22" si="14031">QNT21-(QNT14+QNT15)</f>
        <v>0</v>
      </c>
      <c r="QNU22" s="74" t="s">
        <v>102</v>
      </c>
      <c r="QNV22" s="146">
        <f t="shared" ref="QNV22" si="14032">QNV21-(QNV14+QNV15)</f>
        <v>0</v>
      </c>
      <c r="QNW22" s="74" t="s">
        <v>102</v>
      </c>
      <c r="QNX22" s="146">
        <f t="shared" ref="QNX22" si="14033">QNX21-(QNX14+QNX15)</f>
        <v>0</v>
      </c>
      <c r="QNY22" s="74" t="s">
        <v>102</v>
      </c>
      <c r="QNZ22" s="146">
        <f t="shared" ref="QNZ22" si="14034">QNZ21-(QNZ14+QNZ15)</f>
        <v>0</v>
      </c>
      <c r="QOA22" s="74" t="s">
        <v>102</v>
      </c>
      <c r="QOB22" s="146">
        <f t="shared" ref="QOB22" si="14035">QOB21-(QOB14+QOB15)</f>
        <v>0</v>
      </c>
      <c r="QOC22" s="74" t="s">
        <v>102</v>
      </c>
      <c r="QOD22" s="146">
        <f t="shared" ref="QOD22" si="14036">QOD21-(QOD14+QOD15)</f>
        <v>0</v>
      </c>
      <c r="QOE22" s="74" t="s">
        <v>102</v>
      </c>
      <c r="QOF22" s="146">
        <f t="shared" ref="QOF22" si="14037">QOF21-(QOF14+QOF15)</f>
        <v>0</v>
      </c>
      <c r="QOG22" s="74" t="s">
        <v>102</v>
      </c>
      <c r="QOH22" s="146">
        <f t="shared" ref="QOH22" si="14038">QOH21-(QOH14+QOH15)</f>
        <v>0</v>
      </c>
      <c r="QOI22" s="74" t="s">
        <v>102</v>
      </c>
      <c r="QOJ22" s="146">
        <f t="shared" ref="QOJ22" si="14039">QOJ21-(QOJ14+QOJ15)</f>
        <v>0</v>
      </c>
      <c r="QOK22" s="74" t="s">
        <v>102</v>
      </c>
      <c r="QOL22" s="146">
        <f t="shared" ref="QOL22" si="14040">QOL21-(QOL14+QOL15)</f>
        <v>0</v>
      </c>
      <c r="QOM22" s="74" t="s">
        <v>102</v>
      </c>
      <c r="QON22" s="146">
        <f t="shared" ref="QON22" si="14041">QON21-(QON14+QON15)</f>
        <v>0</v>
      </c>
      <c r="QOO22" s="74" t="s">
        <v>102</v>
      </c>
      <c r="QOP22" s="146">
        <f t="shared" ref="QOP22" si="14042">QOP21-(QOP14+QOP15)</f>
        <v>0</v>
      </c>
      <c r="QOQ22" s="74" t="s">
        <v>102</v>
      </c>
      <c r="QOR22" s="146">
        <f t="shared" ref="QOR22" si="14043">QOR21-(QOR14+QOR15)</f>
        <v>0</v>
      </c>
      <c r="QOS22" s="74" t="s">
        <v>102</v>
      </c>
      <c r="QOT22" s="146">
        <f t="shared" ref="QOT22" si="14044">QOT21-(QOT14+QOT15)</f>
        <v>0</v>
      </c>
      <c r="QOU22" s="74" t="s">
        <v>102</v>
      </c>
      <c r="QOV22" s="146">
        <f t="shared" ref="QOV22" si="14045">QOV21-(QOV14+QOV15)</f>
        <v>0</v>
      </c>
      <c r="QOW22" s="74" t="s">
        <v>102</v>
      </c>
      <c r="QOX22" s="146">
        <f t="shared" ref="QOX22" si="14046">QOX21-(QOX14+QOX15)</f>
        <v>0</v>
      </c>
      <c r="QOY22" s="74" t="s">
        <v>102</v>
      </c>
      <c r="QOZ22" s="146">
        <f t="shared" ref="QOZ22" si="14047">QOZ21-(QOZ14+QOZ15)</f>
        <v>0</v>
      </c>
      <c r="QPA22" s="74" t="s">
        <v>102</v>
      </c>
      <c r="QPB22" s="146">
        <f t="shared" ref="QPB22" si="14048">QPB21-(QPB14+QPB15)</f>
        <v>0</v>
      </c>
      <c r="QPC22" s="74" t="s">
        <v>102</v>
      </c>
      <c r="QPD22" s="146">
        <f t="shared" ref="QPD22" si="14049">QPD21-(QPD14+QPD15)</f>
        <v>0</v>
      </c>
      <c r="QPE22" s="74" t="s">
        <v>102</v>
      </c>
      <c r="QPF22" s="146">
        <f t="shared" ref="QPF22" si="14050">QPF21-(QPF14+QPF15)</f>
        <v>0</v>
      </c>
      <c r="QPG22" s="74" t="s">
        <v>102</v>
      </c>
      <c r="QPH22" s="146">
        <f t="shared" ref="QPH22" si="14051">QPH21-(QPH14+QPH15)</f>
        <v>0</v>
      </c>
      <c r="QPI22" s="74" t="s">
        <v>102</v>
      </c>
      <c r="QPJ22" s="146">
        <f t="shared" ref="QPJ22" si="14052">QPJ21-(QPJ14+QPJ15)</f>
        <v>0</v>
      </c>
      <c r="QPK22" s="74" t="s">
        <v>102</v>
      </c>
      <c r="QPL22" s="146">
        <f t="shared" ref="QPL22" si="14053">QPL21-(QPL14+QPL15)</f>
        <v>0</v>
      </c>
      <c r="QPM22" s="74" t="s">
        <v>102</v>
      </c>
      <c r="QPN22" s="146">
        <f t="shared" ref="QPN22" si="14054">QPN21-(QPN14+QPN15)</f>
        <v>0</v>
      </c>
      <c r="QPO22" s="74" t="s">
        <v>102</v>
      </c>
      <c r="QPP22" s="146">
        <f t="shared" ref="QPP22" si="14055">QPP21-(QPP14+QPP15)</f>
        <v>0</v>
      </c>
      <c r="QPQ22" s="74" t="s">
        <v>102</v>
      </c>
      <c r="QPR22" s="146">
        <f t="shared" ref="QPR22" si="14056">QPR21-(QPR14+QPR15)</f>
        <v>0</v>
      </c>
      <c r="QPS22" s="74" t="s">
        <v>102</v>
      </c>
      <c r="QPT22" s="146">
        <f t="shared" ref="QPT22" si="14057">QPT21-(QPT14+QPT15)</f>
        <v>0</v>
      </c>
      <c r="QPU22" s="74" t="s">
        <v>102</v>
      </c>
      <c r="QPV22" s="146">
        <f t="shared" ref="QPV22" si="14058">QPV21-(QPV14+QPV15)</f>
        <v>0</v>
      </c>
      <c r="QPW22" s="74" t="s">
        <v>102</v>
      </c>
      <c r="QPX22" s="146">
        <f t="shared" ref="QPX22" si="14059">QPX21-(QPX14+QPX15)</f>
        <v>0</v>
      </c>
      <c r="QPY22" s="74" t="s">
        <v>102</v>
      </c>
      <c r="QPZ22" s="146">
        <f t="shared" ref="QPZ22" si="14060">QPZ21-(QPZ14+QPZ15)</f>
        <v>0</v>
      </c>
      <c r="QQA22" s="74" t="s">
        <v>102</v>
      </c>
      <c r="QQB22" s="146">
        <f t="shared" ref="QQB22" si="14061">QQB21-(QQB14+QQB15)</f>
        <v>0</v>
      </c>
      <c r="QQC22" s="74" t="s">
        <v>102</v>
      </c>
      <c r="QQD22" s="146">
        <f t="shared" ref="QQD22" si="14062">QQD21-(QQD14+QQD15)</f>
        <v>0</v>
      </c>
      <c r="QQE22" s="74" t="s">
        <v>102</v>
      </c>
      <c r="QQF22" s="146">
        <f t="shared" ref="QQF22" si="14063">QQF21-(QQF14+QQF15)</f>
        <v>0</v>
      </c>
      <c r="QQG22" s="74" t="s">
        <v>102</v>
      </c>
      <c r="QQH22" s="146">
        <f t="shared" ref="QQH22" si="14064">QQH21-(QQH14+QQH15)</f>
        <v>0</v>
      </c>
      <c r="QQI22" s="74" t="s">
        <v>102</v>
      </c>
      <c r="QQJ22" s="146">
        <f t="shared" ref="QQJ22" si="14065">QQJ21-(QQJ14+QQJ15)</f>
        <v>0</v>
      </c>
      <c r="QQK22" s="74" t="s">
        <v>102</v>
      </c>
      <c r="QQL22" s="146">
        <f t="shared" ref="QQL22" si="14066">QQL21-(QQL14+QQL15)</f>
        <v>0</v>
      </c>
      <c r="QQM22" s="74" t="s">
        <v>102</v>
      </c>
      <c r="QQN22" s="146">
        <f t="shared" ref="QQN22" si="14067">QQN21-(QQN14+QQN15)</f>
        <v>0</v>
      </c>
      <c r="QQO22" s="74" t="s">
        <v>102</v>
      </c>
      <c r="QQP22" s="146">
        <f t="shared" ref="QQP22" si="14068">QQP21-(QQP14+QQP15)</f>
        <v>0</v>
      </c>
      <c r="QQQ22" s="74" t="s">
        <v>102</v>
      </c>
      <c r="QQR22" s="146">
        <f t="shared" ref="QQR22" si="14069">QQR21-(QQR14+QQR15)</f>
        <v>0</v>
      </c>
      <c r="QQS22" s="74" t="s">
        <v>102</v>
      </c>
      <c r="QQT22" s="146">
        <f t="shared" ref="QQT22" si="14070">QQT21-(QQT14+QQT15)</f>
        <v>0</v>
      </c>
      <c r="QQU22" s="74" t="s">
        <v>102</v>
      </c>
      <c r="QQV22" s="146">
        <f t="shared" ref="QQV22" si="14071">QQV21-(QQV14+QQV15)</f>
        <v>0</v>
      </c>
      <c r="QQW22" s="74" t="s">
        <v>102</v>
      </c>
      <c r="QQX22" s="146">
        <f t="shared" ref="QQX22" si="14072">QQX21-(QQX14+QQX15)</f>
        <v>0</v>
      </c>
      <c r="QQY22" s="74" t="s">
        <v>102</v>
      </c>
      <c r="QQZ22" s="146">
        <f t="shared" ref="QQZ22" si="14073">QQZ21-(QQZ14+QQZ15)</f>
        <v>0</v>
      </c>
      <c r="QRA22" s="74" t="s">
        <v>102</v>
      </c>
      <c r="QRB22" s="146">
        <f t="shared" ref="QRB22" si="14074">QRB21-(QRB14+QRB15)</f>
        <v>0</v>
      </c>
      <c r="QRC22" s="74" t="s">
        <v>102</v>
      </c>
      <c r="QRD22" s="146">
        <f t="shared" ref="QRD22" si="14075">QRD21-(QRD14+QRD15)</f>
        <v>0</v>
      </c>
      <c r="QRE22" s="74" t="s">
        <v>102</v>
      </c>
      <c r="QRF22" s="146">
        <f t="shared" ref="QRF22" si="14076">QRF21-(QRF14+QRF15)</f>
        <v>0</v>
      </c>
      <c r="QRG22" s="74" t="s">
        <v>102</v>
      </c>
      <c r="QRH22" s="146">
        <f t="shared" ref="QRH22" si="14077">QRH21-(QRH14+QRH15)</f>
        <v>0</v>
      </c>
      <c r="QRI22" s="74" t="s">
        <v>102</v>
      </c>
      <c r="QRJ22" s="146">
        <f t="shared" ref="QRJ22" si="14078">QRJ21-(QRJ14+QRJ15)</f>
        <v>0</v>
      </c>
      <c r="QRK22" s="74" t="s">
        <v>102</v>
      </c>
      <c r="QRL22" s="146">
        <f t="shared" ref="QRL22" si="14079">QRL21-(QRL14+QRL15)</f>
        <v>0</v>
      </c>
      <c r="QRM22" s="74" t="s">
        <v>102</v>
      </c>
      <c r="QRN22" s="146">
        <f t="shared" ref="QRN22" si="14080">QRN21-(QRN14+QRN15)</f>
        <v>0</v>
      </c>
      <c r="QRO22" s="74" t="s">
        <v>102</v>
      </c>
      <c r="QRP22" s="146">
        <f t="shared" ref="QRP22" si="14081">QRP21-(QRP14+QRP15)</f>
        <v>0</v>
      </c>
      <c r="QRQ22" s="74" t="s">
        <v>102</v>
      </c>
      <c r="QRR22" s="146">
        <f t="shared" ref="QRR22" si="14082">QRR21-(QRR14+QRR15)</f>
        <v>0</v>
      </c>
      <c r="QRS22" s="74" t="s">
        <v>102</v>
      </c>
      <c r="QRT22" s="146">
        <f t="shared" ref="QRT22" si="14083">QRT21-(QRT14+QRT15)</f>
        <v>0</v>
      </c>
      <c r="QRU22" s="74" t="s">
        <v>102</v>
      </c>
      <c r="QRV22" s="146">
        <f t="shared" ref="QRV22" si="14084">QRV21-(QRV14+QRV15)</f>
        <v>0</v>
      </c>
      <c r="QRW22" s="74" t="s">
        <v>102</v>
      </c>
      <c r="QRX22" s="146">
        <f t="shared" ref="QRX22" si="14085">QRX21-(QRX14+QRX15)</f>
        <v>0</v>
      </c>
      <c r="QRY22" s="74" t="s">
        <v>102</v>
      </c>
      <c r="QRZ22" s="146">
        <f t="shared" ref="QRZ22" si="14086">QRZ21-(QRZ14+QRZ15)</f>
        <v>0</v>
      </c>
      <c r="QSA22" s="74" t="s">
        <v>102</v>
      </c>
      <c r="QSB22" s="146">
        <f t="shared" ref="QSB22" si="14087">QSB21-(QSB14+QSB15)</f>
        <v>0</v>
      </c>
      <c r="QSC22" s="74" t="s">
        <v>102</v>
      </c>
      <c r="QSD22" s="146">
        <f t="shared" ref="QSD22" si="14088">QSD21-(QSD14+QSD15)</f>
        <v>0</v>
      </c>
      <c r="QSE22" s="74" t="s">
        <v>102</v>
      </c>
      <c r="QSF22" s="146">
        <f t="shared" ref="QSF22" si="14089">QSF21-(QSF14+QSF15)</f>
        <v>0</v>
      </c>
      <c r="QSG22" s="74" t="s">
        <v>102</v>
      </c>
      <c r="QSH22" s="146">
        <f t="shared" ref="QSH22" si="14090">QSH21-(QSH14+QSH15)</f>
        <v>0</v>
      </c>
      <c r="QSI22" s="74" t="s">
        <v>102</v>
      </c>
      <c r="QSJ22" s="146">
        <f t="shared" ref="QSJ22" si="14091">QSJ21-(QSJ14+QSJ15)</f>
        <v>0</v>
      </c>
      <c r="QSK22" s="74" t="s">
        <v>102</v>
      </c>
      <c r="QSL22" s="146">
        <f t="shared" ref="QSL22" si="14092">QSL21-(QSL14+QSL15)</f>
        <v>0</v>
      </c>
      <c r="QSM22" s="74" t="s">
        <v>102</v>
      </c>
      <c r="QSN22" s="146">
        <f t="shared" ref="QSN22" si="14093">QSN21-(QSN14+QSN15)</f>
        <v>0</v>
      </c>
      <c r="QSO22" s="74" t="s">
        <v>102</v>
      </c>
      <c r="QSP22" s="146">
        <f t="shared" ref="QSP22" si="14094">QSP21-(QSP14+QSP15)</f>
        <v>0</v>
      </c>
      <c r="QSQ22" s="74" t="s">
        <v>102</v>
      </c>
      <c r="QSR22" s="146">
        <f t="shared" ref="QSR22" si="14095">QSR21-(QSR14+QSR15)</f>
        <v>0</v>
      </c>
      <c r="QSS22" s="74" t="s">
        <v>102</v>
      </c>
      <c r="QST22" s="146">
        <f t="shared" ref="QST22" si="14096">QST21-(QST14+QST15)</f>
        <v>0</v>
      </c>
      <c r="QSU22" s="74" t="s">
        <v>102</v>
      </c>
      <c r="QSV22" s="146">
        <f t="shared" ref="QSV22" si="14097">QSV21-(QSV14+QSV15)</f>
        <v>0</v>
      </c>
      <c r="QSW22" s="74" t="s">
        <v>102</v>
      </c>
      <c r="QSX22" s="146">
        <f t="shared" ref="QSX22" si="14098">QSX21-(QSX14+QSX15)</f>
        <v>0</v>
      </c>
      <c r="QSY22" s="74" t="s">
        <v>102</v>
      </c>
      <c r="QSZ22" s="146">
        <f t="shared" ref="QSZ22" si="14099">QSZ21-(QSZ14+QSZ15)</f>
        <v>0</v>
      </c>
      <c r="QTA22" s="74" t="s">
        <v>102</v>
      </c>
      <c r="QTB22" s="146">
        <f t="shared" ref="QTB22" si="14100">QTB21-(QTB14+QTB15)</f>
        <v>0</v>
      </c>
      <c r="QTC22" s="74" t="s">
        <v>102</v>
      </c>
      <c r="QTD22" s="146">
        <f t="shared" ref="QTD22" si="14101">QTD21-(QTD14+QTD15)</f>
        <v>0</v>
      </c>
      <c r="QTE22" s="74" t="s">
        <v>102</v>
      </c>
      <c r="QTF22" s="146">
        <f t="shared" ref="QTF22" si="14102">QTF21-(QTF14+QTF15)</f>
        <v>0</v>
      </c>
      <c r="QTG22" s="74" t="s">
        <v>102</v>
      </c>
      <c r="QTH22" s="146">
        <f t="shared" ref="QTH22" si="14103">QTH21-(QTH14+QTH15)</f>
        <v>0</v>
      </c>
      <c r="QTI22" s="74" t="s">
        <v>102</v>
      </c>
      <c r="QTJ22" s="146">
        <f t="shared" ref="QTJ22" si="14104">QTJ21-(QTJ14+QTJ15)</f>
        <v>0</v>
      </c>
      <c r="QTK22" s="74" t="s">
        <v>102</v>
      </c>
      <c r="QTL22" s="146">
        <f t="shared" ref="QTL22" si="14105">QTL21-(QTL14+QTL15)</f>
        <v>0</v>
      </c>
      <c r="QTM22" s="74" t="s">
        <v>102</v>
      </c>
      <c r="QTN22" s="146">
        <f t="shared" ref="QTN22" si="14106">QTN21-(QTN14+QTN15)</f>
        <v>0</v>
      </c>
      <c r="QTO22" s="74" t="s">
        <v>102</v>
      </c>
      <c r="QTP22" s="146">
        <f t="shared" ref="QTP22" si="14107">QTP21-(QTP14+QTP15)</f>
        <v>0</v>
      </c>
      <c r="QTQ22" s="74" t="s">
        <v>102</v>
      </c>
      <c r="QTR22" s="146">
        <f t="shared" ref="QTR22" si="14108">QTR21-(QTR14+QTR15)</f>
        <v>0</v>
      </c>
      <c r="QTS22" s="74" t="s">
        <v>102</v>
      </c>
      <c r="QTT22" s="146">
        <f t="shared" ref="QTT22" si="14109">QTT21-(QTT14+QTT15)</f>
        <v>0</v>
      </c>
      <c r="QTU22" s="74" t="s">
        <v>102</v>
      </c>
      <c r="QTV22" s="146">
        <f t="shared" ref="QTV22" si="14110">QTV21-(QTV14+QTV15)</f>
        <v>0</v>
      </c>
      <c r="QTW22" s="74" t="s">
        <v>102</v>
      </c>
      <c r="QTX22" s="146">
        <f t="shared" ref="QTX22" si="14111">QTX21-(QTX14+QTX15)</f>
        <v>0</v>
      </c>
      <c r="QTY22" s="74" t="s">
        <v>102</v>
      </c>
      <c r="QTZ22" s="146">
        <f t="shared" ref="QTZ22" si="14112">QTZ21-(QTZ14+QTZ15)</f>
        <v>0</v>
      </c>
      <c r="QUA22" s="74" t="s">
        <v>102</v>
      </c>
      <c r="QUB22" s="146">
        <f t="shared" ref="QUB22" si="14113">QUB21-(QUB14+QUB15)</f>
        <v>0</v>
      </c>
      <c r="QUC22" s="74" t="s">
        <v>102</v>
      </c>
      <c r="QUD22" s="146">
        <f t="shared" ref="QUD22" si="14114">QUD21-(QUD14+QUD15)</f>
        <v>0</v>
      </c>
      <c r="QUE22" s="74" t="s">
        <v>102</v>
      </c>
      <c r="QUF22" s="146">
        <f t="shared" ref="QUF22" si="14115">QUF21-(QUF14+QUF15)</f>
        <v>0</v>
      </c>
      <c r="QUG22" s="74" t="s">
        <v>102</v>
      </c>
      <c r="QUH22" s="146">
        <f t="shared" ref="QUH22" si="14116">QUH21-(QUH14+QUH15)</f>
        <v>0</v>
      </c>
      <c r="QUI22" s="74" t="s">
        <v>102</v>
      </c>
      <c r="QUJ22" s="146">
        <f t="shared" ref="QUJ22" si="14117">QUJ21-(QUJ14+QUJ15)</f>
        <v>0</v>
      </c>
      <c r="QUK22" s="74" t="s">
        <v>102</v>
      </c>
      <c r="QUL22" s="146">
        <f t="shared" ref="QUL22" si="14118">QUL21-(QUL14+QUL15)</f>
        <v>0</v>
      </c>
      <c r="QUM22" s="74" t="s">
        <v>102</v>
      </c>
      <c r="QUN22" s="146">
        <f t="shared" ref="QUN22" si="14119">QUN21-(QUN14+QUN15)</f>
        <v>0</v>
      </c>
      <c r="QUO22" s="74" t="s">
        <v>102</v>
      </c>
      <c r="QUP22" s="146">
        <f t="shared" ref="QUP22" si="14120">QUP21-(QUP14+QUP15)</f>
        <v>0</v>
      </c>
      <c r="QUQ22" s="74" t="s">
        <v>102</v>
      </c>
      <c r="QUR22" s="146">
        <f t="shared" ref="QUR22" si="14121">QUR21-(QUR14+QUR15)</f>
        <v>0</v>
      </c>
      <c r="QUS22" s="74" t="s">
        <v>102</v>
      </c>
      <c r="QUT22" s="146">
        <f t="shared" ref="QUT22" si="14122">QUT21-(QUT14+QUT15)</f>
        <v>0</v>
      </c>
      <c r="QUU22" s="74" t="s">
        <v>102</v>
      </c>
      <c r="QUV22" s="146">
        <f t="shared" ref="QUV22" si="14123">QUV21-(QUV14+QUV15)</f>
        <v>0</v>
      </c>
      <c r="QUW22" s="74" t="s">
        <v>102</v>
      </c>
      <c r="QUX22" s="146">
        <f t="shared" ref="QUX22" si="14124">QUX21-(QUX14+QUX15)</f>
        <v>0</v>
      </c>
      <c r="QUY22" s="74" t="s">
        <v>102</v>
      </c>
      <c r="QUZ22" s="146">
        <f t="shared" ref="QUZ22" si="14125">QUZ21-(QUZ14+QUZ15)</f>
        <v>0</v>
      </c>
      <c r="QVA22" s="74" t="s">
        <v>102</v>
      </c>
      <c r="QVB22" s="146">
        <f t="shared" ref="QVB22" si="14126">QVB21-(QVB14+QVB15)</f>
        <v>0</v>
      </c>
      <c r="QVC22" s="74" t="s">
        <v>102</v>
      </c>
      <c r="QVD22" s="146">
        <f t="shared" ref="QVD22" si="14127">QVD21-(QVD14+QVD15)</f>
        <v>0</v>
      </c>
      <c r="QVE22" s="74" t="s">
        <v>102</v>
      </c>
      <c r="QVF22" s="146">
        <f t="shared" ref="QVF22" si="14128">QVF21-(QVF14+QVF15)</f>
        <v>0</v>
      </c>
      <c r="QVG22" s="74" t="s">
        <v>102</v>
      </c>
      <c r="QVH22" s="146">
        <f t="shared" ref="QVH22" si="14129">QVH21-(QVH14+QVH15)</f>
        <v>0</v>
      </c>
      <c r="QVI22" s="74" t="s">
        <v>102</v>
      </c>
      <c r="QVJ22" s="146">
        <f t="shared" ref="QVJ22" si="14130">QVJ21-(QVJ14+QVJ15)</f>
        <v>0</v>
      </c>
      <c r="QVK22" s="74" t="s">
        <v>102</v>
      </c>
      <c r="QVL22" s="146">
        <f t="shared" ref="QVL22" si="14131">QVL21-(QVL14+QVL15)</f>
        <v>0</v>
      </c>
      <c r="QVM22" s="74" t="s">
        <v>102</v>
      </c>
      <c r="QVN22" s="146">
        <f t="shared" ref="QVN22" si="14132">QVN21-(QVN14+QVN15)</f>
        <v>0</v>
      </c>
      <c r="QVO22" s="74" t="s">
        <v>102</v>
      </c>
      <c r="QVP22" s="146">
        <f t="shared" ref="QVP22" si="14133">QVP21-(QVP14+QVP15)</f>
        <v>0</v>
      </c>
      <c r="QVQ22" s="74" t="s">
        <v>102</v>
      </c>
      <c r="QVR22" s="146">
        <f t="shared" ref="QVR22" si="14134">QVR21-(QVR14+QVR15)</f>
        <v>0</v>
      </c>
      <c r="QVS22" s="74" t="s">
        <v>102</v>
      </c>
      <c r="QVT22" s="146">
        <f t="shared" ref="QVT22" si="14135">QVT21-(QVT14+QVT15)</f>
        <v>0</v>
      </c>
      <c r="QVU22" s="74" t="s">
        <v>102</v>
      </c>
      <c r="QVV22" s="146">
        <f t="shared" ref="QVV22" si="14136">QVV21-(QVV14+QVV15)</f>
        <v>0</v>
      </c>
      <c r="QVW22" s="74" t="s">
        <v>102</v>
      </c>
      <c r="QVX22" s="146">
        <f t="shared" ref="QVX22" si="14137">QVX21-(QVX14+QVX15)</f>
        <v>0</v>
      </c>
      <c r="QVY22" s="74" t="s">
        <v>102</v>
      </c>
      <c r="QVZ22" s="146">
        <f t="shared" ref="QVZ22" si="14138">QVZ21-(QVZ14+QVZ15)</f>
        <v>0</v>
      </c>
      <c r="QWA22" s="74" t="s">
        <v>102</v>
      </c>
      <c r="QWB22" s="146">
        <f t="shared" ref="QWB22" si="14139">QWB21-(QWB14+QWB15)</f>
        <v>0</v>
      </c>
      <c r="QWC22" s="74" t="s">
        <v>102</v>
      </c>
      <c r="QWD22" s="146">
        <f t="shared" ref="QWD22" si="14140">QWD21-(QWD14+QWD15)</f>
        <v>0</v>
      </c>
      <c r="QWE22" s="74" t="s">
        <v>102</v>
      </c>
      <c r="QWF22" s="146">
        <f t="shared" ref="QWF22" si="14141">QWF21-(QWF14+QWF15)</f>
        <v>0</v>
      </c>
      <c r="QWG22" s="74" t="s">
        <v>102</v>
      </c>
      <c r="QWH22" s="146">
        <f t="shared" ref="QWH22" si="14142">QWH21-(QWH14+QWH15)</f>
        <v>0</v>
      </c>
      <c r="QWI22" s="74" t="s">
        <v>102</v>
      </c>
      <c r="QWJ22" s="146">
        <f t="shared" ref="QWJ22" si="14143">QWJ21-(QWJ14+QWJ15)</f>
        <v>0</v>
      </c>
      <c r="QWK22" s="74" t="s">
        <v>102</v>
      </c>
      <c r="QWL22" s="146">
        <f t="shared" ref="QWL22" si="14144">QWL21-(QWL14+QWL15)</f>
        <v>0</v>
      </c>
      <c r="QWM22" s="74" t="s">
        <v>102</v>
      </c>
      <c r="QWN22" s="146">
        <f t="shared" ref="QWN22" si="14145">QWN21-(QWN14+QWN15)</f>
        <v>0</v>
      </c>
      <c r="QWO22" s="74" t="s">
        <v>102</v>
      </c>
      <c r="QWP22" s="146">
        <f t="shared" ref="QWP22" si="14146">QWP21-(QWP14+QWP15)</f>
        <v>0</v>
      </c>
      <c r="QWQ22" s="74" t="s">
        <v>102</v>
      </c>
      <c r="QWR22" s="146">
        <f t="shared" ref="QWR22" si="14147">QWR21-(QWR14+QWR15)</f>
        <v>0</v>
      </c>
      <c r="QWS22" s="74" t="s">
        <v>102</v>
      </c>
      <c r="QWT22" s="146">
        <f t="shared" ref="QWT22" si="14148">QWT21-(QWT14+QWT15)</f>
        <v>0</v>
      </c>
      <c r="QWU22" s="74" t="s">
        <v>102</v>
      </c>
      <c r="QWV22" s="146">
        <f t="shared" ref="QWV22" si="14149">QWV21-(QWV14+QWV15)</f>
        <v>0</v>
      </c>
      <c r="QWW22" s="74" t="s">
        <v>102</v>
      </c>
      <c r="QWX22" s="146">
        <f t="shared" ref="QWX22" si="14150">QWX21-(QWX14+QWX15)</f>
        <v>0</v>
      </c>
      <c r="QWY22" s="74" t="s">
        <v>102</v>
      </c>
      <c r="QWZ22" s="146">
        <f t="shared" ref="QWZ22" si="14151">QWZ21-(QWZ14+QWZ15)</f>
        <v>0</v>
      </c>
      <c r="QXA22" s="74" t="s">
        <v>102</v>
      </c>
      <c r="QXB22" s="146">
        <f t="shared" ref="QXB22" si="14152">QXB21-(QXB14+QXB15)</f>
        <v>0</v>
      </c>
      <c r="QXC22" s="74" t="s">
        <v>102</v>
      </c>
      <c r="QXD22" s="146">
        <f t="shared" ref="QXD22" si="14153">QXD21-(QXD14+QXD15)</f>
        <v>0</v>
      </c>
      <c r="QXE22" s="74" t="s">
        <v>102</v>
      </c>
      <c r="QXF22" s="146">
        <f t="shared" ref="QXF22" si="14154">QXF21-(QXF14+QXF15)</f>
        <v>0</v>
      </c>
      <c r="QXG22" s="74" t="s">
        <v>102</v>
      </c>
      <c r="QXH22" s="146">
        <f t="shared" ref="QXH22" si="14155">QXH21-(QXH14+QXH15)</f>
        <v>0</v>
      </c>
      <c r="QXI22" s="74" t="s">
        <v>102</v>
      </c>
      <c r="QXJ22" s="146">
        <f t="shared" ref="QXJ22" si="14156">QXJ21-(QXJ14+QXJ15)</f>
        <v>0</v>
      </c>
      <c r="QXK22" s="74" t="s">
        <v>102</v>
      </c>
      <c r="QXL22" s="146">
        <f t="shared" ref="QXL22" si="14157">QXL21-(QXL14+QXL15)</f>
        <v>0</v>
      </c>
      <c r="QXM22" s="74" t="s">
        <v>102</v>
      </c>
      <c r="QXN22" s="146">
        <f t="shared" ref="QXN22" si="14158">QXN21-(QXN14+QXN15)</f>
        <v>0</v>
      </c>
      <c r="QXO22" s="74" t="s">
        <v>102</v>
      </c>
      <c r="QXP22" s="146">
        <f t="shared" ref="QXP22" si="14159">QXP21-(QXP14+QXP15)</f>
        <v>0</v>
      </c>
      <c r="QXQ22" s="74" t="s">
        <v>102</v>
      </c>
      <c r="QXR22" s="146">
        <f t="shared" ref="QXR22" si="14160">QXR21-(QXR14+QXR15)</f>
        <v>0</v>
      </c>
      <c r="QXS22" s="74" t="s">
        <v>102</v>
      </c>
      <c r="QXT22" s="146">
        <f t="shared" ref="QXT22" si="14161">QXT21-(QXT14+QXT15)</f>
        <v>0</v>
      </c>
      <c r="QXU22" s="74" t="s">
        <v>102</v>
      </c>
      <c r="QXV22" s="146">
        <f t="shared" ref="QXV22" si="14162">QXV21-(QXV14+QXV15)</f>
        <v>0</v>
      </c>
      <c r="QXW22" s="74" t="s">
        <v>102</v>
      </c>
      <c r="QXX22" s="146">
        <f t="shared" ref="QXX22" si="14163">QXX21-(QXX14+QXX15)</f>
        <v>0</v>
      </c>
      <c r="QXY22" s="74" t="s">
        <v>102</v>
      </c>
      <c r="QXZ22" s="146">
        <f t="shared" ref="QXZ22" si="14164">QXZ21-(QXZ14+QXZ15)</f>
        <v>0</v>
      </c>
      <c r="QYA22" s="74" t="s">
        <v>102</v>
      </c>
      <c r="QYB22" s="146">
        <f t="shared" ref="QYB22" si="14165">QYB21-(QYB14+QYB15)</f>
        <v>0</v>
      </c>
      <c r="QYC22" s="74" t="s">
        <v>102</v>
      </c>
      <c r="QYD22" s="146">
        <f t="shared" ref="QYD22" si="14166">QYD21-(QYD14+QYD15)</f>
        <v>0</v>
      </c>
      <c r="QYE22" s="74" t="s">
        <v>102</v>
      </c>
      <c r="QYF22" s="146">
        <f t="shared" ref="QYF22" si="14167">QYF21-(QYF14+QYF15)</f>
        <v>0</v>
      </c>
      <c r="QYG22" s="74" t="s">
        <v>102</v>
      </c>
      <c r="QYH22" s="146">
        <f t="shared" ref="QYH22" si="14168">QYH21-(QYH14+QYH15)</f>
        <v>0</v>
      </c>
      <c r="QYI22" s="74" t="s">
        <v>102</v>
      </c>
      <c r="QYJ22" s="146">
        <f t="shared" ref="QYJ22" si="14169">QYJ21-(QYJ14+QYJ15)</f>
        <v>0</v>
      </c>
      <c r="QYK22" s="74" t="s">
        <v>102</v>
      </c>
      <c r="QYL22" s="146">
        <f t="shared" ref="QYL22" si="14170">QYL21-(QYL14+QYL15)</f>
        <v>0</v>
      </c>
      <c r="QYM22" s="74" t="s">
        <v>102</v>
      </c>
      <c r="QYN22" s="146">
        <f t="shared" ref="QYN22" si="14171">QYN21-(QYN14+QYN15)</f>
        <v>0</v>
      </c>
      <c r="QYO22" s="74" t="s">
        <v>102</v>
      </c>
      <c r="QYP22" s="146">
        <f t="shared" ref="QYP22" si="14172">QYP21-(QYP14+QYP15)</f>
        <v>0</v>
      </c>
      <c r="QYQ22" s="74" t="s">
        <v>102</v>
      </c>
      <c r="QYR22" s="146">
        <f t="shared" ref="QYR22" si="14173">QYR21-(QYR14+QYR15)</f>
        <v>0</v>
      </c>
      <c r="QYS22" s="74" t="s">
        <v>102</v>
      </c>
      <c r="QYT22" s="146">
        <f t="shared" ref="QYT22" si="14174">QYT21-(QYT14+QYT15)</f>
        <v>0</v>
      </c>
      <c r="QYU22" s="74" t="s">
        <v>102</v>
      </c>
      <c r="QYV22" s="146">
        <f t="shared" ref="QYV22" si="14175">QYV21-(QYV14+QYV15)</f>
        <v>0</v>
      </c>
      <c r="QYW22" s="74" t="s">
        <v>102</v>
      </c>
      <c r="QYX22" s="146">
        <f t="shared" ref="QYX22" si="14176">QYX21-(QYX14+QYX15)</f>
        <v>0</v>
      </c>
      <c r="QYY22" s="74" t="s">
        <v>102</v>
      </c>
      <c r="QYZ22" s="146">
        <f t="shared" ref="QYZ22" si="14177">QYZ21-(QYZ14+QYZ15)</f>
        <v>0</v>
      </c>
      <c r="QZA22" s="74" t="s">
        <v>102</v>
      </c>
      <c r="QZB22" s="146">
        <f t="shared" ref="QZB22" si="14178">QZB21-(QZB14+QZB15)</f>
        <v>0</v>
      </c>
      <c r="QZC22" s="74" t="s">
        <v>102</v>
      </c>
      <c r="QZD22" s="146">
        <f t="shared" ref="QZD22" si="14179">QZD21-(QZD14+QZD15)</f>
        <v>0</v>
      </c>
      <c r="QZE22" s="74" t="s">
        <v>102</v>
      </c>
      <c r="QZF22" s="146">
        <f t="shared" ref="QZF22" si="14180">QZF21-(QZF14+QZF15)</f>
        <v>0</v>
      </c>
      <c r="QZG22" s="74" t="s">
        <v>102</v>
      </c>
      <c r="QZH22" s="146">
        <f t="shared" ref="QZH22" si="14181">QZH21-(QZH14+QZH15)</f>
        <v>0</v>
      </c>
      <c r="QZI22" s="74" t="s">
        <v>102</v>
      </c>
      <c r="QZJ22" s="146">
        <f t="shared" ref="QZJ22" si="14182">QZJ21-(QZJ14+QZJ15)</f>
        <v>0</v>
      </c>
      <c r="QZK22" s="74" t="s">
        <v>102</v>
      </c>
      <c r="QZL22" s="146">
        <f t="shared" ref="QZL22" si="14183">QZL21-(QZL14+QZL15)</f>
        <v>0</v>
      </c>
      <c r="QZM22" s="74" t="s">
        <v>102</v>
      </c>
      <c r="QZN22" s="146">
        <f t="shared" ref="QZN22" si="14184">QZN21-(QZN14+QZN15)</f>
        <v>0</v>
      </c>
      <c r="QZO22" s="74" t="s">
        <v>102</v>
      </c>
      <c r="QZP22" s="146">
        <f t="shared" ref="QZP22" si="14185">QZP21-(QZP14+QZP15)</f>
        <v>0</v>
      </c>
      <c r="QZQ22" s="74" t="s">
        <v>102</v>
      </c>
      <c r="QZR22" s="146">
        <f t="shared" ref="QZR22" si="14186">QZR21-(QZR14+QZR15)</f>
        <v>0</v>
      </c>
      <c r="QZS22" s="74" t="s">
        <v>102</v>
      </c>
      <c r="QZT22" s="146">
        <f t="shared" ref="QZT22" si="14187">QZT21-(QZT14+QZT15)</f>
        <v>0</v>
      </c>
      <c r="QZU22" s="74" t="s">
        <v>102</v>
      </c>
      <c r="QZV22" s="146">
        <f t="shared" ref="QZV22" si="14188">QZV21-(QZV14+QZV15)</f>
        <v>0</v>
      </c>
      <c r="QZW22" s="74" t="s">
        <v>102</v>
      </c>
      <c r="QZX22" s="146">
        <f t="shared" ref="QZX22" si="14189">QZX21-(QZX14+QZX15)</f>
        <v>0</v>
      </c>
      <c r="QZY22" s="74" t="s">
        <v>102</v>
      </c>
      <c r="QZZ22" s="146">
        <f t="shared" ref="QZZ22" si="14190">QZZ21-(QZZ14+QZZ15)</f>
        <v>0</v>
      </c>
      <c r="RAA22" s="74" t="s">
        <v>102</v>
      </c>
      <c r="RAB22" s="146">
        <f t="shared" ref="RAB22" si="14191">RAB21-(RAB14+RAB15)</f>
        <v>0</v>
      </c>
      <c r="RAC22" s="74" t="s">
        <v>102</v>
      </c>
      <c r="RAD22" s="146">
        <f t="shared" ref="RAD22" si="14192">RAD21-(RAD14+RAD15)</f>
        <v>0</v>
      </c>
      <c r="RAE22" s="74" t="s">
        <v>102</v>
      </c>
      <c r="RAF22" s="146">
        <f t="shared" ref="RAF22" si="14193">RAF21-(RAF14+RAF15)</f>
        <v>0</v>
      </c>
      <c r="RAG22" s="74" t="s">
        <v>102</v>
      </c>
      <c r="RAH22" s="146">
        <f t="shared" ref="RAH22" si="14194">RAH21-(RAH14+RAH15)</f>
        <v>0</v>
      </c>
      <c r="RAI22" s="74" t="s">
        <v>102</v>
      </c>
      <c r="RAJ22" s="146">
        <f t="shared" ref="RAJ22" si="14195">RAJ21-(RAJ14+RAJ15)</f>
        <v>0</v>
      </c>
      <c r="RAK22" s="74" t="s">
        <v>102</v>
      </c>
      <c r="RAL22" s="146">
        <f t="shared" ref="RAL22" si="14196">RAL21-(RAL14+RAL15)</f>
        <v>0</v>
      </c>
      <c r="RAM22" s="74" t="s">
        <v>102</v>
      </c>
      <c r="RAN22" s="146">
        <f t="shared" ref="RAN22" si="14197">RAN21-(RAN14+RAN15)</f>
        <v>0</v>
      </c>
      <c r="RAO22" s="74" t="s">
        <v>102</v>
      </c>
      <c r="RAP22" s="146">
        <f t="shared" ref="RAP22" si="14198">RAP21-(RAP14+RAP15)</f>
        <v>0</v>
      </c>
      <c r="RAQ22" s="74" t="s">
        <v>102</v>
      </c>
      <c r="RAR22" s="146">
        <f t="shared" ref="RAR22" si="14199">RAR21-(RAR14+RAR15)</f>
        <v>0</v>
      </c>
      <c r="RAS22" s="74" t="s">
        <v>102</v>
      </c>
      <c r="RAT22" s="146">
        <f t="shared" ref="RAT22" si="14200">RAT21-(RAT14+RAT15)</f>
        <v>0</v>
      </c>
      <c r="RAU22" s="74" t="s">
        <v>102</v>
      </c>
      <c r="RAV22" s="146">
        <f t="shared" ref="RAV22" si="14201">RAV21-(RAV14+RAV15)</f>
        <v>0</v>
      </c>
      <c r="RAW22" s="74" t="s">
        <v>102</v>
      </c>
      <c r="RAX22" s="146">
        <f t="shared" ref="RAX22" si="14202">RAX21-(RAX14+RAX15)</f>
        <v>0</v>
      </c>
      <c r="RAY22" s="74" t="s">
        <v>102</v>
      </c>
      <c r="RAZ22" s="146">
        <f t="shared" ref="RAZ22" si="14203">RAZ21-(RAZ14+RAZ15)</f>
        <v>0</v>
      </c>
      <c r="RBA22" s="74" t="s">
        <v>102</v>
      </c>
      <c r="RBB22" s="146">
        <f t="shared" ref="RBB22" si="14204">RBB21-(RBB14+RBB15)</f>
        <v>0</v>
      </c>
      <c r="RBC22" s="74" t="s">
        <v>102</v>
      </c>
      <c r="RBD22" s="146">
        <f t="shared" ref="RBD22" si="14205">RBD21-(RBD14+RBD15)</f>
        <v>0</v>
      </c>
      <c r="RBE22" s="74" t="s">
        <v>102</v>
      </c>
      <c r="RBF22" s="146">
        <f t="shared" ref="RBF22" si="14206">RBF21-(RBF14+RBF15)</f>
        <v>0</v>
      </c>
      <c r="RBG22" s="74" t="s">
        <v>102</v>
      </c>
      <c r="RBH22" s="146">
        <f t="shared" ref="RBH22" si="14207">RBH21-(RBH14+RBH15)</f>
        <v>0</v>
      </c>
      <c r="RBI22" s="74" t="s">
        <v>102</v>
      </c>
      <c r="RBJ22" s="146">
        <f t="shared" ref="RBJ22" si="14208">RBJ21-(RBJ14+RBJ15)</f>
        <v>0</v>
      </c>
      <c r="RBK22" s="74" t="s">
        <v>102</v>
      </c>
      <c r="RBL22" s="146">
        <f t="shared" ref="RBL22" si="14209">RBL21-(RBL14+RBL15)</f>
        <v>0</v>
      </c>
      <c r="RBM22" s="74" t="s">
        <v>102</v>
      </c>
      <c r="RBN22" s="146">
        <f t="shared" ref="RBN22" si="14210">RBN21-(RBN14+RBN15)</f>
        <v>0</v>
      </c>
      <c r="RBO22" s="74" t="s">
        <v>102</v>
      </c>
      <c r="RBP22" s="146">
        <f t="shared" ref="RBP22" si="14211">RBP21-(RBP14+RBP15)</f>
        <v>0</v>
      </c>
      <c r="RBQ22" s="74" t="s">
        <v>102</v>
      </c>
      <c r="RBR22" s="146">
        <f t="shared" ref="RBR22" si="14212">RBR21-(RBR14+RBR15)</f>
        <v>0</v>
      </c>
      <c r="RBS22" s="74" t="s">
        <v>102</v>
      </c>
      <c r="RBT22" s="146">
        <f t="shared" ref="RBT22" si="14213">RBT21-(RBT14+RBT15)</f>
        <v>0</v>
      </c>
      <c r="RBU22" s="74" t="s">
        <v>102</v>
      </c>
      <c r="RBV22" s="146">
        <f t="shared" ref="RBV22" si="14214">RBV21-(RBV14+RBV15)</f>
        <v>0</v>
      </c>
      <c r="RBW22" s="74" t="s">
        <v>102</v>
      </c>
      <c r="RBX22" s="146">
        <f t="shared" ref="RBX22" si="14215">RBX21-(RBX14+RBX15)</f>
        <v>0</v>
      </c>
      <c r="RBY22" s="74" t="s">
        <v>102</v>
      </c>
      <c r="RBZ22" s="146">
        <f t="shared" ref="RBZ22" si="14216">RBZ21-(RBZ14+RBZ15)</f>
        <v>0</v>
      </c>
      <c r="RCA22" s="74" t="s">
        <v>102</v>
      </c>
      <c r="RCB22" s="146">
        <f t="shared" ref="RCB22" si="14217">RCB21-(RCB14+RCB15)</f>
        <v>0</v>
      </c>
      <c r="RCC22" s="74" t="s">
        <v>102</v>
      </c>
      <c r="RCD22" s="146">
        <f t="shared" ref="RCD22" si="14218">RCD21-(RCD14+RCD15)</f>
        <v>0</v>
      </c>
      <c r="RCE22" s="74" t="s">
        <v>102</v>
      </c>
      <c r="RCF22" s="146">
        <f t="shared" ref="RCF22" si="14219">RCF21-(RCF14+RCF15)</f>
        <v>0</v>
      </c>
      <c r="RCG22" s="74" t="s">
        <v>102</v>
      </c>
      <c r="RCH22" s="146">
        <f t="shared" ref="RCH22" si="14220">RCH21-(RCH14+RCH15)</f>
        <v>0</v>
      </c>
      <c r="RCI22" s="74" t="s">
        <v>102</v>
      </c>
      <c r="RCJ22" s="146">
        <f t="shared" ref="RCJ22" si="14221">RCJ21-(RCJ14+RCJ15)</f>
        <v>0</v>
      </c>
      <c r="RCK22" s="74" t="s">
        <v>102</v>
      </c>
      <c r="RCL22" s="146">
        <f t="shared" ref="RCL22" si="14222">RCL21-(RCL14+RCL15)</f>
        <v>0</v>
      </c>
      <c r="RCM22" s="74" t="s">
        <v>102</v>
      </c>
      <c r="RCN22" s="146">
        <f t="shared" ref="RCN22" si="14223">RCN21-(RCN14+RCN15)</f>
        <v>0</v>
      </c>
      <c r="RCO22" s="74" t="s">
        <v>102</v>
      </c>
      <c r="RCP22" s="146">
        <f t="shared" ref="RCP22" si="14224">RCP21-(RCP14+RCP15)</f>
        <v>0</v>
      </c>
      <c r="RCQ22" s="74" t="s">
        <v>102</v>
      </c>
      <c r="RCR22" s="146">
        <f t="shared" ref="RCR22" si="14225">RCR21-(RCR14+RCR15)</f>
        <v>0</v>
      </c>
      <c r="RCS22" s="74" t="s">
        <v>102</v>
      </c>
      <c r="RCT22" s="146">
        <f t="shared" ref="RCT22" si="14226">RCT21-(RCT14+RCT15)</f>
        <v>0</v>
      </c>
      <c r="RCU22" s="74" t="s">
        <v>102</v>
      </c>
      <c r="RCV22" s="146">
        <f t="shared" ref="RCV22" si="14227">RCV21-(RCV14+RCV15)</f>
        <v>0</v>
      </c>
      <c r="RCW22" s="74" t="s">
        <v>102</v>
      </c>
      <c r="RCX22" s="146">
        <f t="shared" ref="RCX22" si="14228">RCX21-(RCX14+RCX15)</f>
        <v>0</v>
      </c>
      <c r="RCY22" s="74" t="s">
        <v>102</v>
      </c>
      <c r="RCZ22" s="146">
        <f t="shared" ref="RCZ22" si="14229">RCZ21-(RCZ14+RCZ15)</f>
        <v>0</v>
      </c>
      <c r="RDA22" s="74" t="s">
        <v>102</v>
      </c>
      <c r="RDB22" s="146">
        <f t="shared" ref="RDB22" si="14230">RDB21-(RDB14+RDB15)</f>
        <v>0</v>
      </c>
      <c r="RDC22" s="74" t="s">
        <v>102</v>
      </c>
      <c r="RDD22" s="146">
        <f t="shared" ref="RDD22" si="14231">RDD21-(RDD14+RDD15)</f>
        <v>0</v>
      </c>
      <c r="RDE22" s="74" t="s">
        <v>102</v>
      </c>
      <c r="RDF22" s="146">
        <f t="shared" ref="RDF22" si="14232">RDF21-(RDF14+RDF15)</f>
        <v>0</v>
      </c>
      <c r="RDG22" s="74" t="s">
        <v>102</v>
      </c>
      <c r="RDH22" s="146">
        <f t="shared" ref="RDH22" si="14233">RDH21-(RDH14+RDH15)</f>
        <v>0</v>
      </c>
      <c r="RDI22" s="74" t="s">
        <v>102</v>
      </c>
      <c r="RDJ22" s="146">
        <f t="shared" ref="RDJ22" si="14234">RDJ21-(RDJ14+RDJ15)</f>
        <v>0</v>
      </c>
      <c r="RDK22" s="74" t="s">
        <v>102</v>
      </c>
      <c r="RDL22" s="146">
        <f t="shared" ref="RDL22" si="14235">RDL21-(RDL14+RDL15)</f>
        <v>0</v>
      </c>
      <c r="RDM22" s="74" t="s">
        <v>102</v>
      </c>
      <c r="RDN22" s="146">
        <f t="shared" ref="RDN22" si="14236">RDN21-(RDN14+RDN15)</f>
        <v>0</v>
      </c>
      <c r="RDO22" s="74" t="s">
        <v>102</v>
      </c>
      <c r="RDP22" s="146">
        <f t="shared" ref="RDP22" si="14237">RDP21-(RDP14+RDP15)</f>
        <v>0</v>
      </c>
      <c r="RDQ22" s="74" t="s">
        <v>102</v>
      </c>
      <c r="RDR22" s="146">
        <f t="shared" ref="RDR22" si="14238">RDR21-(RDR14+RDR15)</f>
        <v>0</v>
      </c>
      <c r="RDS22" s="74" t="s">
        <v>102</v>
      </c>
      <c r="RDT22" s="146">
        <f t="shared" ref="RDT22" si="14239">RDT21-(RDT14+RDT15)</f>
        <v>0</v>
      </c>
      <c r="RDU22" s="74" t="s">
        <v>102</v>
      </c>
      <c r="RDV22" s="146">
        <f t="shared" ref="RDV22" si="14240">RDV21-(RDV14+RDV15)</f>
        <v>0</v>
      </c>
      <c r="RDW22" s="74" t="s">
        <v>102</v>
      </c>
      <c r="RDX22" s="146">
        <f t="shared" ref="RDX22" si="14241">RDX21-(RDX14+RDX15)</f>
        <v>0</v>
      </c>
      <c r="RDY22" s="74" t="s">
        <v>102</v>
      </c>
      <c r="RDZ22" s="146">
        <f t="shared" ref="RDZ22" si="14242">RDZ21-(RDZ14+RDZ15)</f>
        <v>0</v>
      </c>
      <c r="REA22" s="74" t="s">
        <v>102</v>
      </c>
      <c r="REB22" s="146">
        <f t="shared" ref="REB22" si="14243">REB21-(REB14+REB15)</f>
        <v>0</v>
      </c>
      <c r="REC22" s="74" t="s">
        <v>102</v>
      </c>
      <c r="RED22" s="146">
        <f t="shared" ref="RED22" si="14244">RED21-(RED14+RED15)</f>
        <v>0</v>
      </c>
      <c r="REE22" s="74" t="s">
        <v>102</v>
      </c>
      <c r="REF22" s="146">
        <f t="shared" ref="REF22" si="14245">REF21-(REF14+REF15)</f>
        <v>0</v>
      </c>
      <c r="REG22" s="74" t="s">
        <v>102</v>
      </c>
      <c r="REH22" s="146">
        <f t="shared" ref="REH22" si="14246">REH21-(REH14+REH15)</f>
        <v>0</v>
      </c>
      <c r="REI22" s="74" t="s">
        <v>102</v>
      </c>
      <c r="REJ22" s="146">
        <f t="shared" ref="REJ22" si="14247">REJ21-(REJ14+REJ15)</f>
        <v>0</v>
      </c>
      <c r="REK22" s="74" t="s">
        <v>102</v>
      </c>
      <c r="REL22" s="146">
        <f t="shared" ref="REL22" si="14248">REL21-(REL14+REL15)</f>
        <v>0</v>
      </c>
      <c r="REM22" s="74" t="s">
        <v>102</v>
      </c>
      <c r="REN22" s="146">
        <f t="shared" ref="REN22" si="14249">REN21-(REN14+REN15)</f>
        <v>0</v>
      </c>
      <c r="REO22" s="74" t="s">
        <v>102</v>
      </c>
      <c r="REP22" s="146">
        <f t="shared" ref="REP22" si="14250">REP21-(REP14+REP15)</f>
        <v>0</v>
      </c>
      <c r="REQ22" s="74" t="s">
        <v>102</v>
      </c>
      <c r="RER22" s="146">
        <f t="shared" ref="RER22" si="14251">RER21-(RER14+RER15)</f>
        <v>0</v>
      </c>
      <c r="RES22" s="74" t="s">
        <v>102</v>
      </c>
      <c r="RET22" s="146">
        <f t="shared" ref="RET22" si="14252">RET21-(RET14+RET15)</f>
        <v>0</v>
      </c>
      <c r="REU22" s="74" t="s">
        <v>102</v>
      </c>
      <c r="REV22" s="146">
        <f t="shared" ref="REV22" si="14253">REV21-(REV14+REV15)</f>
        <v>0</v>
      </c>
      <c r="REW22" s="74" t="s">
        <v>102</v>
      </c>
      <c r="REX22" s="146">
        <f t="shared" ref="REX22" si="14254">REX21-(REX14+REX15)</f>
        <v>0</v>
      </c>
      <c r="REY22" s="74" t="s">
        <v>102</v>
      </c>
      <c r="REZ22" s="146">
        <f t="shared" ref="REZ22" si="14255">REZ21-(REZ14+REZ15)</f>
        <v>0</v>
      </c>
      <c r="RFA22" s="74" t="s">
        <v>102</v>
      </c>
      <c r="RFB22" s="146">
        <f t="shared" ref="RFB22" si="14256">RFB21-(RFB14+RFB15)</f>
        <v>0</v>
      </c>
      <c r="RFC22" s="74" t="s">
        <v>102</v>
      </c>
      <c r="RFD22" s="146">
        <f t="shared" ref="RFD22" si="14257">RFD21-(RFD14+RFD15)</f>
        <v>0</v>
      </c>
      <c r="RFE22" s="74" t="s">
        <v>102</v>
      </c>
      <c r="RFF22" s="146">
        <f t="shared" ref="RFF22" si="14258">RFF21-(RFF14+RFF15)</f>
        <v>0</v>
      </c>
      <c r="RFG22" s="74" t="s">
        <v>102</v>
      </c>
      <c r="RFH22" s="146">
        <f t="shared" ref="RFH22" si="14259">RFH21-(RFH14+RFH15)</f>
        <v>0</v>
      </c>
      <c r="RFI22" s="74" t="s">
        <v>102</v>
      </c>
      <c r="RFJ22" s="146">
        <f t="shared" ref="RFJ22" si="14260">RFJ21-(RFJ14+RFJ15)</f>
        <v>0</v>
      </c>
      <c r="RFK22" s="74" t="s">
        <v>102</v>
      </c>
      <c r="RFL22" s="146">
        <f t="shared" ref="RFL22" si="14261">RFL21-(RFL14+RFL15)</f>
        <v>0</v>
      </c>
      <c r="RFM22" s="74" t="s">
        <v>102</v>
      </c>
      <c r="RFN22" s="146">
        <f t="shared" ref="RFN22" si="14262">RFN21-(RFN14+RFN15)</f>
        <v>0</v>
      </c>
      <c r="RFO22" s="74" t="s">
        <v>102</v>
      </c>
      <c r="RFP22" s="146">
        <f t="shared" ref="RFP22" si="14263">RFP21-(RFP14+RFP15)</f>
        <v>0</v>
      </c>
      <c r="RFQ22" s="74" t="s">
        <v>102</v>
      </c>
      <c r="RFR22" s="146">
        <f t="shared" ref="RFR22" si="14264">RFR21-(RFR14+RFR15)</f>
        <v>0</v>
      </c>
      <c r="RFS22" s="74" t="s">
        <v>102</v>
      </c>
      <c r="RFT22" s="146">
        <f t="shared" ref="RFT22" si="14265">RFT21-(RFT14+RFT15)</f>
        <v>0</v>
      </c>
      <c r="RFU22" s="74" t="s">
        <v>102</v>
      </c>
      <c r="RFV22" s="146">
        <f t="shared" ref="RFV22" si="14266">RFV21-(RFV14+RFV15)</f>
        <v>0</v>
      </c>
      <c r="RFW22" s="74" t="s">
        <v>102</v>
      </c>
      <c r="RFX22" s="146">
        <f t="shared" ref="RFX22" si="14267">RFX21-(RFX14+RFX15)</f>
        <v>0</v>
      </c>
      <c r="RFY22" s="74" t="s">
        <v>102</v>
      </c>
      <c r="RFZ22" s="146">
        <f t="shared" ref="RFZ22" si="14268">RFZ21-(RFZ14+RFZ15)</f>
        <v>0</v>
      </c>
      <c r="RGA22" s="74" t="s">
        <v>102</v>
      </c>
      <c r="RGB22" s="146">
        <f t="shared" ref="RGB22" si="14269">RGB21-(RGB14+RGB15)</f>
        <v>0</v>
      </c>
      <c r="RGC22" s="74" t="s">
        <v>102</v>
      </c>
      <c r="RGD22" s="146">
        <f t="shared" ref="RGD22" si="14270">RGD21-(RGD14+RGD15)</f>
        <v>0</v>
      </c>
      <c r="RGE22" s="74" t="s">
        <v>102</v>
      </c>
      <c r="RGF22" s="146">
        <f t="shared" ref="RGF22" si="14271">RGF21-(RGF14+RGF15)</f>
        <v>0</v>
      </c>
      <c r="RGG22" s="74" t="s">
        <v>102</v>
      </c>
      <c r="RGH22" s="146">
        <f t="shared" ref="RGH22" si="14272">RGH21-(RGH14+RGH15)</f>
        <v>0</v>
      </c>
      <c r="RGI22" s="74" t="s">
        <v>102</v>
      </c>
      <c r="RGJ22" s="146">
        <f t="shared" ref="RGJ22" si="14273">RGJ21-(RGJ14+RGJ15)</f>
        <v>0</v>
      </c>
      <c r="RGK22" s="74" t="s">
        <v>102</v>
      </c>
      <c r="RGL22" s="146">
        <f t="shared" ref="RGL22" si="14274">RGL21-(RGL14+RGL15)</f>
        <v>0</v>
      </c>
      <c r="RGM22" s="74" t="s">
        <v>102</v>
      </c>
      <c r="RGN22" s="146">
        <f t="shared" ref="RGN22" si="14275">RGN21-(RGN14+RGN15)</f>
        <v>0</v>
      </c>
      <c r="RGO22" s="74" t="s">
        <v>102</v>
      </c>
      <c r="RGP22" s="146">
        <f t="shared" ref="RGP22" si="14276">RGP21-(RGP14+RGP15)</f>
        <v>0</v>
      </c>
      <c r="RGQ22" s="74" t="s">
        <v>102</v>
      </c>
      <c r="RGR22" s="146">
        <f t="shared" ref="RGR22" si="14277">RGR21-(RGR14+RGR15)</f>
        <v>0</v>
      </c>
      <c r="RGS22" s="74" t="s">
        <v>102</v>
      </c>
      <c r="RGT22" s="146">
        <f t="shared" ref="RGT22" si="14278">RGT21-(RGT14+RGT15)</f>
        <v>0</v>
      </c>
      <c r="RGU22" s="74" t="s">
        <v>102</v>
      </c>
      <c r="RGV22" s="146">
        <f t="shared" ref="RGV22" si="14279">RGV21-(RGV14+RGV15)</f>
        <v>0</v>
      </c>
      <c r="RGW22" s="74" t="s">
        <v>102</v>
      </c>
      <c r="RGX22" s="146">
        <f t="shared" ref="RGX22" si="14280">RGX21-(RGX14+RGX15)</f>
        <v>0</v>
      </c>
      <c r="RGY22" s="74" t="s">
        <v>102</v>
      </c>
      <c r="RGZ22" s="146">
        <f t="shared" ref="RGZ22" si="14281">RGZ21-(RGZ14+RGZ15)</f>
        <v>0</v>
      </c>
      <c r="RHA22" s="74" t="s">
        <v>102</v>
      </c>
      <c r="RHB22" s="146">
        <f t="shared" ref="RHB22" si="14282">RHB21-(RHB14+RHB15)</f>
        <v>0</v>
      </c>
      <c r="RHC22" s="74" t="s">
        <v>102</v>
      </c>
      <c r="RHD22" s="146">
        <f t="shared" ref="RHD22" si="14283">RHD21-(RHD14+RHD15)</f>
        <v>0</v>
      </c>
      <c r="RHE22" s="74" t="s">
        <v>102</v>
      </c>
      <c r="RHF22" s="146">
        <f t="shared" ref="RHF22" si="14284">RHF21-(RHF14+RHF15)</f>
        <v>0</v>
      </c>
      <c r="RHG22" s="74" t="s">
        <v>102</v>
      </c>
      <c r="RHH22" s="146">
        <f t="shared" ref="RHH22" si="14285">RHH21-(RHH14+RHH15)</f>
        <v>0</v>
      </c>
      <c r="RHI22" s="74" t="s">
        <v>102</v>
      </c>
      <c r="RHJ22" s="146">
        <f t="shared" ref="RHJ22" si="14286">RHJ21-(RHJ14+RHJ15)</f>
        <v>0</v>
      </c>
      <c r="RHK22" s="74" t="s">
        <v>102</v>
      </c>
      <c r="RHL22" s="146">
        <f t="shared" ref="RHL22" si="14287">RHL21-(RHL14+RHL15)</f>
        <v>0</v>
      </c>
      <c r="RHM22" s="74" t="s">
        <v>102</v>
      </c>
      <c r="RHN22" s="146">
        <f t="shared" ref="RHN22" si="14288">RHN21-(RHN14+RHN15)</f>
        <v>0</v>
      </c>
      <c r="RHO22" s="74" t="s">
        <v>102</v>
      </c>
      <c r="RHP22" s="146">
        <f t="shared" ref="RHP22" si="14289">RHP21-(RHP14+RHP15)</f>
        <v>0</v>
      </c>
      <c r="RHQ22" s="74" t="s">
        <v>102</v>
      </c>
      <c r="RHR22" s="146">
        <f t="shared" ref="RHR22" si="14290">RHR21-(RHR14+RHR15)</f>
        <v>0</v>
      </c>
      <c r="RHS22" s="74" t="s">
        <v>102</v>
      </c>
      <c r="RHT22" s="146">
        <f t="shared" ref="RHT22" si="14291">RHT21-(RHT14+RHT15)</f>
        <v>0</v>
      </c>
      <c r="RHU22" s="74" t="s">
        <v>102</v>
      </c>
      <c r="RHV22" s="146">
        <f t="shared" ref="RHV22" si="14292">RHV21-(RHV14+RHV15)</f>
        <v>0</v>
      </c>
      <c r="RHW22" s="74" t="s">
        <v>102</v>
      </c>
      <c r="RHX22" s="146">
        <f t="shared" ref="RHX22" si="14293">RHX21-(RHX14+RHX15)</f>
        <v>0</v>
      </c>
      <c r="RHY22" s="74" t="s">
        <v>102</v>
      </c>
      <c r="RHZ22" s="146">
        <f t="shared" ref="RHZ22" si="14294">RHZ21-(RHZ14+RHZ15)</f>
        <v>0</v>
      </c>
      <c r="RIA22" s="74" t="s">
        <v>102</v>
      </c>
      <c r="RIB22" s="146">
        <f t="shared" ref="RIB22" si="14295">RIB21-(RIB14+RIB15)</f>
        <v>0</v>
      </c>
      <c r="RIC22" s="74" t="s">
        <v>102</v>
      </c>
      <c r="RID22" s="146">
        <f t="shared" ref="RID22" si="14296">RID21-(RID14+RID15)</f>
        <v>0</v>
      </c>
      <c r="RIE22" s="74" t="s">
        <v>102</v>
      </c>
      <c r="RIF22" s="146">
        <f t="shared" ref="RIF22" si="14297">RIF21-(RIF14+RIF15)</f>
        <v>0</v>
      </c>
      <c r="RIG22" s="74" t="s">
        <v>102</v>
      </c>
      <c r="RIH22" s="146">
        <f t="shared" ref="RIH22" si="14298">RIH21-(RIH14+RIH15)</f>
        <v>0</v>
      </c>
      <c r="RII22" s="74" t="s">
        <v>102</v>
      </c>
      <c r="RIJ22" s="146">
        <f t="shared" ref="RIJ22" si="14299">RIJ21-(RIJ14+RIJ15)</f>
        <v>0</v>
      </c>
      <c r="RIK22" s="74" t="s">
        <v>102</v>
      </c>
      <c r="RIL22" s="146">
        <f t="shared" ref="RIL22" si="14300">RIL21-(RIL14+RIL15)</f>
        <v>0</v>
      </c>
      <c r="RIM22" s="74" t="s">
        <v>102</v>
      </c>
      <c r="RIN22" s="146">
        <f t="shared" ref="RIN22" si="14301">RIN21-(RIN14+RIN15)</f>
        <v>0</v>
      </c>
      <c r="RIO22" s="74" t="s">
        <v>102</v>
      </c>
      <c r="RIP22" s="146">
        <f t="shared" ref="RIP22" si="14302">RIP21-(RIP14+RIP15)</f>
        <v>0</v>
      </c>
      <c r="RIQ22" s="74" t="s">
        <v>102</v>
      </c>
      <c r="RIR22" s="146">
        <f t="shared" ref="RIR22" si="14303">RIR21-(RIR14+RIR15)</f>
        <v>0</v>
      </c>
      <c r="RIS22" s="74" t="s">
        <v>102</v>
      </c>
      <c r="RIT22" s="146">
        <f t="shared" ref="RIT22" si="14304">RIT21-(RIT14+RIT15)</f>
        <v>0</v>
      </c>
      <c r="RIU22" s="74" t="s">
        <v>102</v>
      </c>
      <c r="RIV22" s="146">
        <f t="shared" ref="RIV22" si="14305">RIV21-(RIV14+RIV15)</f>
        <v>0</v>
      </c>
      <c r="RIW22" s="74" t="s">
        <v>102</v>
      </c>
      <c r="RIX22" s="146">
        <f t="shared" ref="RIX22" si="14306">RIX21-(RIX14+RIX15)</f>
        <v>0</v>
      </c>
      <c r="RIY22" s="74" t="s">
        <v>102</v>
      </c>
      <c r="RIZ22" s="146">
        <f t="shared" ref="RIZ22" si="14307">RIZ21-(RIZ14+RIZ15)</f>
        <v>0</v>
      </c>
      <c r="RJA22" s="74" t="s">
        <v>102</v>
      </c>
      <c r="RJB22" s="146">
        <f t="shared" ref="RJB22" si="14308">RJB21-(RJB14+RJB15)</f>
        <v>0</v>
      </c>
      <c r="RJC22" s="74" t="s">
        <v>102</v>
      </c>
      <c r="RJD22" s="146">
        <f t="shared" ref="RJD22" si="14309">RJD21-(RJD14+RJD15)</f>
        <v>0</v>
      </c>
      <c r="RJE22" s="74" t="s">
        <v>102</v>
      </c>
      <c r="RJF22" s="146">
        <f t="shared" ref="RJF22" si="14310">RJF21-(RJF14+RJF15)</f>
        <v>0</v>
      </c>
      <c r="RJG22" s="74" t="s">
        <v>102</v>
      </c>
      <c r="RJH22" s="146">
        <f t="shared" ref="RJH22" si="14311">RJH21-(RJH14+RJH15)</f>
        <v>0</v>
      </c>
      <c r="RJI22" s="74" t="s">
        <v>102</v>
      </c>
      <c r="RJJ22" s="146">
        <f t="shared" ref="RJJ22" si="14312">RJJ21-(RJJ14+RJJ15)</f>
        <v>0</v>
      </c>
      <c r="RJK22" s="74" t="s">
        <v>102</v>
      </c>
      <c r="RJL22" s="146">
        <f t="shared" ref="RJL22" si="14313">RJL21-(RJL14+RJL15)</f>
        <v>0</v>
      </c>
      <c r="RJM22" s="74" t="s">
        <v>102</v>
      </c>
      <c r="RJN22" s="146">
        <f t="shared" ref="RJN22" si="14314">RJN21-(RJN14+RJN15)</f>
        <v>0</v>
      </c>
      <c r="RJO22" s="74" t="s">
        <v>102</v>
      </c>
      <c r="RJP22" s="146">
        <f t="shared" ref="RJP22" si="14315">RJP21-(RJP14+RJP15)</f>
        <v>0</v>
      </c>
      <c r="RJQ22" s="74" t="s">
        <v>102</v>
      </c>
      <c r="RJR22" s="146">
        <f t="shared" ref="RJR22" si="14316">RJR21-(RJR14+RJR15)</f>
        <v>0</v>
      </c>
      <c r="RJS22" s="74" t="s">
        <v>102</v>
      </c>
      <c r="RJT22" s="146">
        <f t="shared" ref="RJT22" si="14317">RJT21-(RJT14+RJT15)</f>
        <v>0</v>
      </c>
      <c r="RJU22" s="74" t="s">
        <v>102</v>
      </c>
      <c r="RJV22" s="146">
        <f t="shared" ref="RJV22" si="14318">RJV21-(RJV14+RJV15)</f>
        <v>0</v>
      </c>
      <c r="RJW22" s="74" t="s">
        <v>102</v>
      </c>
      <c r="RJX22" s="146">
        <f t="shared" ref="RJX22" si="14319">RJX21-(RJX14+RJX15)</f>
        <v>0</v>
      </c>
      <c r="RJY22" s="74" t="s">
        <v>102</v>
      </c>
      <c r="RJZ22" s="146">
        <f t="shared" ref="RJZ22" si="14320">RJZ21-(RJZ14+RJZ15)</f>
        <v>0</v>
      </c>
      <c r="RKA22" s="74" t="s">
        <v>102</v>
      </c>
      <c r="RKB22" s="146">
        <f t="shared" ref="RKB22" si="14321">RKB21-(RKB14+RKB15)</f>
        <v>0</v>
      </c>
      <c r="RKC22" s="74" t="s">
        <v>102</v>
      </c>
      <c r="RKD22" s="146">
        <f t="shared" ref="RKD22" si="14322">RKD21-(RKD14+RKD15)</f>
        <v>0</v>
      </c>
      <c r="RKE22" s="74" t="s">
        <v>102</v>
      </c>
      <c r="RKF22" s="146">
        <f t="shared" ref="RKF22" si="14323">RKF21-(RKF14+RKF15)</f>
        <v>0</v>
      </c>
      <c r="RKG22" s="74" t="s">
        <v>102</v>
      </c>
      <c r="RKH22" s="146">
        <f t="shared" ref="RKH22" si="14324">RKH21-(RKH14+RKH15)</f>
        <v>0</v>
      </c>
      <c r="RKI22" s="74" t="s">
        <v>102</v>
      </c>
      <c r="RKJ22" s="146">
        <f t="shared" ref="RKJ22" si="14325">RKJ21-(RKJ14+RKJ15)</f>
        <v>0</v>
      </c>
      <c r="RKK22" s="74" t="s">
        <v>102</v>
      </c>
      <c r="RKL22" s="146">
        <f t="shared" ref="RKL22" si="14326">RKL21-(RKL14+RKL15)</f>
        <v>0</v>
      </c>
      <c r="RKM22" s="74" t="s">
        <v>102</v>
      </c>
      <c r="RKN22" s="146">
        <f t="shared" ref="RKN22" si="14327">RKN21-(RKN14+RKN15)</f>
        <v>0</v>
      </c>
      <c r="RKO22" s="74" t="s">
        <v>102</v>
      </c>
      <c r="RKP22" s="146">
        <f t="shared" ref="RKP22" si="14328">RKP21-(RKP14+RKP15)</f>
        <v>0</v>
      </c>
      <c r="RKQ22" s="74" t="s">
        <v>102</v>
      </c>
      <c r="RKR22" s="146">
        <f t="shared" ref="RKR22" si="14329">RKR21-(RKR14+RKR15)</f>
        <v>0</v>
      </c>
      <c r="RKS22" s="74" t="s">
        <v>102</v>
      </c>
      <c r="RKT22" s="146">
        <f t="shared" ref="RKT22" si="14330">RKT21-(RKT14+RKT15)</f>
        <v>0</v>
      </c>
      <c r="RKU22" s="74" t="s">
        <v>102</v>
      </c>
      <c r="RKV22" s="146">
        <f t="shared" ref="RKV22" si="14331">RKV21-(RKV14+RKV15)</f>
        <v>0</v>
      </c>
      <c r="RKW22" s="74" t="s">
        <v>102</v>
      </c>
      <c r="RKX22" s="146">
        <f t="shared" ref="RKX22" si="14332">RKX21-(RKX14+RKX15)</f>
        <v>0</v>
      </c>
      <c r="RKY22" s="74" t="s">
        <v>102</v>
      </c>
      <c r="RKZ22" s="146">
        <f t="shared" ref="RKZ22" si="14333">RKZ21-(RKZ14+RKZ15)</f>
        <v>0</v>
      </c>
      <c r="RLA22" s="74" t="s">
        <v>102</v>
      </c>
      <c r="RLB22" s="146">
        <f t="shared" ref="RLB22" si="14334">RLB21-(RLB14+RLB15)</f>
        <v>0</v>
      </c>
      <c r="RLC22" s="74" t="s">
        <v>102</v>
      </c>
      <c r="RLD22" s="146">
        <f t="shared" ref="RLD22" si="14335">RLD21-(RLD14+RLD15)</f>
        <v>0</v>
      </c>
      <c r="RLE22" s="74" t="s">
        <v>102</v>
      </c>
      <c r="RLF22" s="146">
        <f t="shared" ref="RLF22" si="14336">RLF21-(RLF14+RLF15)</f>
        <v>0</v>
      </c>
      <c r="RLG22" s="74" t="s">
        <v>102</v>
      </c>
      <c r="RLH22" s="146">
        <f t="shared" ref="RLH22" si="14337">RLH21-(RLH14+RLH15)</f>
        <v>0</v>
      </c>
      <c r="RLI22" s="74" t="s">
        <v>102</v>
      </c>
      <c r="RLJ22" s="146">
        <f t="shared" ref="RLJ22" si="14338">RLJ21-(RLJ14+RLJ15)</f>
        <v>0</v>
      </c>
      <c r="RLK22" s="74" t="s">
        <v>102</v>
      </c>
      <c r="RLL22" s="146">
        <f t="shared" ref="RLL22" si="14339">RLL21-(RLL14+RLL15)</f>
        <v>0</v>
      </c>
      <c r="RLM22" s="74" t="s">
        <v>102</v>
      </c>
      <c r="RLN22" s="146">
        <f t="shared" ref="RLN22" si="14340">RLN21-(RLN14+RLN15)</f>
        <v>0</v>
      </c>
      <c r="RLO22" s="74" t="s">
        <v>102</v>
      </c>
      <c r="RLP22" s="146">
        <f t="shared" ref="RLP22" si="14341">RLP21-(RLP14+RLP15)</f>
        <v>0</v>
      </c>
      <c r="RLQ22" s="74" t="s">
        <v>102</v>
      </c>
      <c r="RLR22" s="146">
        <f t="shared" ref="RLR22" si="14342">RLR21-(RLR14+RLR15)</f>
        <v>0</v>
      </c>
      <c r="RLS22" s="74" t="s">
        <v>102</v>
      </c>
      <c r="RLT22" s="146">
        <f t="shared" ref="RLT22" si="14343">RLT21-(RLT14+RLT15)</f>
        <v>0</v>
      </c>
      <c r="RLU22" s="74" t="s">
        <v>102</v>
      </c>
      <c r="RLV22" s="146">
        <f t="shared" ref="RLV22" si="14344">RLV21-(RLV14+RLV15)</f>
        <v>0</v>
      </c>
      <c r="RLW22" s="74" t="s">
        <v>102</v>
      </c>
      <c r="RLX22" s="146">
        <f t="shared" ref="RLX22" si="14345">RLX21-(RLX14+RLX15)</f>
        <v>0</v>
      </c>
      <c r="RLY22" s="74" t="s">
        <v>102</v>
      </c>
      <c r="RLZ22" s="146">
        <f t="shared" ref="RLZ22" si="14346">RLZ21-(RLZ14+RLZ15)</f>
        <v>0</v>
      </c>
      <c r="RMA22" s="74" t="s">
        <v>102</v>
      </c>
      <c r="RMB22" s="146">
        <f t="shared" ref="RMB22" si="14347">RMB21-(RMB14+RMB15)</f>
        <v>0</v>
      </c>
      <c r="RMC22" s="74" t="s">
        <v>102</v>
      </c>
      <c r="RMD22" s="146">
        <f t="shared" ref="RMD22" si="14348">RMD21-(RMD14+RMD15)</f>
        <v>0</v>
      </c>
      <c r="RME22" s="74" t="s">
        <v>102</v>
      </c>
      <c r="RMF22" s="146">
        <f t="shared" ref="RMF22" si="14349">RMF21-(RMF14+RMF15)</f>
        <v>0</v>
      </c>
      <c r="RMG22" s="74" t="s">
        <v>102</v>
      </c>
      <c r="RMH22" s="146">
        <f t="shared" ref="RMH22" si="14350">RMH21-(RMH14+RMH15)</f>
        <v>0</v>
      </c>
      <c r="RMI22" s="74" t="s">
        <v>102</v>
      </c>
      <c r="RMJ22" s="146">
        <f t="shared" ref="RMJ22" si="14351">RMJ21-(RMJ14+RMJ15)</f>
        <v>0</v>
      </c>
      <c r="RMK22" s="74" t="s">
        <v>102</v>
      </c>
      <c r="RML22" s="146">
        <f t="shared" ref="RML22" si="14352">RML21-(RML14+RML15)</f>
        <v>0</v>
      </c>
      <c r="RMM22" s="74" t="s">
        <v>102</v>
      </c>
      <c r="RMN22" s="146">
        <f t="shared" ref="RMN22" si="14353">RMN21-(RMN14+RMN15)</f>
        <v>0</v>
      </c>
      <c r="RMO22" s="74" t="s">
        <v>102</v>
      </c>
      <c r="RMP22" s="146">
        <f t="shared" ref="RMP22" si="14354">RMP21-(RMP14+RMP15)</f>
        <v>0</v>
      </c>
      <c r="RMQ22" s="74" t="s">
        <v>102</v>
      </c>
      <c r="RMR22" s="146">
        <f t="shared" ref="RMR22" si="14355">RMR21-(RMR14+RMR15)</f>
        <v>0</v>
      </c>
      <c r="RMS22" s="74" t="s">
        <v>102</v>
      </c>
      <c r="RMT22" s="146">
        <f t="shared" ref="RMT22" si="14356">RMT21-(RMT14+RMT15)</f>
        <v>0</v>
      </c>
      <c r="RMU22" s="74" t="s">
        <v>102</v>
      </c>
      <c r="RMV22" s="146">
        <f t="shared" ref="RMV22" si="14357">RMV21-(RMV14+RMV15)</f>
        <v>0</v>
      </c>
      <c r="RMW22" s="74" t="s">
        <v>102</v>
      </c>
      <c r="RMX22" s="146">
        <f t="shared" ref="RMX22" si="14358">RMX21-(RMX14+RMX15)</f>
        <v>0</v>
      </c>
      <c r="RMY22" s="74" t="s">
        <v>102</v>
      </c>
      <c r="RMZ22" s="146">
        <f t="shared" ref="RMZ22" si="14359">RMZ21-(RMZ14+RMZ15)</f>
        <v>0</v>
      </c>
      <c r="RNA22" s="74" t="s">
        <v>102</v>
      </c>
      <c r="RNB22" s="146">
        <f t="shared" ref="RNB22" si="14360">RNB21-(RNB14+RNB15)</f>
        <v>0</v>
      </c>
      <c r="RNC22" s="74" t="s">
        <v>102</v>
      </c>
      <c r="RND22" s="146">
        <f t="shared" ref="RND22" si="14361">RND21-(RND14+RND15)</f>
        <v>0</v>
      </c>
      <c r="RNE22" s="74" t="s">
        <v>102</v>
      </c>
      <c r="RNF22" s="146">
        <f t="shared" ref="RNF22" si="14362">RNF21-(RNF14+RNF15)</f>
        <v>0</v>
      </c>
      <c r="RNG22" s="74" t="s">
        <v>102</v>
      </c>
      <c r="RNH22" s="146">
        <f t="shared" ref="RNH22" si="14363">RNH21-(RNH14+RNH15)</f>
        <v>0</v>
      </c>
      <c r="RNI22" s="74" t="s">
        <v>102</v>
      </c>
      <c r="RNJ22" s="146">
        <f t="shared" ref="RNJ22" si="14364">RNJ21-(RNJ14+RNJ15)</f>
        <v>0</v>
      </c>
      <c r="RNK22" s="74" t="s">
        <v>102</v>
      </c>
      <c r="RNL22" s="146">
        <f t="shared" ref="RNL22" si="14365">RNL21-(RNL14+RNL15)</f>
        <v>0</v>
      </c>
      <c r="RNM22" s="74" t="s">
        <v>102</v>
      </c>
      <c r="RNN22" s="146">
        <f t="shared" ref="RNN22" si="14366">RNN21-(RNN14+RNN15)</f>
        <v>0</v>
      </c>
      <c r="RNO22" s="74" t="s">
        <v>102</v>
      </c>
      <c r="RNP22" s="146">
        <f t="shared" ref="RNP22" si="14367">RNP21-(RNP14+RNP15)</f>
        <v>0</v>
      </c>
      <c r="RNQ22" s="74" t="s">
        <v>102</v>
      </c>
      <c r="RNR22" s="146">
        <f t="shared" ref="RNR22" si="14368">RNR21-(RNR14+RNR15)</f>
        <v>0</v>
      </c>
      <c r="RNS22" s="74" t="s">
        <v>102</v>
      </c>
      <c r="RNT22" s="146">
        <f t="shared" ref="RNT22" si="14369">RNT21-(RNT14+RNT15)</f>
        <v>0</v>
      </c>
      <c r="RNU22" s="74" t="s">
        <v>102</v>
      </c>
      <c r="RNV22" s="146">
        <f t="shared" ref="RNV22" si="14370">RNV21-(RNV14+RNV15)</f>
        <v>0</v>
      </c>
      <c r="RNW22" s="74" t="s">
        <v>102</v>
      </c>
      <c r="RNX22" s="146">
        <f t="shared" ref="RNX22" si="14371">RNX21-(RNX14+RNX15)</f>
        <v>0</v>
      </c>
      <c r="RNY22" s="74" t="s">
        <v>102</v>
      </c>
      <c r="RNZ22" s="146">
        <f t="shared" ref="RNZ22" si="14372">RNZ21-(RNZ14+RNZ15)</f>
        <v>0</v>
      </c>
      <c r="ROA22" s="74" t="s">
        <v>102</v>
      </c>
      <c r="ROB22" s="146">
        <f t="shared" ref="ROB22" si="14373">ROB21-(ROB14+ROB15)</f>
        <v>0</v>
      </c>
      <c r="ROC22" s="74" t="s">
        <v>102</v>
      </c>
      <c r="ROD22" s="146">
        <f t="shared" ref="ROD22" si="14374">ROD21-(ROD14+ROD15)</f>
        <v>0</v>
      </c>
      <c r="ROE22" s="74" t="s">
        <v>102</v>
      </c>
      <c r="ROF22" s="146">
        <f t="shared" ref="ROF22" si="14375">ROF21-(ROF14+ROF15)</f>
        <v>0</v>
      </c>
      <c r="ROG22" s="74" t="s">
        <v>102</v>
      </c>
      <c r="ROH22" s="146">
        <f t="shared" ref="ROH22" si="14376">ROH21-(ROH14+ROH15)</f>
        <v>0</v>
      </c>
      <c r="ROI22" s="74" t="s">
        <v>102</v>
      </c>
      <c r="ROJ22" s="146">
        <f t="shared" ref="ROJ22" si="14377">ROJ21-(ROJ14+ROJ15)</f>
        <v>0</v>
      </c>
      <c r="ROK22" s="74" t="s">
        <v>102</v>
      </c>
      <c r="ROL22" s="146">
        <f t="shared" ref="ROL22" si="14378">ROL21-(ROL14+ROL15)</f>
        <v>0</v>
      </c>
      <c r="ROM22" s="74" t="s">
        <v>102</v>
      </c>
      <c r="RON22" s="146">
        <f t="shared" ref="RON22" si="14379">RON21-(RON14+RON15)</f>
        <v>0</v>
      </c>
      <c r="ROO22" s="74" t="s">
        <v>102</v>
      </c>
      <c r="ROP22" s="146">
        <f t="shared" ref="ROP22" si="14380">ROP21-(ROP14+ROP15)</f>
        <v>0</v>
      </c>
      <c r="ROQ22" s="74" t="s">
        <v>102</v>
      </c>
      <c r="ROR22" s="146">
        <f t="shared" ref="ROR22" si="14381">ROR21-(ROR14+ROR15)</f>
        <v>0</v>
      </c>
      <c r="ROS22" s="74" t="s">
        <v>102</v>
      </c>
      <c r="ROT22" s="146">
        <f t="shared" ref="ROT22" si="14382">ROT21-(ROT14+ROT15)</f>
        <v>0</v>
      </c>
      <c r="ROU22" s="74" t="s">
        <v>102</v>
      </c>
      <c r="ROV22" s="146">
        <f t="shared" ref="ROV22" si="14383">ROV21-(ROV14+ROV15)</f>
        <v>0</v>
      </c>
      <c r="ROW22" s="74" t="s">
        <v>102</v>
      </c>
      <c r="ROX22" s="146">
        <f t="shared" ref="ROX22" si="14384">ROX21-(ROX14+ROX15)</f>
        <v>0</v>
      </c>
      <c r="ROY22" s="74" t="s">
        <v>102</v>
      </c>
      <c r="ROZ22" s="146">
        <f t="shared" ref="ROZ22" si="14385">ROZ21-(ROZ14+ROZ15)</f>
        <v>0</v>
      </c>
      <c r="RPA22" s="74" t="s">
        <v>102</v>
      </c>
      <c r="RPB22" s="146">
        <f t="shared" ref="RPB22" si="14386">RPB21-(RPB14+RPB15)</f>
        <v>0</v>
      </c>
      <c r="RPC22" s="74" t="s">
        <v>102</v>
      </c>
      <c r="RPD22" s="146">
        <f t="shared" ref="RPD22" si="14387">RPD21-(RPD14+RPD15)</f>
        <v>0</v>
      </c>
      <c r="RPE22" s="74" t="s">
        <v>102</v>
      </c>
      <c r="RPF22" s="146">
        <f t="shared" ref="RPF22" si="14388">RPF21-(RPF14+RPF15)</f>
        <v>0</v>
      </c>
      <c r="RPG22" s="74" t="s">
        <v>102</v>
      </c>
      <c r="RPH22" s="146">
        <f t="shared" ref="RPH22" si="14389">RPH21-(RPH14+RPH15)</f>
        <v>0</v>
      </c>
      <c r="RPI22" s="74" t="s">
        <v>102</v>
      </c>
      <c r="RPJ22" s="146">
        <f t="shared" ref="RPJ22" si="14390">RPJ21-(RPJ14+RPJ15)</f>
        <v>0</v>
      </c>
      <c r="RPK22" s="74" t="s">
        <v>102</v>
      </c>
      <c r="RPL22" s="146">
        <f t="shared" ref="RPL22" si="14391">RPL21-(RPL14+RPL15)</f>
        <v>0</v>
      </c>
      <c r="RPM22" s="74" t="s">
        <v>102</v>
      </c>
      <c r="RPN22" s="146">
        <f t="shared" ref="RPN22" si="14392">RPN21-(RPN14+RPN15)</f>
        <v>0</v>
      </c>
      <c r="RPO22" s="74" t="s">
        <v>102</v>
      </c>
      <c r="RPP22" s="146">
        <f t="shared" ref="RPP22" si="14393">RPP21-(RPP14+RPP15)</f>
        <v>0</v>
      </c>
      <c r="RPQ22" s="74" t="s">
        <v>102</v>
      </c>
      <c r="RPR22" s="146">
        <f t="shared" ref="RPR22" si="14394">RPR21-(RPR14+RPR15)</f>
        <v>0</v>
      </c>
      <c r="RPS22" s="74" t="s">
        <v>102</v>
      </c>
      <c r="RPT22" s="146">
        <f t="shared" ref="RPT22" si="14395">RPT21-(RPT14+RPT15)</f>
        <v>0</v>
      </c>
      <c r="RPU22" s="74" t="s">
        <v>102</v>
      </c>
      <c r="RPV22" s="146">
        <f t="shared" ref="RPV22" si="14396">RPV21-(RPV14+RPV15)</f>
        <v>0</v>
      </c>
      <c r="RPW22" s="74" t="s">
        <v>102</v>
      </c>
      <c r="RPX22" s="146">
        <f t="shared" ref="RPX22" si="14397">RPX21-(RPX14+RPX15)</f>
        <v>0</v>
      </c>
      <c r="RPY22" s="74" t="s">
        <v>102</v>
      </c>
      <c r="RPZ22" s="146">
        <f t="shared" ref="RPZ22" si="14398">RPZ21-(RPZ14+RPZ15)</f>
        <v>0</v>
      </c>
      <c r="RQA22" s="74" t="s">
        <v>102</v>
      </c>
      <c r="RQB22" s="146">
        <f t="shared" ref="RQB22" si="14399">RQB21-(RQB14+RQB15)</f>
        <v>0</v>
      </c>
      <c r="RQC22" s="74" t="s">
        <v>102</v>
      </c>
      <c r="RQD22" s="146">
        <f t="shared" ref="RQD22" si="14400">RQD21-(RQD14+RQD15)</f>
        <v>0</v>
      </c>
      <c r="RQE22" s="74" t="s">
        <v>102</v>
      </c>
      <c r="RQF22" s="146">
        <f t="shared" ref="RQF22" si="14401">RQF21-(RQF14+RQF15)</f>
        <v>0</v>
      </c>
      <c r="RQG22" s="74" t="s">
        <v>102</v>
      </c>
      <c r="RQH22" s="146">
        <f t="shared" ref="RQH22" si="14402">RQH21-(RQH14+RQH15)</f>
        <v>0</v>
      </c>
      <c r="RQI22" s="74" t="s">
        <v>102</v>
      </c>
      <c r="RQJ22" s="146">
        <f t="shared" ref="RQJ22" si="14403">RQJ21-(RQJ14+RQJ15)</f>
        <v>0</v>
      </c>
      <c r="RQK22" s="74" t="s">
        <v>102</v>
      </c>
      <c r="RQL22" s="146">
        <f t="shared" ref="RQL22" si="14404">RQL21-(RQL14+RQL15)</f>
        <v>0</v>
      </c>
      <c r="RQM22" s="74" t="s">
        <v>102</v>
      </c>
      <c r="RQN22" s="146">
        <f t="shared" ref="RQN22" si="14405">RQN21-(RQN14+RQN15)</f>
        <v>0</v>
      </c>
      <c r="RQO22" s="74" t="s">
        <v>102</v>
      </c>
      <c r="RQP22" s="146">
        <f t="shared" ref="RQP22" si="14406">RQP21-(RQP14+RQP15)</f>
        <v>0</v>
      </c>
      <c r="RQQ22" s="74" t="s">
        <v>102</v>
      </c>
      <c r="RQR22" s="146">
        <f t="shared" ref="RQR22" si="14407">RQR21-(RQR14+RQR15)</f>
        <v>0</v>
      </c>
      <c r="RQS22" s="74" t="s">
        <v>102</v>
      </c>
      <c r="RQT22" s="146">
        <f t="shared" ref="RQT22" si="14408">RQT21-(RQT14+RQT15)</f>
        <v>0</v>
      </c>
      <c r="RQU22" s="74" t="s">
        <v>102</v>
      </c>
      <c r="RQV22" s="146">
        <f t="shared" ref="RQV22" si="14409">RQV21-(RQV14+RQV15)</f>
        <v>0</v>
      </c>
      <c r="RQW22" s="74" t="s">
        <v>102</v>
      </c>
      <c r="RQX22" s="146">
        <f t="shared" ref="RQX22" si="14410">RQX21-(RQX14+RQX15)</f>
        <v>0</v>
      </c>
      <c r="RQY22" s="74" t="s">
        <v>102</v>
      </c>
      <c r="RQZ22" s="146">
        <f t="shared" ref="RQZ22" si="14411">RQZ21-(RQZ14+RQZ15)</f>
        <v>0</v>
      </c>
      <c r="RRA22" s="74" t="s">
        <v>102</v>
      </c>
      <c r="RRB22" s="146">
        <f t="shared" ref="RRB22" si="14412">RRB21-(RRB14+RRB15)</f>
        <v>0</v>
      </c>
      <c r="RRC22" s="74" t="s">
        <v>102</v>
      </c>
      <c r="RRD22" s="146">
        <f t="shared" ref="RRD22" si="14413">RRD21-(RRD14+RRD15)</f>
        <v>0</v>
      </c>
      <c r="RRE22" s="74" t="s">
        <v>102</v>
      </c>
      <c r="RRF22" s="146">
        <f t="shared" ref="RRF22" si="14414">RRF21-(RRF14+RRF15)</f>
        <v>0</v>
      </c>
      <c r="RRG22" s="74" t="s">
        <v>102</v>
      </c>
      <c r="RRH22" s="146">
        <f t="shared" ref="RRH22" si="14415">RRH21-(RRH14+RRH15)</f>
        <v>0</v>
      </c>
      <c r="RRI22" s="74" t="s">
        <v>102</v>
      </c>
      <c r="RRJ22" s="146">
        <f t="shared" ref="RRJ22" si="14416">RRJ21-(RRJ14+RRJ15)</f>
        <v>0</v>
      </c>
      <c r="RRK22" s="74" t="s">
        <v>102</v>
      </c>
      <c r="RRL22" s="146">
        <f t="shared" ref="RRL22" si="14417">RRL21-(RRL14+RRL15)</f>
        <v>0</v>
      </c>
      <c r="RRM22" s="74" t="s">
        <v>102</v>
      </c>
      <c r="RRN22" s="146">
        <f t="shared" ref="RRN22" si="14418">RRN21-(RRN14+RRN15)</f>
        <v>0</v>
      </c>
      <c r="RRO22" s="74" t="s">
        <v>102</v>
      </c>
      <c r="RRP22" s="146">
        <f t="shared" ref="RRP22" si="14419">RRP21-(RRP14+RRP15)</f>
        <v>0</v>
      </c>
      <c r="RRQ22" s="74" t="s">
        <v>102</v>
      </c>
      <c r="RRR22" s="146">
        <f t="shared" ref="RRR22" si="14420">RRR21-(RRR14+RRR15)</f>
        <v>0</v>
      </c>
      <c r="RRS22" s="74" t="s">
        <v>102</v>
      </c>
      <c r="RRT22" s="146">
        <f t="shared" ref="RRT22" si="14421">RRT21-(RRT14+RRT15)</f>
        <v>0</v>
      </c>
      <c r="RRU22" s="74" t="s">
        <v>102</v>
      </c>
      <c r="RRV22" s="146">
        <f t="shared" ref="RRV22" si="14422">RRV21-(RRV14+RRV15)</f>
        <v>0</v>
      </c>
      <c r="RRW22" s="74" t="s">
        <v>102</v>
      </c>
      <c r="RRX22" s="146">
        <f t="shared" ref="RRX22" si="14423">RRX21-(RRX14+RRX15)</f>
        <v>0</v>
      </c>
      <c r="RRY22" s="74" t="s">
        <v>102</v>
      </c>
      <c r="RRZ22" s="146">
        <f t="shared" ref="RRZ22" si="14424">RRZ21-(RRZ14+RRZ15)</f>
        <v>0</v>
      </c>
      <c r="RSA22" s="74" t="s">
        <v>102</v>
      </c>
      <c r="RSB22" s="146">
        <f t="shared" ref="RSB22" si="14425">RSB21-(RSB14+RSB15)</f>
        <v>0</v>
      </c>
      <c r="RSC22" s="74" t="s">
        <v>102</v>
      </c>
      <c r="RSD22" s="146">
        <f t="shared" ref="RSD22" si="14426">RSD21-(RSD14+RSD15)</f>
        <v>0</v>
      </c>
      <c r="RSE22" s="74" t="s">
        <v>102</v>
      </c>
      <c r="RSF22" s="146">
        <f t="shared" ref="RSF22" si="14427">RSF21-(RSF14+RSF15)</f>
        <v>0</v>
      </c>
      <c r="RSG22" s="74" t="s">
        <v>102</v>
      </c>
      <c r="RSH22" s="146">
        <f t="shared" ref="RSH22" si="14428">RSH21-(RSH14+RSH15)</f>
        <v>0</v>
      </c>
      <c r="RSI22" s="74" t="s">
        <v>102</v>
      </c>
      <c r="RSJ22" s="146">
        <f t="shared" ref="RSJ22" si="14429">RSJ21-(RSJ14+RSJ15)</f>
        <v>0</v>
      </c>
      <c r="RSK22" s="74" t="s">
        <v>102</v>
      </c>
      <c r="RSL22" s="146">
        <f t="shared" ref="RSL22" si="14430">RSL21-(RSL14+RSL15)</f>
        <v>0</v>
      </c>
      <c r="RSM22" s="74" t="s">
        <v>102</v>
      </c>
      <c r="RSN22" s="146">
        <f t="shared" ref="RSN22" si="14431">RSN21-(RSN14+RSN15)</f>
        <v>0</v>
      </c>
      <c r="RSO22" s="74" t="s">
        <v>102</v>
      </c>
      <c r="RSP22" s="146">
        <f t="shared" ref="RSP22" si="14432">RSP21-(RSP14+RSP15)</f>
        <v>0</v>
      </c>
      <c r="RSQ22" s="74" t="s">
        <v>102</v>
      </c>
      <c r="RSR22" s="146">
        <f t="shared" ref="RSR22" si="14433">RSR21-(RSR14+RSR15)</f>
        <v>0</v>
      </c>
      <c r="RSS22" s="74" t="s">
        <v>102</v>
      </c>
      <c r="RST22" s="146">
        <f t="shared" ref="RST22" si="14434">RST21-(RST14+RST15)</f>
        <v>0</v>
      </c>
      <c r="RSU22" s="74" t="s">
        <v>102</v>
      </c>
      <c r="RSV22" s="146">
        <f t="shared" ref="RSV22" si="14435">RSV21-(RSV14+RSV15)</f>
        <v>0</v>
      </c>
      <c r="RSW22" s="74" t="s">
        <v>102</v>
      </c>
      <c r="RSX22" s="146">
        <f t="shared" ref="RSX22" si="14436">RSX21-(RSX14+RSX15)</f>
        <v>0</v>
      </c>
      <c r="RSY22" s="74" t="s">
        <v>102</v>
      </c>
      <c r="RSZ22" s="146">
        <f t="shared" ref="RSZ22" si="14437">RSZ21-(RSZ14+RSZ15)</f>
        <v>0</v>
      </c>
      <c r="RTA22" s="74" t="s">
        <v>102</v>
      </c>
      <c r="RTB22" s="146">
        <f t="shared" ref="RTB22" si="14438">RTB21-(RTB14+RTB15)</f>
        <v>0</v>
      </c>
      <c r="RTC22" s="74" t="s">
        <v>102</v>
      </c>
      <c r="RTD22" s="146">
        <f t="shared" ref="RTD22" si="14439">RTD21-(RTD14+RTD15)</f>
        <v>0</v>
      </c>
      <c r="RTE22" s="74" t="s">
        <v>102</v>
      </c>
      <c r="RTF22" s="146">
        <f t="shared" ref="RTF22" si="14440">RTF21-(RTF14+RTF15)</f>
        <v>0</v>
      </c>
      <c r="RTG22" s="74" t="s">
        <v>102</v>
      </c>
      <c r="RTH22" s="146">
        <f t="shared" ref="RTH22" si="14441">RTH21-(RTH14+RTH15)</f>
        <v>0</v>
      </c>
      <c r="RTI22" s="74" t="s">
        <v>102</v>
      </c>
      <c r="RTJ22" s="146">
        <f t="shared" ref="RTJ22" si="14442">RTJ21-(RTJ14+RTJ15)</f>
        <v>0</v>
      </c>
      <c r="RTK22" s="74" t="s">
        <v>102</v>
      </c>
      <c r="RTL22" s="146">
        <f t="shared" ref="RTL22" si="14443">RTL21-(RTL14+RTL15)</f>
        <v>0</v>
      </c>
      <c r="RTM22" s="74" t="s">
        <v>102</v>
      </c>
      <c r="RTN22" s="146">
        <f t="shared" ref="RTN22" si="14444">RTN21-(RTN14+RTN15)</f>
        <v>0</v>
      </c>
      <c r="RTO22" s="74" t="s">
        <v>102</v>
      </c>
      <c r="RTP22" s="146">
        <f t="shared" ref="RTP22" si="14445">RTP21-(RTP14+RTP15)</f>
        <v>0</v>
      </c>
      <c r="RTQ22" s="74" t="s">
        <v>102</v>
      </c>
      <c r="RTR22" s="146">
        <f t="shared" ref="RTR22" si="14446">RTR21-(RTR14+RTR15)</f>
        <v>0</v>
      </c>
      <c r="RTS22" s="74" t="s">
        <v>102</v>
      </c>
      <c r="RTT22" s="146">
        <f t="shared" ref="RTT22" si="14447">RTT21-(RTT14+RTT15)</f>
        <v>0</v>
      </c>
      <c r="RTU22" s="74" t="s">
        <v>102</v>
      </c>
      <c r="RTV22" s="146">
        <f t="shared" ref="RTV22" si="14448">RTV21-(RTV14+RTV15)</f>
        <v>0</v>
      </c>
      <c r="RTW22" s="74" t="s">
        <v>102</v>
      </c>
      <c r="RTX22" s="146">
        <f t="shared" ref="RTX22" si="14449">RTX21-(RTX14+RTX15)</f>
        <v>0</v>
      </c>
      <c r="RTY22" s="74" t="s">
        <v>102</v>
      </c>
      <c r="RTZ22" s="146">
        <f t="shared" ref="RTZ22" si="14450">RTZ21-(RTZ14+RTZ15)</f>
        <v>0</v>
      </c>
      <c r="RUA22" s="74" t="s">
        <v>102</v>
      </c>
      <c r="RUB22" s="146">
        <f t="shared" ref="RUB22" si="14451">RUB21-(RUB14+RUB15)</f>
        <v>0</v>
      </c>
      <c r="RUC22" s="74" t="s">
        <v>102</v>
      </c>
      <c r="RUD22" s="146">
        <f t="shared" ref="RUD22" si="14452">RUD21-(RUD14+RUD15)</f>
        <v>0</v>
      </c>
      <c r="RUE22" s="74" t="s">
        <v>102</v>
      </c>
      <c r="RUF22" s="146">
        <f t="shared" ref="RUF22" si="14453">RUF21-(RUF14+RUF15)</f>
        <v>0</v>
      </c>
      <c r="RUG22" s="74" t="s">
        <v>102</v>
      </c>
      <c r="RUH22" s="146">
        <f t="shared" ref="RUH22" si="14454">RUH21-(RUH14+RUH15)</f>
        <v>0</v>
      </c>
      <c r="RUI22" s="74" t="s">
        <v>102</v>
      </c>
      <c r="RUJ22" s="146">
        <f t="shared" ref="RUJ22" si="14455">RUJ21-(RUJ14+RUJ15)</f>
        <v>0</v>
      </c>
      <c r="RUK22" s="74" t="s">
        <v>102</v>
      </c>
      <c r="RUL22" s="146">
        <f t="shared" ref="RUL22" si="14456">RUL21-(RUL14+RUL15)</f>
        <v>0</v>
      </c>
      <c r="RUM22" s="74" t="s">
        <v>102</v>
      </c>
      <c r="RUN22" s="146">
        <f t="shared" ref="RUN22" si="14457">RUN21-(RUN14+RUN15)</f>
        <v>0</v>
      </c>
      <c r="RUO22" s="74" t="s">
        <v>102</v>
      </c>
      <c r="RUP22" s="146">
        <f t="shared" ref="RUP22" si="14458">RUP21-(RUP14+RUP15)</f>
        <v>0</v>
      </c>
      <c r="RUQ22" s="74" t="s">
        <v>102</v>
      </c>
      <c r="RUR22" s="146">
        <f t="shared" ref="RUR22" si="14459">RUR21-(RUR14+RUR15)</f>
        <v>0</v>
      </c>
      <c r="RUS22" s="74" t="s">
        <v>102</v>
      </c>
      <c r="RUT22" s="146">
        <f t="shared" ref="RUT22" si="14460">RUT21-(RUT14+RUT15)</f>
        <v>0</v>
      </c>
      <c r="RUU22" s="74" t="s">
        <v>102</v>
      </c>
      <c r="RUV22" s="146">
        <f t="shared" ref="RUV22" si="14461">RUV21-(RUV14+RUV15)</f>
        <v>0</v>
      </c>
      <c r="RUW22" s="74" t="s">
        <v>102</v>
      </c>
      <c r="RUX22" s="146">
        <f t="shared" ref="RUX22" si="14462">RUX21-(RUX14+RUX15)</f>
        <v>0</v>
      </c>
      <c r="RUY22" s="74" t="s">
        <v>102</v>
      </c>
      <c r="RUZ22" s="146">
        <f t="shared" ref="RUZ22" si="14463">RUZ21-(RUZ14+RUZ15)</f>
        <v>0</v>
      </c>
      <c r="RVA22" s="74" t="s">
        <v>102</v>
      </c>
      <c r="RVB22" s="146">
        <f t="shared" ref="RVB22" si="14464">RVB21-(RVB14+RVB15)</f>
        <v>0</v>
      </c>
      <c r="RVC22" s="74" t="s">
        <v>102</v>
      </c>
      <c r="RVD22" s="146">
        <f t="shared" ref="RVD22" si="14465">RVD21-(RVD14+RVD15)</f>
        <v>0</v>
      </c>
      <c r="RVE22" s="74" t="s">
        <v>102</v>
      </c>
      <c r="RVF22" s="146">
        <f t="shared" ref="RVF22" si="14466">RVF21-(RVF14+RVF15)</f>
        <v>0</v>
      </c>
      <c r="RVG22" s="74" t="s">
        <v>102</v>
      </c>
      <c r="RVH22" s="146">
        <f t="shared" ref="RVH22" si="14467">RVH21-(RVH14+RVH15)</f>
        <v>0</v>
      </c>
      <c r="RVI22" s="74" t="s">
        <v>102</v>
      </c>
      <c r="RVJ22" s="146">
        <f t="shared" ref="RVJ22" si="14468">RVJ21-(RVJ14+RVJ15)</f>
        <v>0</v>
      </c>
      <c r="RVK22" s="74" t="s">
        <v>102</v>
      </c>
      <c r="RVL22" s="146">
        <f t="shared" ref="RVL22" si="14469">RVL21-(RVL14+RVL15)</f>
        <v>0</v>
      </c>
      <c r="RVM22" s="74" t="s">
        <v>102</v>
      </c>
      <c r="RVN22" s="146">
        <f t="shared" ref="RVN22" si="14470">RVN21-(RVN14+RVN15)</f>
        <v>0</v>
      </c>
      <c r="RVO22" s="74" t="s">
        <v>102</v>
      </c>
      <c r="RVP22" s="146">
        <f t="shared" ref="RVP22" si="14471">RVP21-(RVP14+RVP15)</f>
        <v>0</v>
      </c>
      <c r="RVQ22" s="74" t="s">
        <v>102</v>
      </c>
      <c r="RVR22" s="146">
        <f t="shared" ref="RVR22" si="14472">RVR21-(RVR14+RVR15)</f>
        <v>0</v>
      </c>
      <c r="RVS22" s="74" t="s">
        <v>102</v>
      </c>
      <c r="RVT22" s="146">
        <f t="shared" ref="RVT22" si="14473">RVT21-(RVT14+RVT15)</f>
        <v>0</v>
      </c>
      <c r="RVU22" s="74" t="s">
        <v>102</v>
      </c>
      <c r="RVV22" s="146">
        <f t="shared" ref="RVV22" si="14474">RVV21-(RVV14+RVV15)</f>
        <v>0</v>
      </c>
      <c r="RVW22" s="74" t="s">
        <v>102</v>
      </c>
      <c r="RVX22" s="146">
        <f t="shared" ref="RVX22" si="14475">RVX21-(RVX14+RVX15)</f>
        <v>0</v>
      </c>
      <c r="RVY22" s="74" t="s">
        <v>102</v>
      </c>
      <c r="RVZ22" s="146">
        <f t="shared" ref="RVZ22" si="14476">RVZ21-(RVZ14+RVZ15)</f>
        <v>0</v>
      </c>
      <c r="RWA22" s="74" t="s">
        <v>102</v>
      </c>
      <c r="RWB22" s="146">
        <f t="shared" ref="RWB22" si="14477">RWB21-(RWB14+RWB15)</f>
        <v>0</v>
      </c>
      <c r="RWC22" s="74" t="s">
        <v>102</v>
      </c>
      <c r="RWD22" s="146">
        <f t="shared" ref="RWD22" si="14478">RWD21-(RWD14+RWD15)</f>
        <v>0</v>
      </c>
      <c r="RWE22" s="74" t="s">
        <v>102</v>
      </c>
      <c r="RWF22" s="146">
        <f t="shared" ref="RWF22" si="14479">RWF21-(RWF14+RWF15)</f>
        <v>0</v>
      </c>
      <c r="RWG22" s="74" t="s">
        <v>102</v>
      </c>
      <c r="RWH22" s="146">
        <f t="shared" ref="RWH22" si="14480">RWH21-(RWH14+RWH15)</f>
        <v>0</v>
      </c>
      <c r="RWI22" s="74" t="s">
        <v>102</v>
      </c>
      <c r="RWJ22" s="146">
        <f t="shared" ref="RWJ22" si="14481">RWJ21-(RWJ14+RWJ15)</f>
        <v>0</v>
      </c>
      <c r="RWK22" s="74" t="s">
        <v>102</v>
      </c>
      <c r="RWL22" s="146">
        <f t="shared" ref="RWL22" si="14482">RWL21-(RWL14+RWL15)</f>
        <v>0</v>
      </c>
      <c r="RWM22" s="74" t="s">
        <v>102</v>
      </c>
      <c r="RWN22" s="146">
        <f t="shared" ref="RWN22" si="14483">RWN21-(RWN14+RWN15)</f>
        <v>0</v>
      </c>
      <c r="RWO22" s="74" t="s">
        <v>102</v>
      </c>
      <c r="RWP22" s="146">
        <f t="shared" ref="RWP22" si="14484">RWP21-(RWP14+RWP15)</f>
        <v>0</v>
      </c>
      <c r="RWQ22" s="74" t="s">
        <v>102</v>
      </c>
      <c r="RWR22" s="146">
        <f t="shared" ref="RWR22" si="14485">RWR21-(RWR14+RWR15)</f>
        <v>0</v>
      </c>
      <c r="RWS22" s="74" t="s">
        <v>102</v>
      </c>
      <c r="RWT22" s="146">
        <f t="shared" ref="RWT22" si="14486">RWT21-(RWT14+RWT15)</f>
        <v>0</v>
      </c>
      <c r="RWU22" s="74" t="s">
        <v>102</v>
      </c>
      <c r="RWV22" s="146">
        <f t="shared" ref="RWV22" si="14487">RWV21-(RWV14+RWV15)</f>
        <v>0</v>
      </c>
      <c r="RWW22" s="74" t="s">
        <v>102</v>
      </c>
      <c r="RWX22" s="146">
        <f t="shared" ref="RWX22" si="14488">RWX21-(RWX14+RWX15)</f>
        <v>0</v>
      </c>
      <c r="RWY22" s="74" t="s">
        <v>102</v>
      </c>
      <c r="RWZ22" s="146">
        <f t="shared" ref="RWZ22" si="14489">RWZ21-(RWZ14+RWZ15)</f>
        <v>0</v>
      </c>
      <c r="RXA22" s="74" t="s">
        <v>102</v>
      </c>
      <c r="RXB22" s="146">
        <f t="shared" ref="RXB22" si="14490">RXB21-(RXB14+RXB15)</f>
        <v>0</v>
      </c>
      <c r="RXC22" s="74" t="s">
        <v>102</v>
      </c>
      <c r="RXD22" s="146">
        <f t="shared" ref="RXD22" si="14491">RXD21-(RXD14+RXD15)</f>
        <v>0</v>
      </c>
      <c r="RXE22" s="74" t="s">
        <v>102</v>
      </c>
      <c r="RXF22" s="146">
        <f t="shared" ref="RXF22" si="14492">RXF21-(RXF14+RXF15)</f>
        <v>0</v>
      </c>
      <c r="RXG22" s="74" t="s">
        <v>102</v>
      </c>
      <c r="RXH22" s="146">
        <f t="shared" ref="RXH22" si="14493">RXH21-(RXH14+RXH15)</f>
        <v>0</v>
      </c>
      <c r="RXI22" s="74" t="s">
        <v>102</v>
      </c>
      <c r="RXJ22" s="146">
        <f t="shared" ref="RXJ22" si="14494">RXJ21-(RXJ14+RXJ15)</f>
        <v>0</v>
      </c>
      <c r="RXK22" s="74" t="s">
        <v>102</v>
      </c>
      <c r="RXL22" s="146">
        <f t="shared" ref="RXL22" si="14495">RXL21-(RXL14+RXL15)</f>
        <v>0</v>
      </c>
      <c r="RXM22" s="74" t="s">
        <v>102</v>
      </c>
      <c r="RXN22" s="146">
        <f t="shared" ref="RXN22" si="14496">RXN21-(RXN14+RXN15)</f>
        <v>0</v>
      </c>
      <c r="RXO22" s="74" t="s">
        <v>102</v>
      </c>
      <c r="RXP22" s="146">
        <f t="shared" ref="RXP22" si="14497">RXP21-(RXP14+RXP15)</f>
        <v>0</v>
      </c>
      <c r="RXQ22" s="74" t="s">
        <v>102</v>
      </c>
      <c r="RXR22" s="146">
        <f t="shared" ref="RXR22" si="14498">RXR21-(RXR14+RXR15)</f>
        <v>0</v>
      </c>
      <c r="RXS22" s="74" t="s">
        <v>102</v>
      </c>
      <c r="RXT22" s="146">
        <f t="shared" ref="RXT22" si="14499">RXT21-(RXT14+RXT15)</f>
        <v>0</v>
      </c>
      <c r="RXU22" s="74" t="s">
        <v>102</v>
      </c>
      <c r="RXV22" s="146">
        <f t="shared" ref="RXV22" si="14500">RXV21-(RXV14+RXV15)</f>
        <v>0</v>
      </c>
      <c r="RXW22" s="74" t="s">
        <v>102</v>
      </c>
      <c r="RXX22" s="146">
        <f t="shared" ref="RXX22" si="14501">RXX21-(RXX14+RXX15)</f>
        <v>0</v>
      </c>
      <c r="RXY22" s="74" t="s">
        <v>102</v>
      </c>
      <c r="RXZ22" s="146">
        <f t="shared" ref="RXZ22" si="14502">RXZ21-(RXZ14+RXZ15)</f>
        <v>0</v>
      </c>
      <c r="RYA22" s="74" t="s">
        <v>102</v>
      </c>
      <c r="RYB22" s="146">
        <f t="shared" ref="RYB22" si="14503">RYB21-(RYB14+RYB15)</f>
        <v>0</v>
      </c>
      <c r="RYC22" s="74" t="s">
        <v>102</v>
      </c>
      <c r="RYD22" s="146">
        <f t="shared" ref="RYD22" si="14504">RYD21-(RYD14+RYD15)</f>
        <v>0</v>
      </c>
      <c r="RYE22" s="74" t="s">
        <v>102</v>
      </c>
      <c r="RYF22" s="146">
        <f t="shared" ref="RYF22" si="14505">RYF21-(RYF14+RYF15)</f>
        <v>0</v>
      </c>
      <c r="RYG22" s="74" t="s">
        <v>102</v>
      </c>
      <c r="RYH22" s="146">
        <f t="shared" ref="RYH22" si="14506">RYH21-(RYH14+RYH15)</f>
        <v>0</v>
      </c>
      <c r="RYI22" s="74" t="s">
        <v>102</v>
      </c>
      <c r="RYJ22" s="146">
        <f t="shared" ref="RYJ22" si="14507">RYJ21-(RYJ14+RYJ15)</f>
        <v>0</v>
      </c>
      <c r="RYK22" s="74" t="s">
        <v>102</v>
      </c>
      <c r="RYL22" s="146">
        <f t="shared" ref="RYL22" si="14508">RYL21-(RYL14+RYL15)</f>
        <v>0</v>
      </c>
      <c r="RYM22" s="74" t="s">
        <v>102</v>
      </c>
      <c r="RYN22" s="146">
        <f t="shared" ref="RYN22" si="14509">RYN21-(RYN14+RYN15)</f>
        <v>0</v>
      </c>
      <c r="RYO22" s="74" t="s">
        <v>102</v>
      </c>
      <c r="RYP22" s="146">
        <f t="shared" ref="RYP22" si="14510">RYP21-(RYP14+RYP15)</f>
        <v>0</v>
      </c>
      <c r="RYQ22" s="74" t="s">
        <v>102</v>
      </c>
      <c r="RYR22" s="146">
        <f t="shared" ref="RYR22" si="14511">RYR21-(RYR14+RYR15)</f>
        <v>0</v>
      </c>
      <c r="RYS22" s="74" t="s">
        <v>102</v>
      </c>
      <c r="RYT22" s="146">
        <f t="shared" ref="RYT22" si="14512">RYT21-(RYT14+RYT15)</f>
        <v>0</v>
      </c>
      <c r="RYU22" s="74" t="s">
        <v>102</v>
      </c>
      <c r="RYV22" s="146">
        <f t="shared" ref="RYV22" si="14513">RYV21-(RYV14+RYV15)</f>
        <v>0</v>
      </c>
      <c r="RYW22" s="74" t="s">
        <v>102</v>
      </c>
      <c r="RYX22" s="146">
        <f t="shared" ref="RYX22" si="14514">RYX21-(RYX14+RYX15)</f>
        <v>0</v>
      </c>
      <c r="RYY22" s="74" t="s">
        <v>102</v>
      </c>
      <c r="RYZ22" s="146">
        <f t="shared" ref="RYZ22" si="14515">RYZ21-(RYZ14+RYZ15)</f>
        <v>0</v>
      </c>
      <c r="RZA22" s="74" t="s">
        <v>102</v>
      </c>
      <c r="RZB22" s="146">
        <f t="shared" ref="RZB22" si="14516">RZB21-(RZB14+RZB15)</f>
        <v>0</v>
      </c>
      <c r="RZC22" s="74" t="s">
        <v>102</v>
      </c>
      <c r="RZD22" s="146">
        <f t="shared" ref="RZD22" si="14517">RZD21-(RZD14+RZD15)</f>
        <v>0</v>
      </c>
      <c r="RZE22" s="74" t="s">
        <v>102</v>
      </c>
      <c r="RZF22" s="146">
        <f t="shared" ref="RZF22" si="14518">RZF21-(RZF14+RZF15)</f>
        <v>0</v>
      </c>
      <c r="RZG22" s="74" t="s">
        <v>102</v>
      </c>
      <c r="RZH22" s="146">
        <f t="shared" ref="RZH22" si="14519">RZH21-(RZH14+RZH15)</f>
        <v>0</v>
      </c>
      <c r="RZI22" s="74" t="s">
        <v>102</v>
      </c>
      <c r="RZJ22" s="146">
        <f t="shared" ref="RZJ22" si="14520">RZJ21-(RZJ14+RZJ15)</f>
        <v>0</v>
      </c>
      <c r="RZK22" s="74" t="s">
        <v>102</v>
      </c>
      <c r="RZL22" s="146">
        <f t="shared" ref="RZL22" si="14521">RZL21-(RZL14+RZL15)</f>
        <v>0</v>
      </c>
      <c r="RZM22" s="74" t="s">
        <v>102</v>
      </c>
      <c r="RZN22" s="146">
        <f t="shared" ref="RZN22" si="14522">RZN21-(RZN14+RZN15)</f>
        <v>0</v>
      </c>
      <c r="RZO22" s="74" t="s">
        <v>102</v>
      </c>
      <c r="RZP22" s="146">
        <f t="shared" ref="RZP22" si="14523">RZP21-(RZP14+RZP15)</f>
        <v>0</v>
      </c>
      <c r="RZQ22" s="74" t="s">
        <v>102</v>
      </c>
      <c r="RZR22" s="146">
        <f t="shared" ref="RZR22" si="14524">RZR21-(RZR14+RZR15)</f>
        <v>0</v>
      </c>
      <c r="RZS22" s="74" t="s">
        <v>102</v>
      </c>
      <c r="RZT22" s="146">
        <f t="shared" ref="RZT22" si="14525">RZT21-(RZT14+RZT15)</f>
        <v>0</v>
      </c>
      <c r="RZU22" s="74" t="s">
        <v>102</v>
      </c>
      <c r="RZV22" s="146">
        <f t="shared" ref="RZV22" si="14526">RZV21-(RZV14+RZV15)</f>
        <v>0</v>
      </c>
      <c r="RZW22" s="74" t="s">
        <v>102</v>
      </c>
      <c r="RZX22" s="146">
        <f t="shared" ref="RZX22" si="14527">RZX21-(RZX14+RZX15)</f>
        <v>0</v>
      </c>
      <c r="RZY22" s="74" t="s">
        <v>102</v>
      </c>
      <c r="RZZ22" s="146">
        <f t="shared" ref="RZZ22" si="14528">RZZ21-(RZZ14+RZZ15)</f>
        <v>0</v>
      </c>
      <c r="SAA22" s="74" t="s">
        <v>102</v>
      </c>
      <c r="SAB22" s="146">
        <f t="shared" ref="SAB22" si="14529">SAB21-(SAB14+SAB15)</f>
        <v>0</v>
      </c>
      <c r="SAC22" s="74" t="s">
        <v>102</v>
      </c>
      <c r="SAD22" s="146">
        <f t="shared" ref="SAD22" si="14530">SAD21-(SAD14+SAD15)</f>
        <v>0</v>
      </c>
      <c r="SAE22" s="74" t="s">
        <v>102</v>
      </c>
      <c r="SAF22" s="146">
        <f t="shared" ref="SAF22" si="14531">SAF21-(SAF14+SAF15)</f>
        <v>0</v>
      </c>
      <c r="SAG22" s="74" t="s">
        <v>102</v>
      </c>
      <c r="SAH22" s="146">
        <f t="shared" ref="SAH22" si="14532">SAH21-(SAH14+SAH15)</f>
        <v>0</v>
      </c>
      <c r="SAI22" s="74" t="s">
        <v>102</v>
      </c>
      <c r="SAJ22" s="146">
        <f t="shared" ref="SAJ22" si="14533">SAJ21-(SAJ14+SAJ15)</f>
        <v>0</v>
      </c>
      <c r="SAK22" s="74" t="s">
        <v>102</v>
      </c>
      <c r="SAL22" s="146">
        <f t="shared" ref="SAL22" si="14534">SAL21-(SAL14+SAL15)</f>
        <v>0</v>
      </c>
      <c r="SAM22" s="74" t="s">
        <v>102</v>
      </c>
      <c r="SAN22" s="146">
        <f t="shared" ref="SAN22" si="14535">SAN21-(SAN14+SAN15)</f>
        <v>0</v>
      </c>
      <c r="SAO22" s="74" t="s">
        <v>102</v>
      </c>
      <c r="SAP22" s="146">
        <f t="shared" ref="SAP22" si="14536">SAP21-(SAP14+SAP15)</f>
        <v>0</v>
      </c>
      <c r="SAQ22" s="74" t="s">
        <v>102</v>
      </c>
      <c r="SAR22" s="146">
        <f t="shared" ref="SAR22" si="14537">SAR21-(SAR14+SAR15)</f>
        <v>0</v>
      </c>
      <c r="SAS22" s="74" t="s">
        <v>102</v>
      </c>
      <c r="SAT22" s="146">
        <f t="shared" ref="SAT22" si="14538">SAT21-(SAT14+SAT15)</f>
        <v>0</v>
      </c>
      <c r="SAU22" s="74" t="s">
        <v>102</v>
      </c>
      <c r="SAV22" s="146">
        <f t="shared" ref="SAV22" si="14539">SAV21-(SAV14+SAV15)</f>
        <v>0</v>
      </c>
      <c r="SAW22" s="74" t="s">
        <v>102</v>
      </c>
      <c r="SAX22" s="146">
        <f t="shared" ref="SAX22" si="14540">SAX21-(SAX14+SAX15)</f>
        <v>0</v>
      </c>
      <c r="SAY22" s="74" t="s">
        <v>102</v>
      </c>
      <c r="SAZ22" s="146">
        <f t="shared" ref="SAZ22" si="14541">SAZ21-(SAZ14+SAZ15)</f>
        <v>0</v>
      </c>
      <c r="SBA22" s="74" t="s">
        <v>102</v>
      </c>
      <c r="SBB22" s="146">
        <f t="shared" ref="SBB22" si="14542">SBB21-(SBB14+SBB15)</f>
        <v>0</v>
      </c>
      <c r="SBC22" s="74" t="s">
        <v>102</v>
      </c>
      <c r="SBD22" s="146">
        <f t="shared" ref="SBD22" si="14543">SBD21-(SBD14+SBD15)</f>
        <v>0</v>
      </c>
      <c r="SBE22" s="74" t="s">
        <v>102</v>
      </c>
      <c r="SBF22" s="146">
        <f t="shared" ref="SBF22" si="14544">SBF21-(SBF14+SBF15)</f>
        <v>0</v>
      </c>
      <c r="SBG22" s="74" t="s">
        <v>102</v>
      </c>
      <c r="SBH22" s="146">
        <f t="shared" ref="SBH22" si="14545">SBH21-(SBH14+SBH15)</f>
        <v>0</v>
      </c>
      <c r="SBI22" s="74" t="s">
        <v>102</v>
      </c>
      <c r="SBJ22" s="146">
        <f t="shared" ref="SBJ22" si="14546">SBJ21-(SBJ14+SBJ15)</f>
        <v>0</v>
      </c>
      <c r="SBK22" s="74" t="s">
        <v>102</v>
      </c>
      <c r="SBL22" s="146">
        <f t="shared" ref="SBL22" si="14547">SBL21-(SBL14+SBL15)</f>
        <v>0</v>
      </c>
      <c r="SBM22" s="74" t="s">
        <v>102</v>
      </c>
      <c r="SBN22" s="146">
        <f t="shared" ref="SBN22" si="14548">SBN21-(SBN14+SBN15)</f>
        <v>0</v>
      </c>
      <c r="SBO22" s="74" t="s">
        <v>102</v>
      </c>
      <c r="SBP22" s="146">
        <f t="shared" ref="SBP22" si="14549">SBP21-(SBP14+SBP15)</f>
        <v>0</v>
      </c>
      <c r="SBQ22" s="74" t="s">
        <v>102</v>
      </c>
      <c r="SBR22" s="146">
        <f t="shared" ref="SBR22" si="14550">SBR21-(SBR14+SBR15)</f>
        <v>0</v>
      </c>
      <c r="SBS22" s="74" t="s">
        <v>102</v>
      </c>
      <c r="SBT22" s="146">
        <f t="shared" ref="SBT22" si="14551">SBT21-(SBT14+SBT15)</f>
        <v>0</v>
      </c>
      <c r="SBU22" s="74" t="s">
        <v>102</v>
      </c>
      <c r="SBV22" s="146">
        <f t="shared" ref="SBV22" si="14552">SBV21-(SBV14+SBV15)</f>
        <v>0</v>
      </c>
      <c r="SBW22" s="74" t="s">
        <v>102</v>
      </c>
      <c r="SBX22" s="146">
        <f t="shared" ref="SBX22" si="14553">SBX21-(SBX14+SBX15)</f>
        <v>0</v>
      </c>
      <c r="SBY22" s="74" t="s">
        <v>102</v>
      </c>
      <c r="SBZ22" s="146">
        <f t="shared" ref="SBZ22" si="14554">SBZ21-(SBZ14+SBZ15)</f>
        <v>0</v>
      </c>
      <c r="SCA22" s="74" t="s">
        <v>102</v>
      </c>
      <c r="SCB22" s="146">
        <f t="shared" ref="SCB22" si="14555">SCB21-(SCB14+SCB15)</f>
        <v>0</v>
      </c>
      <c r="SCC22" s="74" t="s">
        <v>102</v>
      </c>
      <c r="SCD22" s="146">
        <f t="shared" ref="SCD22" si="14556">SCD21-(SCD14+SCD15)</f>
        <v>0</v>
      </c>
      <c r="SCE22" s="74" t="s">
        <v>102</v>
      </c>
      <c r="SCF22" s="146">
        <f t="shared" ref="SCF22" si="14557">SCF21-(SCF14+SCF15)</f>
        <v>0</v>
      </c>
      <c r="SCG22" s="74" t="s">
        <v>102</v>
      </c>
      <c r="SCH22" s="146">
        <f t="shared" ref="SCH22" si="14558">SCH21-(SCH14+SCH15)</f>
        <v>0</v>
      </c>
      <c r="SCI22" s="74" t="s">
        <v>102</v>
      </c>
      <c r="SCJ22" s="146">
        <f t="shared" ref="SCJ22" si="14559">SCJ21-(SCJ14+SCJ15)</f>
        <v>0</v>
      </c>
      <c r="SCK22" s="74" t="s">
        <v>102</v>
      </c>
      <c r="SCL22" s="146">
        <f t="shared" ref="SCL22" si="14560">SCL21-(SCL14+SCL15)</f>
        <v>0</v>
      </c>
      <c r="SCM22" s="74" t="s">
        <v>102</v>
      </c>
      <c r="SCN22" s="146">
        <f t="shared" ref="SCN22" si="14561">SCN21-(SCN14+SCN15)</f>
        <v>0</v>
      </c>
      <c r="SCO22" s="74" t="s">
        <v>102</v>
      </c>
      <c r="SCP22" s="146">
        <f t="shared" ref="SCP22" si="14562">SCP21-(SCP14+SCP15)</f>
        <v>0</v>
      </c>
      <c r="SCQ22" s="74" t="s">
        <v>102</v>
      </c>
      <c r="SCR22" s="146">
        <f t="shared" ref="SCR22" si="14563">SCR21-(SCR14+SCR15)</f>
        <v>0</v>
      </c>
      <c r="SCS22" s="74" t="s">
        <v>102</v>
      </c>
      <c r="SCT22" s="146">
        <f t="shared" ref="SCT22" si="14564">SCT21-(SCT14+SCT15)</f>
        <v>0</v>
      </c>
      <c r="SCU22" s="74" t="s">
        <v>102</v>
      </c>
      <c r="SCV22" s="146">
        <f t="shared" ref="SCV22" si="14565">SCV21-(SCV14+SCV15)</f>
        <v>0</v>
      </c>
      <c r="SCW22" s="74" t="s">
        <v>102</v>
      </c>
      <c r="SCX22" s="146">
        <f t="shared" ref="SCX22" si="14566">SCX21-(SCX14+SCX15)</f>
        <v>0</v>
      </c>
      <c r="SCY22" s="74" t="s">
        <v>102</v>
      </c>
      <c r="SCZ22" s="146">
        <f t="shared" ref="SCZ22" si="14567">SCZ21-(SCZ14+SCZ15)</f>
        <v>0</v>
      </c>
      <c r="SDA22" s="74" t="s">
        <v>102</v>
      </c>
      <c r="SDB22" s="146">
        <f t="shared" ref="SDB22" si="14568">SDB21-(SDB14+SDB15)</f>
        <v>0</v>
      </c>
      <c r="SDC22" s="74" t="s">
        <v>102</v>
      </c>
      <c r="SDD22" s="146">
        <f t="shared" ref="SDD22" si="14569">SDD21-(SDD14+SDD15)</f>
        <v>0</v>
      </c>
      <c r="SDE22" s="74" t="s">
        <v>102</v>
      </c>
      <c r="SDF22" s="146">
        <f t="shared" ref="SDF22" si="14570">SDF21-(SDF14+SDF15)</f>
        <v>0</v>
      </c>
      <c r="SDG22" s="74" t="s">
        <v>102</v>
      </c>
      <c r="SDH22" s="146">
        <f t="shared" ref="SDH22" si="14571">SDH21-(SDH14+SDH15)</f>
        <v>0</v>
      </c>
      <c r="SDI22" s="74" t="s">
        <v>102</v>
      </c>
      <c r="SDJ22" s="146">
        <f t="shared" ref="SDJ22" si="14572">SDJ21-(SDJ14+SDJ15)</f>
        <v>0</v>
      </c>
      <c r="SDK22" s="74" t="s">
        <v>102</v>
      </c>
      <c r="SDL22" s="146">
        <f t="shared" ref="SDL22" si="14573">SDL21-(SDL14+SDL15)</f>
        <v>0</v>
      </c>
      <c r="SDM22" s="74" t="s">
        <v>102</v>
      </c>
      <c r="SDN22" s="146">
        <f t="shared" ref="SDN22" si="14574">SDN21-(SDN14+SDN15)</f>
        <v>0</v>
      </c>
      <c r="SDO22" s="74" t="s">
        <v>102</v>
      </c>
      <c r="SDP22" s="146">
        <f t="shared" ref="SDP22" si="14575">SDP21-(SDP14+SDP15)</f>
        <v>0</v>
      </c>
      <c r="SDQ22" s="74" t="s">
        <v>102</v>
      </c>
      <c r="SDR22" s="146">
        <f t="shared" ref="SDR22" si="14576">SDR21-(SDR14+SDR15)</f>
        <v>0</v>
      </c>
      <c r="SDS22" s="74" t="s">
        <v>102</v>
      </c>
      <c r="SDT22" s="146">
        <f t="shared" ref="SDT22" si="14577">SDT21-(SDT14+SDT15)</f>
        <v>0</v>
      </c>
      <c r="SDU22" s="74" t="s">
        <v>102</v>
      </c>
      <c r="SDV22" s="146">
        <f t="shared" ref="SDV22" si="14578">SDV21-(SDV14+SDV15)</f>
        <v>0</v>
      </c>
      <c r="SDW22" s="74" t="s">
        <v>102</v>
      </c>
      <c r="SDX22" s="146">
        <f t="shared" ref="SDX22" si="14579">SDX21-(SDX14+SDX15)</f>
        <v>0</v>
      </c>
      <c r="SDY22" s="74" t="s">
        <v>102</v>
      </c>
      <c r="SDZ22" s="146">
        <f t="shared" ref="SDZ22" si="14580">SDZ21-(SDZ14+SDZ15)</f>
        <v>0</v>
      </c>
      <c r="SEA22" s="74" t="s">
        <v>102</v>
      </c>
      <c r="SEB22" s="146">
        <f t="shared" ref="SEB22" si="14581">SEB21-(SEB14+SEB15)</f>
        <v>0</v>
      </c>
      <c r="SEC22" s="74" t="s">
        <v>102</v>
      </c>
      <c r="SED22" s="146">
        <f t="shared" ref="SED22" si="14582">SED21-(SED14+SED15)</f>
        <v>0</v>
      </c>
      <c r="SEE22" s="74" t="s">
        <v>102</v>
      </c>
      <c r="SEF22" s="146">
        <f t="shared" ref="SEF22" si="14583">SEF21-(SEF14+SEF15)</f>
        <v>0</v>
      </c>
      <c r="SEG22" s="74" t="s">
        <v>102</v>
      </c>
      <c r="SEH22" s="146">
        <f t="shared" ref="SEH22" si="14584">SEH21-(SEH14+SEH15)</f>
        <v>0</v>
      </c>
      <c r="SEI22" s="74" t="s">
        <v>102</v>
      </c>
      <c r="SEJ22" s="146">
        <f t="shared" ref="SEJ22" si="14585">SEJ21-(SEJ14+SEJ15)</f>
        <v>0</v>
      </c>
      <c r="SEK22" s="74" t="s">
        <v>102</v>
      </c>
      <c r="SEL22" s="146">
        <f t="shared" ref="SEL22" si="14586">SEL21-(SEL14+SEL15)</f>
        <v>0</v>
      </c>
      <c r="SEM22" s="74" t="s">
        <v>102</v>
      </c>
      <c r="SEN22" s="146">
        <f t="shared" ref="SEN22" si="14587">SEN21-(SEN14+SEN15)</f>
        <v>0</v>
      </c>
      <c r="SEO22" s="74" t="s">
        <v>102</v>
      </c>
      <c r="SEP22" s="146">
        <f t="shared" ref="SEP22" si="14588">SEP21-(SEP14+SEP15)</f>
        <v>0</v>
      </c>
      <c r="SEQ22" s="74" t="s">
        <v>102</v>
      </c>
      <c r="SER22" s="146">
        <f t="shared" ref="SER22" si="14589">SER21-(SER14+SER15)</f>
        <v>0</v>
      </c>
      <c r="SES22" s="74" t="s">
        <v>102</v>
      </c>
      <c r="SET22" s="146">
        <f t="shared" ref="SET22" si="14590">SET21-(SET14+SET15)</f>
        <v>0</v>
      </c>
      <c r="SEU22" s="74" t="s">
        <v>102</v>
      </c>
      <c r="SEV22" s="146">
        <f t="shared" ref="SEV22" si="14591">SEV21-(SEV14+SEV15)</f>
        <v>0</v>
      </c>
      <c r="SEW22" s="74" t="s">
        <v>102</v>
      </c>
      <c r="SEX22" s="146">
        <f t="shared" ref="SEX22" si="14592">SEX21-(SEX14+SEX15)</f>
        <v>0</v>
      </c>
      <c r="SEY22" s="74" t="s">
        <v>102</v>
      </c>
      <c r="SEZ22" s="146">
        <f t="shared" ref="SEZ22" si="14593">SEZ21-(SEZ14+SEZ15)</f>
        <v>0</v>
      </c>
      <c r="SFA22" s="74" t="s">
        <v>102</v>
      </c>
      <c r="SFB22" s="146">
        <f t="shared" ref="SFB22" si="14594">SFB21-(SFB14+SFB15)</f>
        <v>0</v>
      </c>
      <c r="SFC22" s="74" t="s">
        <v>102</v>
      </c>
      <c r="SFD22" s="146">
        <f t="shared" ref="SFD22" si="14595">SFD21-(SFD14+SFD15)</f>
        <v>0</v>
      </c>
      <c r="SFE22" s="74" t="s">
        <v>102</v>
      </c>
      <c r="SFF22" s="146">
        <f t="shared" ref="SFF22" si="14596">SFF21-(SFF14+SFF15)</f>
        <v>0</v>
      </c>
      <c r="SFG22" s="74" t="s">
        <v>102</v>
      </c>
      <c r="SFH22" s="146">
        <f t="shared" ref="SFH22" si="14597">SFH21-(SFH14+SFH15)</f>
        <v>0</v>
      </c>
      <c r="SFI22" s="74" t="s">
        <v>102</v>
      </c>
      <c r="SFJ22" s="146">
        <f t="shared" ref="SFJ22" si="14598">SFJ21-(SFJ14+SFJ15)</f>
        <v>0</v>
      </c>
      <c r="SFK22" s="74" t="s">
        <v>102</v>
      </c>
      <c r="SFL22" s="146">
        <f t="shared" ref="SFL22" si="14599">SFL21-(SFL14+SFL15)</f>
        <v>0</v>
      </c>
      <c r="SFM22" s="74" t="s">
        <v>102</v>
      </c>
      <c r="SFN22" s="146">
        <f t="shared" ref="SFN22" si="14600">SFN21-(SFN14+SFN15)</f>
        <v>0</v>
      </c>
      <c r="SFO22" s="74" t="s">
        <v>102</v>
      </c>
      <c r="SFP22" s="146">
        <f t="shared" ref="SFP22" si="14601">SFP21-(SFP14+SFP15)</f>
        <v>0</v>
      </c>
      <c r="SFQ22" s="74" t="s">
        <v>102</v>
      </c>
      <c r="SFR22" s="146">
        <f t="shared" ref="SFR22" si="14602">SFR21-(SFR14+SFR15)</f>
        <v>0</v>
      </c>
      <c r="SFS22" s="74" t="s">
        <v>102</v>
      </c>
      <c r="SFT22" s="146">
        <f t="shared" ref="SFT22" si="14603">SFT21-(SFT14+SFT15)</f>
        <v>0</v>
      </c>
      <c r="SFU22" s="74" t="s">
        <v>102</v>
      </c>
      <c r="SFV22" s="146">
        <f t="shared" ref="SFV22" si="14604">SFV21-(SFV14+SFV15)</f>
        <v>0</v>
      </c>
      <c r="SFW22" s="74" t="s">
        <v>102</v>
      </c>
      <c r="SFX22" s="146">
        <f t="shared" ref="SFX22" si="14605">SFX21-(SFX14+SFX15)</f>
        <v>0</v>
      </c>
      <c r="SFY22" s="74" t="s">
        <v>102</v>
      </c>
      <c r="SFZ22" s="146">
        <f t="shared" ref="SFZ22" si="14606">SFZ21-(SFZ14+SFZ15)</f>
        <v>0</v>
      </c>
      <c r="SGA22" s="74" t="s">
        <v>102</v>
      </c>
      <c r="SGB22" s="146">
        <f t="shared" ref="SGB22" si="14607">SGB21-(SGB14+SGB15)</f>
        <v>0</v>
      </c>
      <c r="SGC22" s="74" t="s">
        <v>102</v>
      </c>
      <c r="SGD22" s="146">
        <f t="shared" ref="SGD22" si="14608">SGD21-(SGD14+SGD15)</f>
        <v>0</v>
      </c>
      <c r="SGE22" s="74" t="s">
        <v>102</v>
      </c>
      <c r="SGF22" s="146">
        <f t="shared" ref="SGF22" si="14609">SGF21-(SGF14+SGF15)</f>
        <v>0</v>
      </c>
      <c r="SGG22" s="74" t="s">
        <v>102</v>
      </c>
      <c r="SGH22" s="146">
        <f t="shared" ref="SGH22" si="14610">SGH21-(SGH14+SGH15)</f>
        <v>0</v>
      </c>
      <c r="SGI22" s="74" t="s">
        <v>102</v>
      </c>
      <c r="SGJ22" s="146">
        <f t="shared" ref="SGJ22" si="14611">SGJ21-(SGJ14+SGJ15)</f>
        <v>0</v>
      </c>
      <c r="SGK22" s="74" t="s">
        <v>102</v>
      </c>
      <c r="SGL22" s="146">
        <f t="shared" ref="SGL22" si="14612">SGL21-(SGL14+SGL15)</f>
        <v>0</v>
      </c>
      <c r="SGM22" s="74" t="s">
        <v>102</v>
      </c>
      <c r="SGN22" s="146">
        <f t="shared" ref="SGN22" si="14613">SGN21-(SGN14+SGN15)</f>
        <v>0</v>
      </c>
      <c r="SGO22" s="74" t="s">
        <v>102</v>
      </c>
      <c r="SGP22" s="146">
        <f t="shared" ref="SGP22" si="14614">SGP21-(SGP14+SGP15)</f>
        <v>0</v>
      </c>
      <c r="SGQ22" s="74" t="s">
        <v>102</v>
      </c>
      <c r="SGR22" s="146">
        <f t="shared" ref="SGR22" si="14615">SGR21-(SGR14+SGR15)</f>
        <v>0</v>
      </c>
      <c r="SGS22" s="74" t="s">
        <v>102</v>
      </c>
      <c r="SGT22" s="146">
        <f t="shared" ref="SGT22" si="14616">SGT21-(SGT14+SGT15)</f>
        <v>0</v>
      </c>
      <c r="SGU22" s="74" t="s">
        <v>102</v>
      </c>
      <c r="SGV22" s="146">
        <f t="shared" ref="SGV22" si="14617">SGV21-(SGV14+SGV15)</f>
        <v>0</v>
      </c>
      <c r="SGW22" s="74" t="s">
        <v>102</v>
      </c>
      <c r="SGX22" s="146">
        <f t="shared" ref="SGX22" si="14618">SGX21-(SGX14+SGX15)</f>
        <v>0</v>
      </c>
      <c r="SGY22" s="74" t="s">
        <v>102</v>
      </c>
      <c r="SGZ22" s="146">
        <f t="shared" ref="SGZ22" si="14619">SGZ21-(SGZ14+SGZ15)</f>
        <v>0</v>
      </c>
      <c r="SHA22" s="74" t="s">
        <v>102</v>
      </c>
      <c r="SHB22" s="146">
        <f t="shared" ref="SHB22" si="14620">SHB21-(SHB14+SHB15)</f>
        <v>0</v>
      </c>
      <c r="SHC22" s="74" t="s">
        <v>102</v>
      </c>
      <c r="SHD22" s="146">
        <f t="shared" ref="SHD22" si="14621">SHD21-(SHD14+SHD15)</f>
        <v>0</v>
      </c>
      <c r="SHE22" s="74" t="s">
        <v>102</v>
      </c>
      <c r="SHF22" s="146">
        <f t="shared" ref="SHF22" si="14622">SHF21-(SHF14+SHF15)</f>
        <v>0</v>
      </c>
      <c r="SHG22" s="74" t="s">
        <v>102</v>
      </c>
      <c r="SHH22" s="146">
        <f t="shared" ref="SHH22" si="14623">SHH21-(SHH14+SHH15)</f>
        <v>0</v>
      </c>
      <c r="SHI22" s="74" t="s">
        <v>102</v>
      </c>
      <c r="SHJ22" s="146">
        <f t="shared" ref="SHJ22" si="14624">SHJ21-(SHJ14+SHJ15)</f>
        <v>0</v>
      </c>
      <c r="SHK22" s="74" t="s">
        <v>102</v>
      </c>
      <c r="SHL22" s="146">
        <f t="shared" ref="SHL22" si="14625">SHL21-(SHL14+SHL15)</f>
        <v>0</v>
      </c>
      <c r="SHM22" s="74" t="s">
        <v>102</v>
      </c>
      <c r="SHN22" s="146">
        <f t="shared" ref="SHN22" si="14626">SHN21-(SHN14+SHN15)</f>
        <v>0</v>
      </c>
      <c r="SHO22" s="74" t="s">
        <v>102</v>
      </c>
      <c r="SHP22" s="146">
        <f t="shared" ref="SHP22" si="14627">SHP21-(SHP14+SHP15)</f>
        <v>0</v>
      </c>
      <c r="SHQ22" s="74" t="s">
        <v>102</v>
      </c>
      <c r="SHR22" s="146">
        <f t="shared" ref="SHR22" si="14628">SHR21-(SHR14+SHR15)</f>
        <v>0</v>
      </c>
      <c r="SHS22" s="74" t="s">
        <v>102</v>
      </c>
      <c r="SHT22" s="146">
        <f t="shared" ref="SHT22" si="14629">SHT21-(SHT14+SHT15)</f>
        <v>0</v>
      </c>
      <c r="SHU22" s="74" t="s">
        <v>102</v>
      </c>
      <c r="SHV22" s="146">
        <f t="shared" ref="SHV22" si="14630">SHV21-(SHV14+SHV15)</f>
        <v>0</v>
      </c>
      <c r="SHW22" s="74" t="s">
        <v>102</v>
      </c>
      <c r="SHX22" s="146">
        <f t="shared" ref="SHX22" si="14631">SHX21-(SHX14+SHX15)</f>
        <v>0</v>
      </c>
      <c r="SHY22" s="74" t="s">
        <v>102</v>
      </c>
      <c r="SHZ22" s="146">
        <f t="shared" ref="SHZ22" si="14632">SHZ21-(SHZ14+SHZ15)</f>
        <v>0</v>
      </c>
      <c r="SIA22" s="74" t="s">
        <v>102</v>
      </c>
      <c r="SIB22" s="146">
        <f t="shared" ref="SIB22" si="14633">SIB21-(SIB14+SIB15)</f>
        <v>0</v>
      </c>
      <c r="SIC22" s="74" t="s">
        <v>102</v>
      </c>
      <c r="SID22" s="146">
        <f t="shared" ref="SID22" si="14634">SID21-(SID14+SID15)</f>
        <v>0</v>
      </c>
      <c r="SIE22" s="74" t="s">
        <v>102</v>
      </c>
      <c r="SIF22" s="146">
        <f t="shared" ref="SIF22" si="14635">SIF21-(SIF14+SIF15)</f>
        <v>0</v>
      </c>
      <c r="SIG22" s="74" t="s">
        <v>102</v>
      </c>
      <c r="SIH22" s="146">
        <f t="shared" ref="SIH22" si="14636">SIH21-(SIH14+SIH15)</f>
        <v>0</v>
      </c>
      <c r="SII22" s="74" t="s">
        <v>102</v>
      </c>
      <c r="SIJ22" s="146">
        <f t="shared" ref="SIJ22" si="14637">SIJ21-(SIJ14+SIJ15)</f>
        <v>0</v>
      </c>
      <c r="SIK22" s="74" t="s">
        <v>102</v>
      </c>
      <c r="SIL22" s="146">
        <f t="shared" ref="SIL22" si="14638">SIL21-(SIL14+SIL15)</f>
        <v>0</v>
      </c>
      <c r="SIM22" s="74" t="s">
        <v>102</v>
      </c>
      <c r="SIN22" s="146">
        <f t="shared" ref="SIN22" si="14639">SIN21-(SIN14+SIN15)</f>
        <v>0</v>
      </c>
      <c r="SIO22" s="74" t="s">
        <v>102</v>
      </c>
      <c r="SIP22" s="146">
        <f t="shared" ref="SIP22" si="14640">SIP21-(SIP14+SIP15)</f>
        <v>0</v>
      </c>
      <c r="SIQ22" s="74" t="s">
        <v>102</v>
      </c>
      <c r="SIR22" s="146">
        <f t="shared" ref="SIR22" si="14641">SIR21-(SIR14+SIR15)</f>
        <v>0</v>
      </c>
      <c r="SIS22" s="74" t="s">
        <v>102</v>
      </c>
      <c r="SIT22" s="146">
        <f t="shared" ref="SIT22" si="14642">SIT21-(SIT14+SIT15)</f>
        <v>0</v>
      </c>
      <c r="SIU22" s="74" t="s">
        <v>102</v>
      </c>
      <c r="SIV22" s="146">
        <f t="shared" ref="SIV22" si="14643">SIV21-(SIV14+SIV15)</f>
        <v>0</v>
      </c>
      <c r="SIW22" s="74" t="s">
        <v>102</v>
      </c>
      <c r="SIX22" s="146">
        <f t="shared" ref="SIX22" si="14644">SIX21-(SIX14+SIX15)</f>
        <v>0</v>
      </c>
      <c r="SIY22" s="74" t="s">
        <v>102</v>
      </c>
      <c r="SIZ22" s="146">
        <f t="shared" ref="SIZ22" si="14645">SIZ21-(SIZ14+SIZ15)</f>
        <v>0</v>
      </c>
      <c r="SJA22" s="74" t="s">
        <v>102</v>
      </c>
      <c r="SJB22" s="146">
        <f t="shared" ref="SJB22" si="14646">SJB21-(SJB14+SJB15)</f>
        <v>0</v>
      </c>
      <c r="SJC22" s="74" t="s">
        <v>102</v>
      </c>
      <c r="SJD22" s="146">
        <f t="shared" ref="SJD22" si="14647">SJD21-(SJD14+SJD15)</f>
        <v>0</v>
      </c>
      <c r="SJE22" s="74" t="s">
        <v>102</v>
      </c>
      <c r="SJF22" s="146">
        <f t="shared" ref="SJF22" si="14648">SJF21-(SJF14+SJF15)</f>
        <v>0</v>
      </c>
      <c r="SJG22" s="74" t="s">
        <v>102</v>
      </c>
      <c r="SJH22" s="146">
        <f t="shared" ref="SJH22" si="14649">SJH21-(SJH14+SJH15)</f>
        <v>0</v>
      </c>
      <c r="SJI22" s="74" t="s">
        <v>102</v>
      </c>
      <c r="SJJ22" s="146">
        <f t="shared" ref="SJJ22" si="14650">SJJ21-(SJJ14+SJJ15)</f>
        <v>0</v>
      </c>
      <c r="SJK22" s="74" t="s">
        <v>102</v>
      </c>
      <c r="SJL22" s="146">
        <f t="shared" ref="SJL22" si="14651">SJL21-(SJL14+SJL15)</f>
        <v>0</v>
      </c>
      <c r="SJM22" s="74" t="s">
        <v>102</v>
      </c>
      <c r="SJN22" s="146">
        <f t="shared" ref="SJN22" si="14652">SJN21-(SJN14+SJN15)</f>
        <v>0</v>
      </c>
      <c r="SJO22" s="74" t="s">
        <v>102</v>
      </c>
      <c r="SJP22" s="146">
        <f t="shared" ref="SJP22" si="14653">SJP21-(SJP14+SJP15)</f>
        <v>0</v>
      </c>
      <c r="SJQ22" s="74" t="s">
        <v>102</v>
      </c>
      <c r="SJR22" s="146">
        <f t="shared" ref="SJR22" si="14654">SJR21-(SJR14+SJR15)</f>
        <v>0</v>
      </c>
      <c r="SJS22" s="74" t="s">
        <v>102</v>
      </c>
      <c r="SJT22" s="146">
        <f t="shared" ref="SJT22" si="14655">SJT21-(SJT14+SJT15)</f>
        <v>0</v>
      </c>
      <c r="SJU22" s="74" t="s">
        <v>102</v>
      </c>
      <c r="SJV22" s="146">
        <f t="shared" ref="SJV22" si="14656">SJV21-(SJV14+SJV15)</f>
        <v>0</v>
      </c>
      <c r="SJW22" s="74" t="s">
        <v>102</v>
      </c>
      <c r="SJX22" s="146">
        <f t="shared" ref="SJX22" si="14657">SJX21-(SJX14+SJX15)</f>
        <v>0</v>
      </c>
      <c r="SJY22" s="74" t="s">
        <v>102</v>
      </c>
      <c r="SJZ22" s="146">
        <f t="shared" ref="SJZ22" si="14658">SJZ21-(SJZ14+SJZ15)</f>
        <v>0</v>
      </c>
      <c r="SKA22" s="74" t="s">
        <v>102</v>
      </c>
      <c r="SKB22" s="146">
        <f t="shared" ref="SKB22" si="14659">SKB21-(SKB14+SKB15)</f>
        <v>0</v>
      </c>
      <c r="SKC22" s="74" t="s">
        <v>102</v>
      </c>
      <c r="SKD22" s="146">
        <f t="shared" ref="SKD22" si="14660">SKD21-(SKD14+SKD15)</f>
        <v>0</v>
      </c>
      <c r="SKE22" s="74" t="s">
        <v>102</v>
      </c>
      <c r="SKF22" s="146">
        <f t="shared" ref="SKF22" si="14661">SKF21-(SKF14+SKF15)</f>
        <v>0</v>
      </c>
      <c r="SKG22" s="74" t="s">
        <v>102</v>
      </c>
      <c r="SKH22" s="146">
        <f t="shared" ref="SKH22" si="14662">SKH21-(SKH14+SKH15)</f>
        <v>0</v>
      </c>
      <c r="SKI22" s="74" t="s">
        <v>102</v>
      </c>
      <c r="SKJ22" s="146">
        <f t="shared" ref="SKJ22" si="14663">SKJ21-(SKJ14+SKJ15)</f>
        <v>0</v>
      </c>
      <c r="SKK22" s="74" t="s">
        <v>102</v>
      </c>
      <c r="SKL22" s="146">
        <f t="shared" ref="SKL22" si="14664">SKL21-(SKL14+SKL15)</f>
        <v>0</v>
      </c>
      <c r="SKM22" s="74" t="s">
        <v>102</v>
      </c>
      <c r="SKN22" s="146">
        <f t="shared" ref="SKN22" si="14665">SKN21-(SKN14+SKN15)</f>
        <v>0</v>
      </c>
      <c r="SKO22" s="74" t="s">
        <v>102</v>
      </c>
      <c r="SKP22" s="146">
        <f t="shared" ref="SKP22" si="14666">SKP21-(SKP14+SKP15)</f>
        <v>0</v>
      </c>
      <c r="SKQ22" s="74" t="s">
        <v>102</v>
      </c>
      <c r="SKR22" s="146">
        <f t="shared" ref="SKR22" si="14667">SKR21-(SKR14+SKR15)</f>
        <v>0</v>
      </c>
      <c r="SKS22" s="74" t="s">
        <v>102</v>
      </c>
      <c r="SKT22" s="146">
        <f t="shared" ref="SKT22" si="14668">SKT21-(SKT14+SKT15)</f>
        <v>0</v>
      </c>
      <c r="SKU22" s="74" t="s">
        <v>102</v>
      </c>
      <c r="SKV22" s="146">
        <f t="shared" ref="SKV22" si="14669">SKV21-(SKV14+SKV15)</f>
        <v>0</v>
      </c>
      <c r="SKW22" s="74" t="s">
        <v>102</v>
      </c>
      <c r="SKX22" s="146">
        <f t="shared" ref="SKX22" si="14670">SKX21-(SKX14+SKX15)</f>
        <v>0</v>
      </c>
      <c r="SKY22" s="74" t="s">
        <v>102</v>
      </c>
      <c r="SKZ22" s="146">
        <f t="shared" ref="SKZ22" si="14671">SKZ21-(SKZ14+SKZ15)</f>
        <v>0</v>
      </c>
      <c r="SLA22" s="74" t="s">
        <v>102</v>
      </c>
      <c r="SLB22" s="146">
        <f t="shared" ref="SLB22" si="14672">SLB21-(SLB14+SLB15)</f>
        <v>0</v>
      </c>
      <c r="SLC22" s="74" t="s">
        <v>102</v>
      </c>
      <c r="SLD22" s="146">
        <f t="shared" ref="SLD22" si="14673">SLD21-(SLD14+SLD15)</f>
        <v>0</v>
      </c>
      <c r="SLE22" s="74" t="s">
        <v>102</v>
      </c>
      <c r="SLF22" s="146">
        <f t="shared" ref="SLF22" si="14674">SLF21-(SLF14+SLF15)</f>
        <v>0</v>
      </c>
      <c r="SLG22" s="74" t="s">
        <v>102</v>
      </c>
      <c r="SLH22" s="146">
        <f t="shared" ref="SLH22" si="14675">SLH21-(SLH14+SLH15)</f>
        <v>0</v>
      </c>
      <c r="SLI22" s="74" t="s">
        <v>102</v>
      </c>
      <c r="SLJ22" s="146">
        <f t="shared" ref="SLJ22" si="14676">SLJ21-(SLJ14+SLJ15)</f>
        <v>0</v>
      </c>
      <c r="SLK22" s="74" t="s">
        <v>102</v>
      </c>
      <c r="SLL22" s="146">
        <f t="shared" ref="SLL22" si="14677">SLL21-(SLL14+SLL15)</f>
        <v>0</v>
      </c>
      <c r="SLM22" s="74" t="s">
        <v>102</v>
      </c>
      <c r="SLN22" s="146">
        <f t="shared" ref="SLN22" si="14678">SLN21-(SLN14+SLN15)</f>
        <v>0</v>
      </c>
      <c r="SLO22" s="74" t="s">
        <v>102</v>
      </c>
      <c r="SLP22" s="146">
        <f t="shared" ref="SLP22" si="14679">SLP21-(SLP14+SLP15)</f>
        <v>0</v>
      </c>
      <c r="SLQ22" s="74" t="s">
        <v>102</v>
      </c>
      <c r="SLR22" s="146">
        <f t="shared" ref="SLR22" si="14680">SLR21-(SLR14+SLR15)</f>
        <v>0</v>
      </c>
      <c r="SLS22" s="74" t="s">
        <v>102</v>
      </c>
      <c r="SLT22" s="146">
        <f t="shared" ref="SLT22" si="14681">SLT21-(SLT14+SLT15)</f>
        <v>0</v>
      </c>
      <c r="SLU22" s="74" t="s">
        <v>102</v>
      </c>
      <c r="SLV22" s="146">
        <f t="shared" ref="SLV22" si="14682">SLV21-(SLV14+SLV15)</f>
        <v>0</v>
      </c>
      <c r="SLW22" s="74" t="s">
        <v>102</v>
      </c>
      <c r="SLX22" s="146">
        <f t="shared" ref="SLX22" si="14683">SLX21-(SLX14+SLX15)</f>
        <v>0</v>
      </c>
      <c r="SLY22" s="74" t="s">
        <v>102</v>
      </c>
      <c r="SLZ22" s="146">
        <f t="shared" ref="SLZ22" si="14684">SLZ21-(SLZ14+SLZ15)</f>
        <v>0</v>
      </c>
      <c r="SMA22" s="74" t="s">
        <v>102</v>
      </c>
      <c r="SMB22" s="146">
        <f t="shared" ref="SMB22" si="14685">SMB21-(SMB14+SMB15)</f>
        <v>0</v>
      </c>
      <c r="SMC22" s="74" t="s">
        <v>102</v>
      </c>
      <c r="SMD22" s="146">
        <f t="shared" ref="SMD22" si="14686">SMD21-(SMD14+SMD15)</f>
        <v>0</v>
      </c>
      <c r="SME22" s="74" t="s">
        <v>102</v>
      </c>
      <c r="SMF22" s="146">
        <f t="shared" ref="SMF22" si="14687">SMF21-(SMF14+SMF15)</f>
        <v>0</v>
      </c>
      <c r="SMG22" s="74" t="s">
        <v>102</v>
      </c>
      <c r="SMH22" s="146">
        <f t="shared" ref="SMH22" si="14688">SMH21-(SMH14+SMH15)</f>
        <v>0</v>
      </c>
      <c r="SMI22" s="74" t="s">
        <v>102</v>
      </c>
      <c r="SMJ22" s="146">
        <f t="shared" ref="SMJ22" si="14689">SMJ21-(SMJ14+SMJ15)</f>
        <v>0</v>
      </c>
      <c r="SMK22" s="74" t="s">
        <v>102</v>
      </c>
      <c r="SML22" s="146">
        <f t="shared" ref="SML22" si="14690">SML21-(SML14+SML15)</f>
        <v>0</v>
      </c>
      <c r="SMM22" s="74" t="s">
        <v>102</v>
      </c>
      <c r="SMN22" s="146">
        <f t="shared" ref="SMN22" si="14691">SMN21-(SMN14+SMN15)</f>
        <v>0</v>
      </c>
      <c r="SMO22" s="74" t="s">
        <v>102</v>
      </c>
      <c r="SMP22" s="146">
        <f t="shared" ref="SMP22" si="14692">SMP21-(SMP14+SMP15)</f>
        <v>0</v>
      </c>
      <c r="SMQ22" s="74" t="s">
        <v>102</v>
      </c>
      <c r="SMR22" s="146">
        <f t="shared" ref="SMR22" si="14693">SMR21-(SMR14+SMR15)</f>
        <v>0</v>
      </c>
      <c r="SMS22" s="74" t="s">
        <v>102</v>
      </c>
      <c r="SMT22" s="146">
        <f t="shared" ref="SMT22" si="14694">SMT21-(SMT14+SMT15)</f>
        <v>0</v>
      </c>
      <c r="SMU22" s="74" t="s">
        <v>102</v>
      </c>
      <c r="SMV22" s="146">
        <f t="shared" ref="SMV22" si="14695">SMV21-(SMV14+SMV15)</f>
        <v>0</v>
      </c>
      <c r="SMW22" s="74" t="s">
        <v>102</v>
      </c>
      <c r="SMX22" s="146">
        <f t="shared" ref="SMX22" si="14696">SMX21-(SMX14+SMX15)</f>
        <v>0</v>
      </c>
      <c r="SMY22" s="74" t="s">
        <v>102</v>
      </c>
      <c r="SMZ22" s="146">
        <f t="shared" ref="SMZ22" si="14697">SMZ21-(SMZ14+SMZ15)</f>
        <v>0</v>
      </c>
      <c r="SNA22" s="74" t="s">
        <v>102</v>
      </c>
      <c r="SNB22" s="146">
        <f t="shared" ref="SNB22" si="14698">SNB21-(SNB14+SNB15)</f>
        <v>0</v>
      </c>
      <c r="SNC22" s="74" t="s">
        <v>102</v>
      </c>
      <c r="SND22" s="146">
        <f t="shared" ref="SND22" si="14699">SND21-(SND14+SND15)</f>
        <v>0</v>
      </c>
      <c r="SNE22" s="74" t="s">
        <v>102</v>
      </c>
      <c r="SNF22" s="146">
        <f t="shared" ref="SNF22" si="14700">SNF21-(SNF14+SNF15)</f>
        <v>0</v>
      </c>
      <c r="SNG22" s="74" t="s">
        <v>102</v>
      </c>
      <c r="SNH22" s="146">
        <f t="shared" ref="SNH22" si="14701">SNH21-(SNH14+SNH15)</f>
        <v>0</v>
      </c>
      <c r="SNI22" s="74" t="s">
        <v>102</v>
      </c>
      <c r="SNJ22" s="146">
        <f t="shared" ref="SNJ22" si="14702">SNJ21-(SNJ14+SNJ15)</f>
        <v>0</v>
      </c>
      <c r="SNK22" s="74" t="s">
        <v>102</v>
      </c>
      <c r="SNL22" s="146">
        <f t="shared" ref="SNL22" si="14703">SNL21-(SNL14+SNL15)</f>
        <v>0</v>
      </c>
      <c r="SNM22" s="74" t="s">
        <v>102</v>
      </c>
      <c r="SNN22" s="146">
        <f t="shared" ref="SNN22" si="14704">SNN21-(SNN14+SNN15)</f>
        <v>0</v>
      </c>
      <c r="SNO22" s="74" t="s">
        <v>102</v>
      </c>
      <c r="SNP22" s="146">
        <f t="shared" ref="SNP22" si="14705">SNP21-(SNP14+SNP15)</f>
        <v>0</v>
      </c>
      <c r="SNQ22" s="74" t="s">
        <v>102</v>
      </c>
      <c r="SNR22" s="146">
        <f t="shared" ref="SNR22" si="14706">SNR21-(SNR14+SNR15)</f>
        <v>0</v>
      </c>
      <c r="SNS22" s="74" t="s">
        <v>102</v>
      </c>
      <c r="SNT22" s="146">
        <f t="shared" ref="SNT22" si="14707">SNT21-(SNT14+SNT15)</f>
        <v>0</v>
      </c>
      <c r="SNU22" s="74" t="s">
        <v>102</v>
      </c>
      <c r="SNV22" s="146">
        <f t="shared" ref="SNV22" si="14708">SNV21-(SNV14+SNV15)</f>
        <v>0</v>
      </c>
      <c r="SNW22" s="74" t="s">
        <v>102</v>
      </c>
      <c r="SNX22" s="146">
        <f t="shared" ref="SNX22" si="14709">SNX21-(SNX14+SNX15)</f>
        <v>0</v>
      </c>
      <c r="SNY22" s="74" t="s">
        <v>102</v>
      </c>
      <c r="SNZ22" s="146">
        <f t="shared" ref="SNZ22" si="14710">SNZ21-(SNZ14+SNZ15)</f>
        <v>0</v>
      </c>
      <c r="SOA22" s="74" t="s">
        <v>102</v>
      </c>
      <c r="SOB22" s="146">
        <f t="shared" ref="SOB22" si="14711">SOB21-(SOB14+SOB15)</f>
        <v>0</v>
      </c>
      <c r="SOC22" s="74" t="s">
        <v>102</v>
      </c>
      <c r="SOD22" s="146">
        <f t="shared" ref="SOD22" si="14712">SOD21-(SOD14+SOD15)</f>
        <v>0</v>
      </c>
      <c r="SOE22" s="74" t="s">
        <v>102</v>
      </c>
      <c r="SOF22" s="146">
        <f t="shared" ref="SOF22" si="14713">SOF21-(SOF14+SOF15)</f>
        <v>0</v>
      </c>
      <c r="SOG22" s="74" t="s">
        <v>102</v>
      </c>
      <c r="SOH22" s="146">
        <f t="shared" ref="SOH22" si="14714">SOH21-(SOH14+SOH15)</f>
        <v>0</v>
      </c>
      <c r="SOI22" s="74" t="s">
        <v>102</v>
      </c>
      <c r="SOJ22" s="146">
        <f t="shared" ref="SOJ22" si="14715">SOJ21-(SOJ14+SOJ15)</f>
        <v>0</v>
      </c>
      <c r="SOK22" s="74" t="s">
        <v>102</v>
      </c>
      <c r="SOL22" s="146">
        <f t="shared" ref="SOL22" si="14716">SOL21-(SOL14+SOL15)</f>
        <v>0</v>
      </c>
      <c r="SOM22" s="74" t="s">
        <v>102</v>
      </c>
      <c r="SON22" s="146">
        <f t="shared" ref="SON22" si="14717">SON21-(SON14+SON15)</f>
        <v>0</v>
      </c>
      <c r="SOO22" s="74" t="s">
        <v>102</v>
      </c>
      <c r="SOP22" s="146">
        <f t="shared" ref="SOP22" si="14718">SOP21-(SOP14+SOP15)</f>
        <v>0</v>
      </c>
      <c r="SOQ22" s="74" t="s">
        <v>102</v>
      </c>
      <c r="SOR22" s="146">
        <f t="shared" ref="SOR22" si="14719">SOR21-(SOR14+SOR15)</f>
        <v>0</v>
      </c>
      <c r="SOS22" s="74" t="s">
        <v>102</v>
      </c>
      <c r="SOT22" s="146">
        <f t="shared" ref="SOT22" si="14720">SOT21-(SOT14+SOT15)</f>
        <v>0</v>
      </c>
      <c r="SOU22" s="74" t="s">
        <v>102</v>
      </c>
      <c r="SOV22" s="146">
        <f t="shared" ref="SOV22" si="14721">SOV21-(SOV14+SOV15)</f>
        <v>0</v>
      </c>
      <c r="SOW22" s="74" t="s">
        <v>102</v>
      </c>
      <c r="SOX22" s="146">
        <f t="shared" ref="SOX22" si="14722">SOX21-(SOX14+SOX15)</f>
        <v>0</v>
      </c>
      <c r="SOY22" s="74" t="s">
        <v>102</v>
      </c>
      <c r="SOZ22" s="146">
        <f t="shared" ref="SOZ22" si="14723">SOZ21-(SOZ14+SOZ15)</f>
        <v>0</v>
      </c>
      <c r="SPA22" s="74" t="s">
        <v>102</v>
      </c>
      <c r="SPB22" s="146">
        <f t="shared" ref="SPB22" si="14724">SPB21-(SPB14+SPB15)</f>
        <v>0</v>
      </c>
      <c r="SPC22" s="74" t="s">
        <v>102</v>
      </c>
      <c r="SPD22" s="146">
        <f t="shared" ref="SPD22" si="14725">SPD21-(SPD14+SPD15)</f>
        <v>0</v>
      </c>
      <c r="SPE22" s="74" t="s">
        <v>102</v>
      </c>
      <c r="SPF22" s="146">
        <f t="shared" ref="SPF22" si="14726">SPF21-(SPF14+SPF15)</f>
        <v>0</v>
      </c>
      <c r="SPG22" s="74" t="s">
        <v>102</v>
      </c>
      <c r="SPH22" s="146">
        <f t="shared" ref="SPH22" si="14727">SPH21-(SPH14+SPH15)</f>
        <v>0</v>
      </c>
      <c r="SPI22" s="74" t="s">
        <v>102</v>
      </c>
      <c r="SPJ22" s="146">
        <f t="shared" ref="SPJ22" si="14728">SPJ21-(SPJ14+SPJ15)</f>
        <v>0</v>
      </c>
      <c r="SPK22" s="74" t="s">
        <v>102</v>
      </c>
      <c r="SPL22" s="146">
        <f t="shared" ref="SPL22" si="14729">SPL21-(SPL14+SPL15)</f>
        <v>0</v>
      </c>
      <c r="SPM22" s="74" t="s">
        <v>102</v>
      </c>
      <c r="SPN22" s="146">
        <f t="shared" ref="SPN22" si="14730">SPN21-(SPN14+SPN15)</f>
        <v>0</v>
      </c>
      <c r="SPO22" s="74" t="s">
        <v>102</v>
      </c>
      <c r="SPP22" s="146">
        <f t="shared" ref="SPP22" si="14731">SPP21-(SPP14+SPP15)</f>
        <v>0</v>
      </c>
      <c r="SPQ22" s="74" t="s">
        <v>102</v>
      </c>
      <c r="SPR22" s="146">
        <f t="shared" ref="SPR22" si="14732">SPR21-(SPR14+SPR15)</f>
        <v>0</v>
      </c>
      <c r="SPS22" s="74" t="s">
        <v>102</v>
      </c>
      <c r="SPT22" s="146">
        <f t="shared" ref="SPT22" si="14733">SPT21-(SPT14+SPT15)</f>
        <v>0</v>
      </c>
      <c r="SPU22" s="74" t="s">
        <v>102</v>
      </c>
      <c r="SPV22" s="146">
        <f t="shared" ref="SPV22" si="14734">SPV21-(SPV14+SPV15)</f>
        <v>0</v>
      </c>
      <c r="SPW22" s="74" t="s">
        <v>102</v>
      </c>
      <c r="SPX22" s="146">
        <f t="shared" ref="SPX22" si="14735">SPX21-(SPX14+SPX15)</f>
        <v>0</v>
      </c>
      <c r="SPY22" s="74" t="s">
        <v>102</v>
      </c>
      <c r="SPZ22" s="146">
        <f t="shared" ref="SPZ22" si="14736">SPZ21-(SPZ14+SPZ15)</f>
        <v>0</v>
      </c>
      <c r="SQA22" s="74" t="s">
        <v>102</v>
      </c>
      <c r="SQB22" s="146">
        <f t="shared" ref="SQB22" si="14737">SQB21-(SQB14+SQB15)</f>
        <v>0</v>
      </c>
      <c r="SQC22" s="74" t="s">
        <v>102</v>
      </c>
      <c r="SQD22" s="146">
        <f t="shared" ref="SQD22" si="14738">SQD21-(SQD14+SQD15)</f>
        <v>0</v>
      </c>
      <c r="SQE22" s="74" t="s">
        <v>102</v>
      </c>
      <c r="SQF22" s="146">
        <f t="shared" ref="SQF22" si="14739">SQF21-(SQF14+SQF15)</f>
        <v>0</v>
      </c>
      <c r="SQG22" s="74" t="s">
        <v>102</v>
      </c>
      <c r="SQH22" s="146">
        <f t="shared" ref="SQH22" si="14740">SQH21-(SQH14+SQH15)</f>
        <v>0</v>
      </c>
      <c r="SQI22" s="74" t="s">
        <v>102</v>
      </c>
      <c r="SQJ22" s="146">
        <f t="shared" ref="SQJ22" si="14741">SQJ21-(SQJ14+SQJ15)</f>
        <v>0</v>
      </c>
      <c r="SQK22" s="74" t="s">
        <v>102</v>
      </c>
      <c r="SQL22" s="146">
        <f t="shared" ref="SQL22" si="14742">SQL21-(SQL14+SQL15)</f>
        <v>0</v>
      </c>
      <c r="SQM22" s="74" t="s">
        <v>102</v>
      </c>
      <c r="SQN22" s="146">
        <f t="shared" ref="SQN22" si="14743">SQN21-(SQN14+SQN15)</f>
        <v>0</v>
      </c>
      <c r="SQO22" s="74" t="s">
        <v>102</v>
      </c>
      <c r="SQP22" s="146">
        <f t="shared" ref="SQP22" si="14744">SQP21-(SQP14+SQP15)</f>
        <v>0</v>
      </c>
      <c r="SQQ22" s="74" t="s">
        <v>102</v>
      </c>
      <c r="SQR22" s="146">
        <f t="shared" ref="SQR22" si="14745">SQR21-(SQR14+SQR15)</f>
        <v>0</v>
      </c>
      <c r="SQS22" s="74" t="s">
        <v>102</v>
      </c>
      <c r="SQT22" s="146">
        <f t="shared" ref="SQT22" si="14746">SQT21-(SQT14+SQT15)</f>
        <v>0</v>
      </c>
      <c r="SQU22" s="74" t="s">
        <v>102</v>
      </c>
      <c r="SQV22" s="146">
        <f t="shared" ref="SQV22" si="14747">SQV21-(SQV14+SQV15)</f>
        <v>0</v>
      </c>
      <c r="SQW22" s="74" t="s">
        <v>102</v>
      </c>
      <c r="SQX22" s="146">
        <f t="shared" ref="SQX22" si="14748">SQX21-(SQX14+SQX15)</f>
        <v>0</v>
      </c>
      <c r="SQY22" s="74" t="s">
        <v>102</v>
      </c>
      <c r="SQZ22" s="146">
        <f t="shared" ref="SQZ22" si="14749">SQZ21-(SQZ14+SQZ15)</f>
        <v>0</v>
      </c>
      <c r="SRA22" s="74" t="s">
        <v>102</v>
      </c>
      <c r="SRB22" s="146">
        <f t="shared" ref="SRB22" si="14750">SRB21-(SRB14+SRB15)</f>
        <v>0</v>
      </c>
      <c r="SRC22" s="74" t="s">
        <v>102</v>
      </c>
      <c r="SRD22" s="146">
        <f t="shared" ref="SRD22" si="14751">SRD21-(SRD14+SRD15)</f>
        <v>0</v>
      </c>
      <c r="SRE22" s="74" t="s">
        <v>102</v>
      </c>
      <c r="SRF22" s="146">
        <f t="shared" ref="SRF22" si="14752">SRF21-(SRF14+SRF15)</f>
        <v>0</v>
      </c>
      <c r="SRG22" s="74" t="s">
        <v>102</v>
      </c>
      <c r="SRH22" s="146">
        <f t="shared" ref="SRH22" si="14753">SRH21-(SRH14+SRH15)</f>
        <v>0</v>
      </c>
      <c r="SRI22" s="74" t="s">
        <v>102</v>
      </c>
      <c r="SRJ22" s="146">
        <f t="shared" ref="SRJ22" si="14754">SRJ21-(SRJ14+SRJ15)</f>
        <v>0</v>
      </c>
      <c r="SRK22" s="74" t="s">
        <v>102</v>
      </c>
      <c r="SRL22" s="146">
        <f t="shared" ref="SRL22" si="14755">SRL21-(SRL14+SRL15)</f>
        <v>0</v>
      </c>
      <c r="SRM22" s="74" t="s">
        <v>102</v>
      </c>
      <c r="SRN22" s="146">
        <f t="shared" ref="SRN22" si="14756">SRN21-(SRN14+SRN15)</f>
        <v>0</v>
      </c>
      <c r="SRO22" s="74" t="s">
        <v>102</v>
      </c>
      <c r="SRP22" s="146">
        <f t="shared" ref="SRP22" si="14757">SRP21-(SRP14+SRP15)</f>
        <v>0</v>
      </c>
      <c r="SRQ22" s="74" t="s">
        <v>102</v>
      </c>
      <c r="SRR22" s="146">
        <f t="shared" ref="SRR22" si="14758">SRR21-(SRR14+SRR15)</f>
        <v>0</v>
      </c>
      <c r="SRS22" s="74" t="s">
        <v>102</v>
      </c>
      <c r="SRT22" s="146">
        <f t="shared" ref="SRT22" si="14759">SRT21-(SRT14+SRT15)</f>
        <v>0</v>
      </c>
      <c r="SRU22" s="74" t="s">
        <v>102</v>
      </c>
      <c r="SRV22" s="146">
        <f t="shared" ref="SRV22" si="14760">SRV21-(SRV14+SRV15)</f>
        <v>0</v>
      </c>
      <c r="SRW22" s="74" t="s">
        <v>102</v>
      </c>
      <c r="SRX22" s="146">
        <f t="shared" ref="SRX22" si="14761">SRX21-(SRX14+SRX15)</f>
        <v>0</v>
      </c>
      <c r="SRY22" s="74" t="s">
        <v>102</v>
      </c>
      <c r="SRZ22" s="146">
        <f t="shared" ref="SRZ22" si="14762">SRZ21-(SRZ14+SRZ15)</f>
        <v>0</v>
      </c>
      <c r="SSA22" s="74" t="s">
        <v>102</v>
      </c>
      <c r="SSB22" s="146">
        <f t="shared" ref="SSB22" si="14763">SSB21-(SSB14+SSB15)</f>
        <v>0</v>
      </c>
      <c r="SSC22" s="74" t="s">
        <v>102</v>
      </c>
      <c r="SSD22" s="146">
        <f t="shared" ref="SSD22" si="14764">SSD21-(SSD14+SSD15)</f>
        <v>0</v>
      </c>
      <c r="SSE22" s="74" t="s">
        <v>102</v>
      </c>
      <c r="SSF22" s="146">
        <f t="shared" ref="SSF22" si="14765">SSF21-(SSF14+SSF15)</f>
        <v>0</v>
      </c>
      <c r="SSG22" s="74" t="s">
        <v>102</v>
      </c>
      <c r="SSH22" s="146">
        <f t="shared" ref="SSH22" si="14766">SSH21-(SSH14+SSH15)</f>
        <v>0</v>
      </c>
      <c r="SSI22" s="74" t="s">
        <v>102</v>
      </c>
      <c r="SSJ22" s="146">
        <f t="shared" ref="SSJ22" si="14767">SSJ21-(SSJ14+SSJ15)</f>
        <v>0</v>
      </c>
      <c r="SSK22" s="74" t="s">
        <v>102</v>
      </c>
      <c r="SSL22" s="146">
        <f t="shared" ref="SSL22" si="14768">SSL21-(SSL14+SSL15)</f>
        <v>0</v>
      </c>
      <c r="SSM22" s="74" t="s">
        <v>102</v>
      </c>
      <c r="SSN22" s="146">
        <f t="shared" ref="SSN22" si="14769">SSN21-(SSN14+SSN15)</f>
        <v>0</v>
      </c>
      <c r="SSO22" s="74" t="s">
        <v>102</v>
      </c>
      <c r="SSP22" s="146">
        <f t="shared" ref="SSP22" si="14770">SSP21-(SSP14+SSP15)</f>
        <v>0</v>
      </c>
      <c r="SSQ22" s="74" t="s">
        <v>102</v>
      </c>
      <c r="SSR22" s="146">
        <f t="shared" ref="SSR22" si="14771">SSR21-(SSR14+SSR15)</f>
        <v>0</v>
      </c>
      <c r="SSS22" s="74" t="s">
        <v>102</v>
      </c>
      <c r="SST22" s="146">
        <f t="shared" ref="SST22" si="14772">SST21-(SST14+SST15)</f>
        <v>0</v>
      </c>
      <c r="SSU22" s="74" t="s">
        <v>102</v>
      </c>
      <c r="SSV22" s="146">
        <f t="shared" ref="SSV22" si="14773">SSV21-(SSV14+SSV15)</f>
        <v>0</v>
      </c>
      <c r="SSW22" s="74" t="s">
        <v>102</v>
      </c>
      <c r="SSX22" s="146">
        <f t="shared" ref="SSX22" si="14774">SSX21-(SSX14+SSX15)</f>
        <v>0</v>
      </c>
      <c r="SSY22" s="74" t="s">
        <v>102</v>
      </c>
      <c r="SSZ22" s="146">
        <f t="shared" ref="SSZ22" si="14775">SSZ21-(SSZ14+SSZ15)</f>
        <v>0</v>
      </c>
      <c r="STA22" s="74" t="s">
        <v>102</v>
      </c>
      <c r="STB22" s="146">
        <f t="shared" ref="STB22" si="14776">STB21-(STB14+STB15)</f>
        <v>0</v>
      </c>
      <c r="STC22" s="74" t="s">
        <v>102</v>
      </c>
      <c r="STD22" s="146">
        <f t="shared" ref="STD22" si="14777">STD21-(STD14+STD15)</f>
        <v>0</v>
      </c>
      <c r="STE22" s="74" t="s">
        <v>102</v>
      </c>
      <c r="STF22" s="146">
        <f t="shared" ref="STF22" si="14778">STF21-(STF14+STF15)</f>
        <v>0</v>
      </c>
      <c r="STG22" s="74" t="s">
        <v>102</v>
      </c>
      <c r="STH22" s="146">
        <f t="shared" ref="STH22" si="14779">STH21-(STH14+STH15)</f>
        <v>0</v>
      </c>
      <c r="STI22" s="74" t="s">
        <v>102</v>
      </c>
      <c r="STJ22" s="146">
        <f t="shared" ref="STJ22" si="14780">STJ21-(STJ14+STJ15)</f>
        <v>0</v>
      </c>
      <c r="STK22" s="74" t="s">
        <v>102</v>
      </c>
      <c r="STL22" s="146">
        <f t="shared" ref="STL22" si="14781">STL21-(STL14+STL15)</f>
        <v>0</v>
      </c>
      <c r="STM22" s="74" t="s">
        <v>102</v>
      </c>
      <c r="STN22" s="146">
        <f t="shared" ref="STN22" si="14782">STN21-(STN14+STN15)</f>
        <v>0</v>
      </c>
      <c r="STO22" s="74" t="s">
        <v>102</v>
      </c>
      <c r="STP22" s="146">
        <f t="shared" ref="STP22" si="14783">STP21-(STP14+STP15)</f>
        <v>0</v>
      </c>
      <c r="STQ22" s="74" t="s">
        <v>102</v>
      </c>
      <c r="STR22" s="146">
        <f t="shared" ref="STR22" si="14784">STR21-(STR14+STR15)</f>
        <v>0</v>
      </c>
      <c r="STS22" s="74" t="s">
        <v>102</v>
      </c>
      <c r="STT22" s="146">
        <f t="shared" ref="STT22" si="14785">STT21-(STT14+STT15)</f>
        <v>0</v>
      </c>
      <c r="STU22" s="74" t="s">
        <v>102</v>
      </c>
      <c r="STV22" s="146">
        <f t="shared" ref="STV22" si="14786">STV21-(STV14+STV15)</f>
        <v>0</v>
      </c>
      <c r="STW22" s="74" t="s">
        <v>102</v>
      </c>
      <c r="STX22" s="146">
        <f t="shared" ref="STX22" si="14787">STX21-(STX14+STX15)</f>
        <v>0</v>
      </c>
      <c r="STY22" s="74" t="s">
        <v>102</v>
      </c>
      <c r="STZ22" s="146">
        <f t="shared" ref="STZ22" si="14788">STZ21-(STZ14+STZ15)</f>
        <v>0</v>
      </c>
      <c r="SUA22" s="74" t="s">
        <v>102</v>
      </c>
      <c r="SUB22" s="146">
        <f t="shared" ref="SUB22" si="14789">SUB21-(SUB14+SUB15)</f>
        <v>0</v>
      </c>
      <c r="SUC22" s="74" t="s">
        <v>102</v>
      </c>
      <c r="SUD22" s="146">
        <f t="shared" ref="SUD22" si="14790">SUD21-(SUD14+SUD15)</f>
        <v>0</v>
      </c>
      <c r="SUE22" s="74" t="s">
        <v>102</v>
      </c>
      <c r="SUF22" s="146">
        <f t="shared" ref="SUF22" si="14791">SUF21-(SUF14+SUF15)</f>
        <v>0</v>
      </c>
      <c r="SUG22" s="74" t="s">
        <v>102</v>
      </c>
      <c r="SUH22" s="146">
        <f t="shared" ref="SUH22" si="14792">SUH21-(SUH14+SUH15)</f>
        <v>0</v>
      </c>
      <c r="SUI22" s="74" t="s">
        <v>102</v>
      </c>
      <c r="SUJ22" s="146">
        <f t="shared" ref="SUJ22" si="14793">SUJ21-(SUJ14+SUJ15)</f>
        <v>0</v>
      </c>
      <c r="SUK22" s="74" t="s">
        <v>102</v>
      </c>
      <c r="SUL22" s="146">
        <f t="shared" ref="SUL22" si="14794">SUL21-(SUL14+SUL15)</f>
        <v>0</v>
      </c>
      <c r="SUM22" s="74" t="s">
        <v>102</v>
      </c>
      <c r="SUN22" s="146">
        <f t="shared" ref="SUN22" si="14795">SUN21-(SUN14+SUN15)</f>
        <v>0</v>
      </c>
      <c r="SUO22" s="74" t="s">
        <v>102</v>
      </c>
      <c r="SUP22" s="146">
        <f t="shared" ref="SUP22" si="14796">SUP21-(SUP14+SUP15)</f>
        <v>0</v>
      </c>
      <c r="SUQ22" s="74" t="s">
        <v>102</v>
      </c>
      <c r="SUR22" s="146">
        <f t="shared" ref="SUR22" si="14797">SUR21-(SUR14+SUR15)</f>
        <v>0</v>
      </c>
      <c r="SUS22" s="74" t="s">
        <v>102</v>
      </c>
      <c r="SUT22" s="146">
        <f t="shared" ref="SUT22" si="14798">SUT21-(SUT14+SUT15)</f>
        <v>0</v>
      </c>
      <c r="SUU22" s="74" t="s">
        <v>102</v>
      </c>
      <c r="SUV22" s="146">
        <f t="shared" ref="SUV22" si="14799">SUV21-(SUV14+SUV15)</f>
        <v>0</v>
      </c>
      <c r="SUW22" s="74" t="s">
        <v>102</v>
      </c>
      <c r="SUX22" s="146">
        <f t="shared" ref="SUX22" si="14800">SUX21-(SUX14+SUX15)</f>
        <v>0</v>
      </c>
      <c r="SUY22" s="74" t="s">
        <v>102</v>
      </c>
      <c r="SUZ22" s="146">
        <f t="shared" ref="SUZ22" si="14801">SUZ21-(SUZ14+SUZ15)</f>
        <v>0</v>
      </c>
      <c r="SVA22" s="74" t="s">
        <v>102</v>
      </c>
      <c r="SVB22" s="146">
        <f t="shared" ref="SVB22" si="14802">SVB21-(SVB14+SVB15)</f>
        <v>0</v>
      </c>
      <c r="SVC22" s="74" t="s">
        <v>102</v>
      </c>
      <c r="SVD22" s="146">
        <f t="shared" ref="SVD22" si="14803">SVD21-(SVD14+SVD15)</f>
        <v>0</v>
      </c>
      <c r="SVE22" s="74" t="s">
        <v>102</v>
      </c>
      <c r="SVF22" s="146">
        <f t="shared" ref="SVF22" si="14804">SVF21-(SVF14+SVF15)</f>
        <v>0</v>
      </c>
      <c r="SVG22" s="74" t="s">
        <v>102</v>
      </c>
      <c r="SVH22" s="146">
        <f t="shared" ref="SVH22" si="14805">SVH21-(SVH14+SVH15)</f>
        <v>0</v>
      </c>
      <c r="SVI22" s="74" t="s">
        <v>102</v>
      </c>
      <c r="SVJ22" s="146">
        <f t="shared" ref="SVJ22" si="14806">SVJ21-(SVJ14+SVJ15)</f>
        <v>0</v>
      </c>
      <c r="SVK22" s="74" t="s">
        <v>102</v>
      </c>
      <c r="SVL22" s="146">
        <f t="shared" ref="SVL22" si="14807">SVL21-(SVL14+SVL15)</f>
        <v>0</v>
      </c>
      <c r="SVM22" s="74" t="s">
        <v>102</v>
      </c>
      <c r="SVN22" s="146">
        <f t="shared" ref="SVN22" si="14808">SVN21-(SVN14+SVN15)</f>
        <v>0</v>
      </c>
      <c r="SVO22" s="74" t="s">
        <v>102</v>
      </c>
      <c r="SVP22" s="146">
        <f t="shared" ref="SVP22" si="14809">SVP21-(SVP14+SVP15)</f>
        <v>0</v>
      </c>
      <c r="SVQ22" s="74" t="s">
        <v>102</v>
      </c>
      <c r="SVR22" s="146">
        <f t="shared" ref="SVR22" si="14810">SVR21-(SVR14+SVR15)</f>
        <v>0</v>
      </c>
      <c r="SVS22" s="74" t="s">
        <v>102</v>
      </c>
      <c r="SVT22" s="146">
        <f t="shared" ref="SVT22" si="14811">SVT21-(SVT14+SVT15)</f>
        <v>0</v>
      </c>
      <c r="SVU22" s="74" t="s">
        <v>102</v>
      </c>
      <c r="SVV22" s="146">
        <f t="shared" ref="SVV22" si="14812">SVV21-(SVV14+SVV15)</f>
        <v>0</v>
      </c>
      <c r="SVW22" s="74" t="s">
        <v>102</v>
      </c>
      <c r="SVX22" s="146">
        <f t="shared" ref="SVX22" si="14813">SVX21-(SVX14+SVX15)</f>
        <v>0</v>
      </c>
      <c r="SVY22" s="74" t="s">
        <v>102</v>
      </c>
      <c r="SVZ22" s="146">
        <f t="shared" ref="SVZ22" si="14814">SVZ21-(SVZ14+SVZ15)</f>
        <v>0</v>
      </c>
      <c r="SWA22" s="74" t="s">
        <v>102</v>
      </c>
      <c r="SWB22" s="146">
        <f t="shared" ref="SWB22" si="14815">SWB21-(SWB14+SWB15)</f>
        <v>0</v>
      </c>
      <c r="SWC22" s="74" t="s">
        <v>102</v>
      </c>
      <c r="SWD22" s="146">
        <f t="shared" ref="SWD22" si="14816">SWD21-(SWD14+SWD15)</f>
        <v>0</v>
      </c>
      <c r="SWE22" s="74" t="s">
        <v>102</v>
      </c>
      <c r="SWF22" s="146">
        <f t="shared" ref="SWF22" si="14817">SWF21-(SWF14+SWF15)</f>
        <v>0</v>
      </c>
      <c r="SWG22" s="74" t="s">
        <v>102</v>
      </c>
      <c r="SWH22" s="146">
        <f t="shared" ref="SWH22" si="14818">SWH21-(SWH14+SWH15)</f>
        <v>0</v>
      </c>
      <c r="SWI22" s="74" t="s">
        <v>102</v>
      </c>
      <c r="SWJ22" s="146">
        <f t="shared" ref="SWJ22" si="14819">SWJ21-(SWJ14+SWJ15)</f>
        <v>0</v>
      </c>
      <c r="SWK22" s="74" t="s">
        <v>102</v>
      </c>
      <c r="SWL22" s="146">
        <f t="shared" ref="SWL22" si="14820">SWL21-(SWL14+SWL15)</f>
        <v>0</v>
      </c>
      <c r="SWM22" s="74" t="s">
        <v>102</v>
      </c>
      <c r="SWN22" s="146">
        <f t="shared" ref="SWN22" si="14821">SWN21-(SWN14+SWN15)</f>
        <v>0</v>
      </c>
      <c r="SWO22" s="74" t="s">
        <v>102</v>
      </c>
      <c r="SWP22" s="146">
        <f t="shared" ref="SWP22" si="14822">SWP21-(SWP14+SWP15)</f>
        <v>0</v>
      </c>
      <c r="SWQ22" s="74" t="s">
        <v>102</v>
      </c>
      <c r="SWR22" s="146">
        <f t="shared" ref="SWR22" si="14823">SWR21-(SWR14+SWR15)</f>
        <v>0</v>
      </c>
      <c r="SWS22" s="74" t="s">
        <v>102</v>
      </c>
      <c r="SWT22" s="146">
        <f t="shared" ref="SWT22" si="14824">SWT21-(SWT14+SWT15)</f>
        <v>0</v>
      </c>
      <c r="SWU22" s="74" t="s">
        <v>102</v>
      </c>
      <c r="SWV22" s="146">
        <f t="shared" ref="SWV22" si="14825">SWV21-(SWV14+SWV15)</f>
        <v>0</v>
      </c>
      <c r="SWW22" s="74" t="s">
        <v>102</v>
      </c>
      <c r="SWX22" s="146">
        <f t="shared" ref="SWX22" si="14826">SWX21-(SWX14+SWX15)</f>
        <v>0</v>
      </c>
      <c r="SWY22" s="74" t="s">
        <v>102</v>
      </c>
      <c r="SWZ22" s="146">
        <f t="shared" ref="SWZ22" si="14827">SWZ21-(SWZ14+SWZ15)</f>
        <v>0</v>
      </c>
      <c r="SXA22" s="74" t="s">
        <v>102</v>
      </c>
      <c r="SXB22" s="146">
        <f t="shared" ref="SXB22" si="14828">SXB21-(SXB14+SXB15)</f>
        <v>0</v>
      </c>
      <c r="SXC22" s="74" t="s">
        <v>102</v>
      </c>
      <c r="SXD22" s="146">
        <f t="shared" ref="SXD22" si="14829">SXD21-(SXD14+SXD15)</f>
        <v>0</v>
      </c>
      <c r="SXE22" s="74" t="s">
        <v>102</v>
      </c>
      <c r="SXF22" s="146">
        <f t="shared" ref="SXF22" si="14830">SXF21-(SXF14+SXF15)</f>
        <v>0</v>
      </c>
      <c r="SXG22" s="74" t="s">
        <v>102</v>
      </c>
      <c r="SXH22" s="146">
        <f t="shared" ref="SXH22" si="14831">SXH21-(SXH14+SXH15)</f>
        <v>0</v>
      </c>
      <c r="SXI22" s="74" t="s">
        <v>102</v>
      </c>
      <c r="SXJ22" s="146">
        <f t="shared" ref="SXJ22" si="14832">SXJ21-(SXJ14+SXJ15)</f>
        <v>0</v>
      </c>
      <c r="SXK22" s="74" t="s">
        <v>102</v>
      </c>
      <c r="SXL22" s="146">
        <f t="shared" ref="SXL22" si="14833">SXL21-(SXL14+SXL15)</f>
        <v>0</v>
      </c>
      <c r="SXM22" s="74" t="s">
        <v>102</v>
      </c>
      <c r="SXN22" s="146">
        <f t="shared" ref="SXN22" si="14834">SXN21-(SXN14+SXN15)</f>
        <v>0</v>
      </c>
      <c r="SXO22" s="74" t="s">
        <v>102</v>
      </c>
      <c r="SXP22" s="146">
        <f t="shared" ref="SXP22" si="14835">SXP21-(SXP14+SXP15)</f>
        <v>0</v>
      </c>
      <c r="SXQ22" s="74" t="s">
        <v>102</v>
      </c>
      <c r="SXR22" s="146">
        <f t="shared" ref="SXR22" si="14836">SXR21-(SXR14+SXR15)</f>
        <v>0</v>
      </c>
      <c r="SXS22" s="74" t="s">
        <v>102</v>
      </c>
      <c r="SXT22" s="146">
        <f t="shared" ref="SXT22" si="14837">SXT21-(SXT14+SXT15)</f>
        <v>0</v>
      </c>
      <c r="SXU22" s="74" t="s">
        <v>102</v>
      </c>
      <c r="SXV22" s="146">
        <f t="shared" ref="SXV22" si="14838">SXV21-(SXV14+SXV15)</f>
        <v>0</v>
      </c>
      <c r="SXW22" s="74" t="s">
        <v>102</v>
      </c>
      <c r="SXX22" s="146">
        <f t="shared" ref="SXX22" si="14839">SXX21-(SXX14+SXX15)</f>
        <v>0</v>
      </c>
      <c r="SXY22" s="74" t="s">
        <v>102</v>
      </c>
      <c r="SXZ22" s="146">
        <f t="shared" ref="SXZ22" si="14840">SXZ21-(SXZ14+SXZ15)</f>
        <v>0</v>
      </c>
      <c r="SYA22" s="74" t="s">
        <v>102</v>
      </c>
      <c r="SYB22" s="146">
        <f t="shared" ref="SYB22" si="14841">SYB21-(SYB14+SYB15)</f>
        <v>0</v>
      </c>
      <c r="SYC22" s="74" t="s">
        <v>102</v>
      </c>
      <c r="SYD22" s="146">
        <f t="shared" ref="SYD22" si="14842">SYD21-(SYD14+SYD15)</f>
        <v>0</v>
      </c>
      <c r="SYE22" s="74" t="s">
        <v>102</v>
      </c>
      <c r="SYF22" s="146">
        <f t="shared" ref="SYF22" si="14843">SYF21-(SYF14+SYF15)</f>
        <v>0</v>
      </c>
      <c r="SYG22" s="74" t="s">
        <v>102</v>
      </c>
      <c r="SYH22" s="146">
        <f t="shared" ref="SYH22" si="14844">SYH21-(SYH14+SYH15)</f>
        <v>0</v>
      </c>
      <c r="SYI22" s="74" t="s">
        <v>102</v>
      </c>
      <c r="SYJ22" s="146">
        <f t="shared" ref="SYJ22" si="14845">SYJ21-(SYJ14+SYJ15)</f>
        <v>0</v>
      </c>
      <c r="SYK22" s="74" t="s">
        <v>102</v>
      </c>
      <c r="SYL22" s="146">
        <f t="shared" ref="SYL22" si="14846">SYL21-(SYL14+SYL15)</f>
        <v>0</v>
      </c>
      <c r="SYM22" s="74" t="s">
        <v>102</v>
      </c>
      <c r="SYN22" s="146">
        <f t="shared" ref="SYN22" si="14847">SYN21-(SYN14+SYN15)</f>
        <v>0</v>
      </c>
      <c r="SYO22" s="74" t="s">
        <v>102</v>
      </c>
      <c r="SYP22" s="146">
        <f t="shared" ref="SYP22" si="14848">SYP21-(SYP14+SYP15)</f>
        <v>0</v>
      </c>
      <c r="SYQ22" s="74" t="s">
        <v>102</v>
      </c>
      <c r="SYR22" s="146">
        <f t="shared" ref="SYR22" si="14849">SYR21-(SYR14+SYR15)</f>
        <v>0</v>
      </c>
      <c r="SYS22" s="74" t="s">
        <v>102</v>
      </c>
      <c r="SYT22" s="146">
        <f t="shared" ref="SYT22" si="14850">SYT21-(SYT14+SYT15)</f>
        <v>0</v>
      </c>
      <c r="SYU22" s="74" t="s">
        <v>102</v>
      </c>
      <c r="SYV22" s="146">
        <f t="shared" ref="SYV22" si="14851">SYV21-(SYV14+SYV15)</f>
        <v>0</v>
      </c>
      <c r="SYW22" s="74" t="s">
        <v>102</v>
      </c>
      <c r="SYX22" s="146">
        <f t="shared" ref="SYX22" si="14852">SYX21-(SYX14+SYX15)</f>
        <v>0</v>
      </c>
      <c r="SYY22" s="74" t="s">
        <v>102</v>
      </c>
      <c r="SYZ22" s="146">
        <f t="shared" ref="SYZ22" si="14853">SYZ21-(SYZ14+SYZ15)</f>
        <v>0</v>
      </c>
      <c r="SZA22" s="74" t="s">
        <v>102</v>
      </c>
      <c r="SZB22" s="146">
        <f t="shared" ref="SZB22" si="14854">SZB21-(SZB14+SZB15)</f>
        <v>0</v>
      </c>
      <c r="SZC22" s="74" t="s">
        <v>102</v>
      </c>
      <c r="SZD22" s="146">
        <f t="shared" ref="SZD22" si="14855">SZD21-(SZD14+SZD15)</f>
        <v>0</v>
      </c>
      <c r="SZE22" s="74" t="s">
        <v>102</v>
      </c>
      <c r="SZF22" s="146">
        <f t="shared" ref="SZF22" si="14856">SZF21-(SZF14+SZF15)</f>
        <v>0</v>
      </c>
      <c r="SZG22" s="74" t="s">
        <v>102</v>
      </c>
      <c r="SZH22" s="146">
        <f t="shared" ref="SZH22" si="14857">SZH21-(SZH14+SZH15)</f>
        <v>0</v>
      </c>
      <c r="SZI22" s="74" t="s">
        <v>102</v>
      </c>
      <c r="SZJ22" s="146">
        <f t="shared" ref="SZJ22" si="14858">SZJ21-(SZJ14+SZJ15)</f>
        <v>0</v>
      </c>
      <c r="SZK22" s="74" t="s">
        <v>102</v>
      </c>
      <c r="SZL22" s="146">
        <f t="shared" ref="SZL22" si="14859">SZL21-(SZL14+SZL15)</f>
        <v>0</v>
      </c>
      <c r="SZM22" s="74" t="s">
        <v>102</v>
      </c>
      <c r="SZN22" s="146">
        <f t="shared" ref="SZN22" si="14860">SZN21-(SZN14+SZN15)</f>
        <v>0</v>
      </c>
      <c r="SZO22" s="74" t="s">
        <v>102</v>
      </c>
      <c r="SZP22" s="146">
        <f t="shared" ref="SZP22" si="14861">SZP21-(SZP14+SZP15)</f>
        <v>0</v>
      </c>
      <c r="SZQ22" s="74" t="s">
        <v>102</v>
      </c>
      <c r="SZR22" s="146">
        <f t="shared" ref="SZR22" si="14862">SZR21-(SZR14+SZR15)</f>
        <v>0</v>
      </c>
      <c r="SZS22" s="74" t="s">
        <v>102</v>
      </c>
      <c r="SZT22" s="146">
        <f t="shared" ref="SZT22" si="14863">SZT21-(SZT14+SZT15)</f>
        <v>0</v>
      </c>
      <c r="SZU22" s="74" t="s">
        <v>102</v>
      </c>
      <c r="SZV22" s="146">
        <f t="shared" ref="SZV22" si="14864">SZV21-(SZV14+SZV15)</f>
        <v>0</v>
      </c>
      <c r="SZW22" s="74" t="s">
        <v>102</v>
      </c>
      <c r="SZX22" s="146">
        <f t="shared" ref="SZX22" si="14865">SZX21-(SZX14+SZX15)</f>
        <v>0</v>
      </c>
      <c r="SZY22" s="74" t="s">
        <v>102</v>
      </c>
      <c r="SZZ22" s="146">
        <f t="shared" ref="SZZ22" si="14866">SZZ21-(SZZ14+SZZ15)</f>
        <v>0</v>
      </c>
      <c r="TAA22" s="74" t="s">
        <v>102</v>
      </c>
      <c r="TAB22" s="146">
        <f t="shared" ref="TAB22" si="14867">TAB21-(TAB14+TAB15)</f>
        <v>0</v>
      </c>
      <c r="TAC22" s="74" t="s">
        <v>102</v>
      </c>
      <c r="TAD22" s="146">
        <f t="shared" ref="TAD22" si="14868">TAD21-(TAD14+TAD15)</f>
        <v>0</v>
      </c>
      <c r="TAE22" s="74" t="s">
        <v>102</v>
      </c>
      <c r="TAF22" s="146">
        <f t="shared" ref="TAF22" si="14869">TAF21-(TAF14+TAF15)</f>
        <v>0</v>
      </c>
      <c r="TAG22" s="74" t="s">
        <v>102</v>
      </c>
      <c r="TAH22" s="146">
        <f t="shared" ref="TAH22" si="14870">TAH21-(TAH14+TAH15)</f>
        <v>0</v>
      </c>
      <c r="TAI22" s="74" t="s">
        <v>102</v>
      </c>
      <c r="TAJ22" s="146">
        <f t="shared" ref="TAJ22" si="14871">TAJ21-(TAJ14+TAJ15)</f>
        <v>0</v>
      </c>
      <c r="TAK22" s="74" t="s">
        <v>102</v>
      </c>
      <c r="TAL22" s="146">
        <f t="shared" ref="TAL22" si="14872">TAL21-(TAL14+TAL15)</f>
        <v>0</v>
      </c>
      <c r="TAM22" s="74" t="s">
        <v>102</v>
      </c>
      <c r="TAN22" s="146">
        <f t="shared" ref="TAN22" si="14873">TAN21-(TAN14+TAN15)</f>
        <v>0</v>
      </c>
      <c r="TAO22" s="74" t="s">
        <v>102</v>
      </c>
      <c r="TAP22" s="146">
        <f t="shared" ref="TAP22" si="14874">TAP21-(TAP14+TAP15)</f>
        <v>0</v>
      </c>
      <c r="TAQ22" s="74" t="s">
        <v>102</v>
      </c>
      <c r="TAR22" s="146">
        <f t="shared" ref="TAR22" si="14875">TAR21-(TAR14+TAR15)</f>
        <v>0</v>
      </c>
      <c r="TAS22" s="74" t="s">
        <v>102</v>
      </c>
      <c r="TAT22" s="146">
        <f t="shared" ref="TAT22" si="14876">TAT21-(TAT14+TAT15)</f>
        <v>0</v>
      </c>
      <c r="TAU22" s="74" t="s">
        <v>102</v>
      </c>
      <c r="TAV22" s="146">
        <f t="shared" ref="TAV22" si="14877">TAV21-(TAV14+TAV15)</f>
        <v>0</v>
      </c>
      <c r="TAW22" s="74" t="s">
        <v>102</v>
      </c>
      <c r="TAX22" s="146">
        <f t="shared" ref="TAX22" si="14878">TAX21-(TAX14+TAX15)</f>
        <v>0</v>
      </c>
      <c r="TAY22" s="74" t="s">
        <v>102</v>
      </c>
      <c r="TAZ22" s="146">
        <f t="shared" ref="TAZ22" si="14879">TAZ21-(TAZ14+TAZ15)</f>
        <v>0</v>
      </c>
      <c r="TBA22" s="74" t="s">
        <v>102</v>
      </c>
      <c r="TBB22" s="146">
        <f t="shared" ref="TBB22" si="14880">TBB21-(TBB14+TBB15)</f>
        <v>0</v>
      </c>
      <c r="TBC22" s="74" t="s">
        <v>102</v>
      </c>
      <c r="TBD22" s="146">
        <f t="shared" ref="TBD22" si="14881">TBD21-(TBD14+TBD15)</f>
        <v>0</v>
      </c>
      <c r="TBE22" s="74" t="s">
        <v>102</v>
      </c>
      <c r="TBF22" s="146">
        <f t="shared" ref="TBF22" si="14882">TBF21-(TBF14+TBF15)</f>
        <v>0</v>
      </c>
      <c r="TBG22" s="74" t="s">
        <v>102</v>
      </c>
      <c r="TBH22" s="146">
        <f t="shared" ref="TBH22" si="14883">TBH21-(TBH14+TBH15)</f>
        <v>0</v>
      </c>
      <c r="TBI22" s="74" t="s">
        <v>102</v>
      </c>
      <c r="TBJ22" s="146">
        <f t="shared" ref="TBJ22" si="14884">TBJ21-(TBJ14+TBJ15)</f>
        <v>0</v>
      </c>
      <c r="TBK22" s="74" t="s">
        <v>102</v>
      </c>
      <c r="TBL22" s="146">
        <f t="shared" ref="TBL22" si="14885">TBL21-(TBL14+TBL15)</f>
        <v>0</v>
      </c>
      <c r="TBM22" s="74" t="s">
        <v>102</v>
      </c>
      <c r="TBN22" s="146">
        <f t="shared" ref="TBN22" si="14886">TBN21-(TBN14+TBN15)</f>
        <v>0</v>
      </c>
      <c r="TBO22" s="74" t="s">
        <v>102</v>
      </c>
      <c r="TBP22" s="146">
        <f t="shared" ref="TBP22" si="14887">TBP21-(TBP14+TBP15)</f>
        <v>0</v>
      </c>
      <c r="TBQ22" s="74" t="s">
        <v>102</v>
      </c>
      <c r="TBR22" s="146">
        <f t="shared" ref="TBR22" si="14888">TBR21-(TBR14+TBR15)</f>
        <v>0</v>
      </c>
      <c r="TBS22" s="74" t="s">
        <v>102</v>
      </c>
      <c r="TBT22" s="146">
        <f t="shared" ref="TBT22" si="14889">TBT21-(TBT14+TBT15)</f>
        <v>0</v>
      </c>
      <c r="TBU22" s="74" t="s">
        <v>102</v>
      </c>
      <c r="TBV22" s="146">
        <f t="shared" ref="TBV22" si="14890">TBV21-(TBV14+TBV15)</f>
        <v>0</v>
      </c>
      <c r="TBW22" s="74" t="s">
        <v>102</v>
      </c>
      <c r="TBX22" s="146">
        <f t="shared" ref="TBX22" si="14891">TBX21-(TBX14+TBX15)</f>
        <v>0</v>
      </c>
      <c r="TBY22" s="74" t="s">
        <v>102</v>
      </c>
      <c r="TBZ22" s="146">
        <f t="shared" ref="TBZ22" si="14892">TBZ21-(TBZ14+TBZ15)</f>
        <v>0</v>
      </c>
      <c r="TCA22" s="74" t="s">
        <v>102</v>
      </c>
      <c r="TCB22" s="146">
        <f t="shared" ref="TCB22" si="14893">TCB21-(TCB14+TCB15)</f>
        <v>0</v>
      </c>
      <c r="TCC22" s="74" t="s">
        <v>102</v>
      </c>
      <c r="TCD22" s="146">
        <f t="shared" ref="TCD22" si="14894">TCD21-(TCD14+TCD15)</f>
        <v>0</v>
      </c>
      <c r="TCE22" s="74" t="s">
        <v>102</v>
      </c>
      <c r="TCF22" s="146">
        <f t="shared" ref="TCF22" si="14895">TCF21-(TCF14+TCF15)</f>
        <v>0</v>
      </c>
      <c r="TCG22" s="74" t="s">
        <v>102</v>
      </c>
      <c r="TCH22" s="146">
        <f t="shared" ref="TCH22" si="14896">TCH21-(TCH14+TCH15)</f>
        <v>0</v>
      </c>
      <c r="TCI22" s="74" t="s">
        <v>102</v>
      </c>
      <c r="TCJ22" s="146">
        <f t="shared" ref="TCJ22" si="14897">TCJ21-(TCJ14+TCJ15)</f>
        <v>0</v>
      </c>
      <c r="TCK22" s="74" t="s">
        <v>102</v>
      </c>
      <c r="TCL22" s="146">
        <f t="shared" ref="TCL22" si="14898">TCL21-(TCL14+TCL15)</f>
        <v>0</v>
      </c>
      <c r="TCM22" s="74" t="s">
        <v>102</v>
      </c>
      <c r="TCN22" s="146">
        <f t="shared" ref="TCN22" si="14899">TCN21-(TCN14+TCN15)</f>
        <v>0</v>
      </c>
      <c r="TCO22" s="74" t="s">
        <v>102</v>
      </c>
      <c r="TCP22" s="146">
        <f t="shared" ref="TCP22" si="14900">TCP21-(TCP14+TCP15)</f>
        <v>0</v>
      </c>
      <c r="TCQ22" s="74" t="s">
        <v>102</v>
      </c>
      <c r="TCR22" s="146">
        <f t="shared" ref="TCR22" si="14901">TCR21-(TCR14+TCR15)</f>
        <v>0</v>
      </c>
      <c r="TCS22" s="74" t="s">
        <v>102</v>
      </c>
      <c r="TCT22" s="146">
        <f t="shared" ref="TCT22" si="14902">TCT21-(TCT14+TCT15)</f>
        <v>0</v>
      </c>
      <c r="TCU22" s="74" t="s">
        <v>102</v>
      </c>
      <c r="TCV22" s="146">
        <f t="shared" ref="TCV22" si="14903">TCV21-(TCV14+TCV15)</f>
        <v>0</v>
      </c>
      <c r="TCW22" s="74" t="s">
        <v>102</v>
      </c>
      <c r="TCX22" s="146">
        <f t="shared" ref="TCX22" si="14904">TCX21-(TCX14+TCX15)</f>
        <v>0</v>
      </c>
      <c r="TCY22" s="74" t="s">
        <v>102</v>
      </c>
      <c r="TCZ22" s="146">
        <f t="shared" ref="TCZ22" si="14905">TCZ21-(TCZ14+TCZ15)</f>
        <v>0</v>
      </c>
      <c r="TDA22" s="74" t="s">
        <v>102</v>
      </c>
      <c r="TDB22" s="146">
        <f t="shared" ref="TDB22" si="14906">TDB21-(TDB14+TDB15)</f>
        <v>0</v>
      </c>
      <c r="TDC22" s="74" t="s">
        <v>102</v>
      </c>
      <c r="TDD22" s="146">
        <f t="shared" ref="TDD22" si="14907">TDD21-(TDD14+TDD15)</f>
        <v>0</v>
      </c>
      <c r="TDE22" s="74" t="s">
        <v>102</v>
      </c>
      <c r="TDF22" s="146">
        <f t="shared" ref="TDF22" si="14908">TDF21-(TDF14+TDF15)</f>
        <v>0</v>
      </c>
      <c r="TDG22" s="74" t="s">
        <v>102</v>
      </c>
      <c r="TDH22" s="146">
        <f t="shared" ref="TDH22" si="14909">TDH21-(TDH14+TDH15)</f>
        <v>0</v>
      </c>
      <c r="TDI22" s="74" t="s">
        <v>102</v>
      </c>
      <c r="TDJ22" s="146">
        <f t="shared" ref="TDJ22" si="14910">TDJ21-(TDJ14+TDJ15)</f>
        <v>0</v>
      </c>
      <c r="TDK22" s="74" t="s">
        <v>102</v>
      </c>
      <c r="TDL22" s="146">
        <f t="shared" ref="TDL22" si="14911">TDL21-(TDL14+TDL15)</f>
        <v>0</v>
      </c>
      <c r="TDM22" s="74" t="s">
        <v>102</v>
      </c>
      <c r="TDN22" s="146">
        <f t="shared" ref="TDN22" si="14912">TDN21-(TDN14+TDN15)</f>
        <v>0</v>
      </c>
      <c r="TDO22" s="74" t="s">
        <v>102</v>
      </c>
      <c r="TDP22" s="146">
        <f t="shared" ref="TDP22" si="14913">TDP21-(TDP14+TDP15)</f>
        <v>0</v>
      </c>
      <c r="TDQ22" s="74" t="s">
        <v>102</v>
      </c>
      <c r="TDR22" s="146">
        <f t="shared" ref="TDR22" si="14914">TDR21-(TDR14+TDR15)</f>
        <v>0</v>
      </c>
      <c r="TDS22" s="74" t="s">
        <v>102</v>
      </c>
      <c r="TDT22" s="146">
        <f t="shared" ref="TDT22" si="14915">TDT21-(TDT14+TDT15)</f>
        <v>0</v>
      </c>
      <c r="TDU22" s="74" t="s">
        <v>102</v>
      </c>
      <c r="TDV22" s="146">
        <f t="shared" ref="TDV22" si="14916">TDV21-(TDV14+TDV15)</f>
        <v>0</v>
      </c>
      <c r="TDW22" s="74" t="s">
        <v>102</v>
      </c>
      <c r="TDX22" s="146">
        <f t="shared" ref="TDX22" si="14917">TDX21-(TDX14+TDX15)</f>
        <v>0</v>
      </c>
      <c r="TDY22" s="74" t="s">
        <v>102</v>
      </c>
      <c r="TDZ22" s="146">
        <f t="shared" ref="TDZ22" si="14918">TDZ21-(TDZ14+TDZ15)</f>
        <v>0</v>
      </c>
      <c r="TEA22" s="74" t="s">
        <v>102</v>
      </c>
      <c r="TEB22" s="146">
        <f t="shared" ref="TEB22" si="14919">TEB21-(TEB14+TEB15)</f>
        <v>0</v>
      </c>
      <c r="TEC22" s="74" t="s">
        <v>102</v>
      </c>
      <c r="TED22" s="146">
        <f t="shared" ref="TED22" si="14920">TED21-(TED14+TED15)</f>
        <v>0</v>
      </c>
      <c r="TEE22" s="74" t="s">
        <v>102</v>
      </c>
      <c r="TEF22" s="146">
        <f t="shared" ref="TEF22" si="14921">TEF21-(TEF14+TEF15)</f>
        <v>0</v>
      </c>
      <c r="TEG22" s="74" t="s">
        <v>102</v>
      </c>
      <c r="TEH22" s="146">
        <f t="shared" ref="TEH22" si="14922">TEH21-(TEH14+TEH15)</f>
        <v>0</v>
      </c>
      <c r="TEI22" s="74" t="s">
        <v>102</v>
      </c>
      <c r="TEJ22" s="146">
        <f t="shared" ref="TEJ22" si="14923">TEJ21-(TEJ14+TEJ15)</f>
        <v>0</v>
      </c>
      <c r="TEK22" s="74" t="s">
        <v>102</v>
      </c>
      <c r="TEL22" s="146">
        <f t="shared" ref="TEL22" si="14924">TEL21-(TEL14+TEL15)</f>
        <v>0</v>
      </c>
      <c r="TEM22" s="74" t="s">
        <v>102</v>
      </c>
      <c r="TEN22" s="146">
        <f t="shared" ref="TEN22" si="14925">TEN21-(TEN14+TEN15)</f>
        <v>0</v>
      </c>
      <c r="TEO22" s="74" t="s">
        <v>102</v>
      </c>
      <c r="TEP22" s="146">
        <f t="shared" ref="TEP22" si="14926">TEP21-(TEP14+TEP15)</f>
        <v>0</v>
      </c>
      <c r="TEQ22" s="74" t="s">
        <v>102</v>
      </c>
      <c r="TER22" s="146">
        <f t="shared" ref="TER22" si="14927">TER21-(TER14+TER15)</f>
        <v>0</v>
      </c>
      <c r="TES22" s="74" t="s">
        <v>102</v>
      </c>
      <c r="TET22" s="146">
        <f t="shared" ref="TET22" si="14928">TET21-(TET14+TET15)</f>
        <v>0</v>
      </c>
      <c r="TEU22" s="74" t="s">
        <v>102</v>
      </c>
      <c r="TEV22" s="146">
        <f t="shared" ref="TEV22" si="14929">TEV21-(TEV14+TEV15)</f>
        <v>0</v>
      </c>
      <c r="TEW22" s="74" t="s">
        <v>102</v>
      </c>
      <c r="TEX22" s="146">
        <f t="shared" ref="TEX22" si="14930">TEX21-(TEX14+TEX15)</f>
        <v>0</v>
      </c>
      <c r="TEY22" s="74" t="s">
        <v>102</v>
      </c>
      <c r="TEZ22" s="146">
        <f t="shared" ref="TEZ22" si="14931">TEZ21-(TEZ14+TEZ15)</f>
        <v>0</v>
      </c>
      <c r="TFA22" s="74" t="s">
        <v>102</v>
      </c>
      <c r="TFB22" s="146">
        <f t="shared" ref="TFB22" si="14932">TFB21-(TFB14+TFB15)</f>
        <v>0</v>
      </c>
      <c r="TFC22" s="74" t="s">
        <v>102</v>
      </c>
      <c r="TFD22" s="146">
        <f t="shared" ref="TFD22" si="14933">TFD21-(TFD14+TFD15)</f>
        <v>0</v>
      </c>
      <c r="TFE22" s="74" t="s">
        <v>102</v>
      </c>
      <c r="TFF22" s="146">
        <f t="shared" ref="TFF22" si="14934">TFF21-(TFF14+TFF15)</f>
        <v>0</v>
      </c>
      <c r="TFG22" s="74" t="s">
        <v>102</v>
      </c>
      <c r="TFH22" s="146">
        <f t="shared" ref="TFH22" si="14935">TFH21-(TFH14+TFH15)</f>
        <v>0</v>
      </c>
      <c r="TFI22" s="74" t="s">
        <v>102</v>
      </c>
      <c r="TFJ22" s="146">
        <f t="shared" ref="TFJ22" si="14936">TFJ21-(TFJ14+TFJ15)</f>
        <v>0</v>
      </c>
      <c r="TFK22" s="74" t="s">
        <v>102</v>
      </c>
      <c r="TFL22" s="146">
        <f t="shared" ref="TFL22" si="14937">TFL21-(TFL14+TFL15)</f>
        <v>0</v>
      </c>
      <c r="TFM22" s="74" t="s">
        <v>102</v>
      </c>
      <c r="TFN22" s="146">
        <f t="shared" ref="TFN22" si="14938">TFN21-(TFN14+TFN15)</f>
        <v>0</v>
      </c>
      <c r="TFO22" s="74" t="s">
        <v>102</v>
      </c>
      <c r="TFP22" s="146">
        <f t="shared" ref="TFP22" si="14939">TFP21-(TFP14+TFP15)</f>
        <v>0</v>
      </c>
      <c r="TFQ22" s="74" t="s">
        <v>102</v>
      </c>
      <c r="TFR22" s="146">
        <f t="shared" ref="TFR22" si="14940">TFR21-(TFR14+TFR15)</f>
        <v>0</v>
      </c>
      <c r="TFS22" s="74" t="s">
        <v>102</v>
      </c>
      <c r="TFT22" s="146">
        <f t="shared" ref="TFT22" si="14941">TFT21-(TFT14+TFT15)</f>
        <v>0</v>
      </c>
      <c r="TFU22" s="74" t="s">
        <v>102</v>
      </c>
      <c r="TFV22" s="146">
        <f t="shared" ref="TFV22" si="14942">TFV21-(TFV14+TFV15)</f>
        <v>0</v>
      </c>
      <c r="TFW22" s="74" t="s">
        <v>102</v>
      </c>
      <c r="TFX22" s="146">
        <f t="shared" ref="TFX22" si="14943">TFX21-(TFX14+TFX15)</f>
        <v>0</v>
      </c>
      <c r="TFY22" s="74" t="s">
        <v>102</v>
      </c>
      <c r="TFZ22" s="146">
        <f t="shared" ref="TFZ22" si="14944">TFZ21-(TFZ14+TFZ15)</f>
        <v>0</v>
      </c>
      <c r="TGA22" s="74" t="s">
        <v>102</v>
      </c>
      <c r="TGB22" s="146">
        <f t="shared" ref="TGB22" si="14945">TGB21-(TGB14+TGB15)</f>
        <v>0</v>
      </c>
      <c r="TGC22" s="74" t="s">
        <v>102</v>
      </c>
      <c r="TGD22" s="146">
        <f t="shared" ref="TGD22" si="14946">TGD21-(TGD14+TGD15)</f>
        <v>0</v>
      </c>
      <c r="TGE22" s="74" t="s">
        <v>102</v>
      </c>
      <c r="TGF22" s="146">
        <f t="shared" ref="TGF22" si="14947">TGF21-(TGF14+TGF15)</f>
        <v>0</v>
      </c>
      <c r="TGG22" s="74" t="s">
        <v>102</v>
      </c>
      <c r="TGH22" s="146">
        <f t="shared" ref="TGH22" si="14948">TGH21-(TGH14+TGH15)</f>
        <v>0</v>
      </c>
      <c r="TGI22" s="74" t="s">
        <v>102</v>
      </c>
      <c r="TGJ22" s="146">
        <f t="shared" ref="TGJ22" si="14949">TGJ21-(TGJ14+TGJ15)</f>
        <v>0</v>
      </c>
      <c r="TGK22" s="74" t="s">
        <v>102</v>
      </c>
      <c r="TGL22" s="146">
        <f t="shared" ref="TGL22" si="14950">TGL21-(TGL14+TGL15)</f>
        <v>0</v>
      </c>
      <c r="TGM22" s="74" t="s">
        <v>102</v>
      </c>
      <c r="TGN22" s="146">
        <f t="shared" ref="TGN22" si="14951">TGN21-(TGN14+TGN15)</f>
        <v>0</v>
      </c>
      <c r="TGO22" s="74" t="s">
        <v>102</v>
      </c>
      <c r="TGP22" s="146">
        <f t="shared" ref="TGP22" si="14952">TGP21-(TGP14+TGP15)</f>
        <v>0</v>
      </c>
      <c r="TGQ22" s="74" t="s">
        <v>102</v>
      </c>
      <c r="TGR22" s="146">
        <f t="shared" ref="TGR22" si="14953">TGR21-(TGR14+TGR15)</f>
        <v>0</v>
      </c>
      <c r="TGS22" s="74" t="s">
        <v>102</v>
      </c>
      <c r="TGT22" s="146">
        <f t="shared" ref="TGT22" si="14954">TGT21-(TGT14+TGT15)</f>
        <v>0</v>
      </c>
      <c r="TGU22" s="74" t="s">
        <v>102</v>
      </c>
      <c r="TGV22" s="146">
        <f t="shared" ref="TGV22" si="14955">TGV21-(TGV14+TGV15)</f>
        <v>0</v>
      </c>
      <c r="TGW22" s="74" t="s">
        <v>102</v>
      </c>
      <c r="TGX22" s="146">
        <f t="shared" ref="TGX22" si="14956">TGX21-(TGX14+TGX15)</f>
        <v>0</v>
      </c>
      <c r="TGY22" s="74" t="s">
        <v>102</v>
      </c>
      <c r="TGZ22" s="146">
        <f t="shared" ref="TGZ22" si="14957">TGZ21-(TGZ14+TGZ15)</f>
        <v>0</v>
      </c>
      <c r="THA22" s="74" t="s">
        <v>102</v>
      </c>
      <c r="THB22" s="146">
        <f t="shared" ref="THB22" si="14958">THB21-(THB14+THB15)</f>
        <v>0</v>
      </c>
      <c r="THC22" s="74" t="s">
        <v>102</v>
      </c>
      <c r="THD22" s="146">
        <f t="shared" ref="THD22" si="14959">THD21-(THD14+THD15)</f>
        <v>0</v>
      </c>
      <c r="THE22" s="74" t="s">
        <v>102</v>
      </c>
      <c r="THF22" s="146">
        <f t="shared" ref="THF22" si="14960">THF21-(THF14+THF15)</f>
        <v>0</v>
      </c>
      <c r="THG22" s="74" t="s">
        <v>102</v>
      </c>
      <c r="THH22" s="146">
        <f t="shared" ref="THH22" si="14961">THH21-(THH14+THH15)</f>
        <v>0</v>
      </c>
      <c r="THI22" s="74" t="s">
        <v>102</v>
      </c>
      <c r="THJ22" s="146">
        <f t="shared" ref="THJ22" si="14962">THJ21-(THJ14+THJ15)</f>
        <v>0</v>
      </c>
      <c r="THK22" s="74" t="s">
        <v>102</v>
      </c>
      <c r="THL22" s="146">
        <f t="shared" ref="THL22" si="14963">THL21-(THL14+THL15)</f>
        <v>0</v>
      </c>
      <c r="THM22" s="74" t="s">
        <v>102</v>
      </c>
      <c r="THN22" s="146">
        <f t="shared" ref="THN22" si="14964">THN21-(THN14+THN15)</f>
        <v>0</v>
      </c>
      <c r="THO22" s="74" t="s">
        <v>102</v>
      </c>
      <c r="THP22" s="146">
        <f t="shared" ref="THP22" si="14965">THP21-(THP14+THP15)</f>
        <v>0</v>
      </c>
      <c r="THQ22" s="74" t="s">
        <v>102</v>
      </c>
      <c r="THR22" s="146">
        <f t="shared" ref="THR22" si="14966">THR21-(THR14+THR15)</f>
        <v>0</v>
      </c>
      <c r="THS22" s="74" t="s">
        <v>102</v>
      </c>
      <c r="THT22" s="146">
        <f t="shared" ref="THT22" si="14967">THT21-(THT14+THT15)</f>
        <v>0</v>
      </c>
      <c r="THU22" s="74" t="s">
        <v>102</v>
      </c>
      <c r="THV22" s="146">
        <f t="shared" ref="THV22" si="14968">THV21-(THV14+THV15)</f>
        <v>0</v>
      </c>
      <c r="THW22" s="74" t="s">
        <v>102</v>
      </c>
      <c r="THX22" s="146">
        <f t="shared" ref="THX22" si="14969">THX21-(THX14+THX15)</f>
        <v>0</v>
      </c>
      <c r="THY22" s="74" t="s">
        <v>102</v>
      </c>
      <c r="THZ22" s="146">
        <f t="shared" ref="THZ22" si="14970">THZ21-(THZ14+THZ15)</f>
        <v>0</v>
      </c>
      <c r="TIA22" s="74" t="s">
        <v>102</v>
      </c>
      <c r="TIB22" s="146">
        <f t="shared" ref="TIB22" si="14971">TIB21-(TIB14+TIB15)</f>
        <v>0</v>
      </c>
      <c r="TIC22" s="74" t="s">
        <v>102</v>
      </c>
      <c r="TID22" s="146">
        <f t="shared" ref="TID22" si="14972">TID21-(TID14+TID15)</f>
        <v>0</v>
      </c>
      <c r="TIE22" s="74" t="s">
        <v>102</v>
      </c>
      <c r="TIF22" s="146">
        <f t="shared" ref="TIF22" si="14973">TIF21-(TIF14+TIF15)</f>
        <v>0</v>
      </c>
      <c r="TIG22" s="74" t="s">
        <v>102</v>
      </c>
      <c r="TIH22" s="146">
        <f t="shared" ref="TIH22" si="14974">TIH21-(TIH14+TIH15)</f>
        <v>0</v>
      </c>
      <c r="TII22" s="74" t="s">
        <v>102</v>
      </c>
      <c r="TIJ22" s="146">
        <f t="shared" ref="TIJ22" si="14975">TIJ21-(TIJ14+TIJ15)</f>
        <v>0</v>
      </c>
      <c r="TIK22" s="74" t="s">
        <v>102</v>
      </c>
      <c r="TIL22" s="146">
        <f t="shared" ref="TIL22" si="14976">TIL21-(TIL14+TIL15)</f>
        <v>0</v>
      </c>
      <c r="TIM22" s="74" t="s">
        <v>102</v>
      </c>
      <c r="TIN22" s="146">
        <f t="shared" ref="TIN22" si="14977">TIN21-(TIN14+TIN15)</f>
        <v>0</v>
      </c>
      <c r="TIO22" s="74" t="s">
        <v>102</v>
      </c>
      <c r="TIP22" s="146">
        <f t="shared" ref="TIP22" si="14978">TIP21-(TIP14+TIP15)</f>
        <v>0</v>
      </c>
      <c r="TIQ22" s="74" t="s">
        <v>102</v>
      </c>
      <c r="TIR22" s="146">
        <f t="shared" ref="TIR22" si="14979">TIR21-(TIR14+TIR15)</f>
        <v>0</v>
      </c>
      <c r="TIS22" s="74" t="s">
        <v>102</v>
      </c>
      <c r="TIT22" s="146">
        <f t="shared" ref="TIT22" si="14980">TIT21-(TIT14+TIT15)</f>
        <v>0</v>
      </c>
      <c r="TIU22" s="74" t="s">
        <v>102</v>
      </c>
      <c r="TIV22" s="146">
        <f t="shared" ref="TIV22" si="14981">TIV21-(TIV14+TIV15)</f>
        <v>0</v>
      </c>
      <c r="TIW22" s="74" t="s">
        <v>102</v>
      </c>
      <c r="TIX22" s="146">
        <f t="shared" ref="TIX22" si="14982">TIX21-(TIX14+TIX15)</f>
        <v>0</v>
      </c>
      <c r="TIY22" s="74" t="s">
        <v>102</v>
      </c>
      <c r="TIZ22" s="146">
        <f t="shared" ref="TIZ22" si="14983">TIZ21-(TIZ14+TIZ15)</f>
        <v>0</v>
      </c>
      <c r="TJA22" s="74" t="s">
        <v>102</v>
      </c>
      <c r="TJB22" s="146">
        <f t="shared" ref="TJB22" si="14984">TJB21-(TJB14+TJB15)</f>
        <v>0</v>
      </c>
      <c r="TJC22" s="74" t="s">
        <v>102</v>
      </c>
      <c r="TJD22" s="146">
        <f t="shared" ref="TJD22" si="14985">TJD21-(TJD14+TJD15)</f>
        <v>0</v>
      </c>
      <c r="TJE22" s="74" t="s">
        <v>102</v>
      </c>
      <c r="TJF22" s="146">
        <f t="shared" ref="TJF22" si="14986">TJF21-(TJF14+TJF15)</f>
        <v>0</v>
      </c>
      <c r="TJG22" s="74" t="s">
        <v>102</v>
      </c>
      <c r="TJH22" s="146">
        <f t="shared" ref="TJH22" si="14987">TJH21-(TJH14+TJH15)</f>
        <v>0</v>
      </c>
      <c r="TJI22" s="74" t="s">
        <v>102</v>
      </c>
      <c r="TJJ22" s="146">
        <f t="shared" ref="TJJ22" si="14988">TJJ21-(TJJ14+TJJ15)</f>
        <v>0</v>
      </c>
      <c r="TJK22" s="74" t="s">
        <v>102</v>
      </c>
      <c r="TJL22" s="146">
        <f t="shared" ref="TJL22" si="14989">TJL21-(TJL14+TJL15)</f>
        <v>0</v>
      </c>
      <c r="TJM22" s="74" t="s">
        <v>102</v>
      </c>
      <c r="TJN22" s="146">
        <f t="shared" ref="TJN22" si="14990">TJN21-(TJN14+TJN15)</f>
        <v>0</v>
      </c>
      <c r="TJO22" s="74" t="s">
        <v>102</v>
      </c>
      <c r="TJP22" s="146">
        <f t="shared" ref="TJP22" si="14991">TJP21-(TJP14+TJP15)</f>
        <v>0</v>
      </c>
      <c r="TJQ22" s="74" t="s">
        <v>102</v>
      </c>
      <c r="TJR22" s="146">
        <f t="shared" ref="TJR22" si="14992">TJR21-(TJR14+TJR15)</f>
        <v>0</v>
      </c>
      <c r="TJS22" s="74" t="s">
        <v>102</v>
      </c>
      <c r="TJT22" s="146">
        <f t="shared" ref="TJT22" si="14993">TJT21-(TJT14+TJT15)</f>
        <v>0</v>
      </c>
      <c r="TJU22" s="74" t="s">
        <v>102</v>
      </c>
      <c r="TJV22" s="146">
        <f t="shared" ref="TJV22" si="14994">TJV21-(TJV14+TJV15)</f>
        <v>0</v>
      </c>
      <c r="TJW22" s="74" t="s">
        <v>102</v>
      </c>
      <c r="TJX22" s="146">
        <f t="shared" ref="TJX22" si="14995">TJX21-(TJX14+TJX15)</f>
        <v>0</v>
      </c>
      <c r="TJY22" s="74" t="s">
        <v>102</v>
      </c>
      <c r="TJZ22" s="146">
        <f t="shared" ref="TJZ22" si="14996">TJZ21-(TJZ14+TJZ15)</f>
        <v>0</v>
      </c>
      <c r="TKA22" s="74" t="s">
        <v>102</v>
      </c>
      <c r="TKB22" s="146">
        <f t="shared" ref="TKB22" si="14997">TKB21-(TKB14+TKB15)</f>
        <v>0</v>
      </c>
      <c r="TKC22" s="74" t="s">
        <v>102</v>
      </c>
      <c r="TKD22" s="146">
        <f t="shared" ref="TKD22" si="14998">TKD21-(TKD14+TKD15)</f>
        <v>0</v>
      </c>
      <c r="TKE22" s="74" t="s">
        <v>102</v>
      </c>
      <c r="TKF22" s="146">
        <f t="shared" ref="TKF22" si="14999">TKF21-(TKF14+TKF15)</f>
        <v>0</v>
      </c>
      <c r="TKG22" s="74" t="s">
        <v>102</v>
      </c>
      <c r="TKH22" s="146">
        <f t="shared" ref="TKH22" si="15000">TKH21-(TKH14+TKH15)</f>
        <v>0</v>
      </c>
      <c r="TKI22" s="74" t="s">
        <v>102</v>
      </c>
      <c r="TKJ22" s="146">
        <f t="shared" ref="TKJ22" si="15001">TKJ21-(TKJ14+TKJ15)</f>
        <v>0</v>
      </c>
      <c r="TKK22" s="74" t="s">
        <v>102</v>
      </c>
      <c r="TKL22" s="146">
        <f t="shared" ref="TKL22" si="15002">TKL21-(TKL14+TKL15)</f>
        <v>0</v>
      </c>
      <c r="TKM22" s="74" t="s">
        <v>102</v>
      </c>
      <c r="TKN22" s="146">
        <f t="shared" ref="TKN22" si="15003">TKN21-(TKN14+TKN15)</f>
        <v>0</v>
      </c>
      <c r="TKO22" s="74" t="s">
        <v>102</v>
      </c>
      <c r="TKP22" s="146">
        <f t="shared" ref="TKP22" si="15004">TKP21-(TKP14+TKP15)</f>
        <v>0</v>
      </c>
      <c r="TKQ22" s="74" t="s">
        <v>102</v>
      </c>
      <c r="TKR22" s="146">
        <f t="shared" ref="TKR22" si="15005">TKR21-(TKR14+TKR15)</f>
        <v>0</v>
      </c>
      <c r="TKS22" s="74" t="s">
        <v>102</v>
      </c>
      <c r="TKT22" s="146">
        <f t="shared" ref="TKT22" si="15006">TKT21-(TKT14+TKT15)</f>
        <v>0</v>
      </c>
      <c r="TKU22" s="74" t="s">
        <v>102</v>
      </c>
      <c r="TKV22" s="146">
        <f t="shared" ref="TKV22" si="15007">TKV21-(TKV14+TKV15)</f>
        <v>0</v>
      </c>
      <c r="TKW22" s="74" t="s">
        <v>102</v>
      </c>
      <c r="TKX22" s="146">
        <f t="shared" ref="TKX22" si="15008">TKX21-(TKX14+TKX15)</f>
        <v>0</v>
      </c>
      <c r="TKY22" s="74" t="s">
        <v>102</v>
      </c>
      <c r="TKZ22" s="146">
        <f t="shared" ref="TKZ22" si="15009">TKZ21-(TKZ14+TKZ15)</f>
        <v>0</v>
      </c>
      <c r="TLA22" s="74" t="s">
        <v>102</v>
      </c>
      <c r="TLB22" s="146">
        <f t="shared" ref="TLB22" si="15010">TLB21-(TLB14+TLB15)</f>
        <v>0</v>
      </c>
      <c r="TLC22" s="74" t="s">
        <v>102</v>
      </c>
      <c r="TLD22" s="146">
        <f t="shared" ref="TLD22" si="15011">TLD21-(TLD14+TLD15)</f>
        <v>0</v>
      </c>
      <c r="TLE22" s="74" t="s">
        <v>102</v>
      </c>
      <c r="TLF22" s="146">
        <f t="shared" ref="TLF22" si="15012">TLF21-(TLF14+TLF15)</f>
        <v>0</v>
      </c>
      <c r="TLG22" s="74" t="s">
        <v>102</v>
      </c>
      <c r="TLH22" s="146">
        <f t="shared" ref="TLH22" si="15013">TLH21-(TLH14+TLH15)</f>
        <v>0</v>
      </c>
      <c r="TLI22" s="74" t="s">
        <v>102</v>
      </c>
      <c r="TLJ22" s="146">
        <f t="shared" ref="TLJ22" si="15014">TLJ21-(TLJ14+TLJ15)</f>
        <v>0</v>
      </c>
      <c r="TLK22" s="74" t="s">
        <v>102</v>
      </c>
      <c r="TLL22" s="146">
        <f t="shared" ref="TLL22" si="15015">TLL21-(TLL14+TLL15)</f>
        <v>0</v>
      </c>
      <c r="TLM22" s="74" t="s">
        <v>102</v>
      </c>
      <c r="TLN22" s="146">
        <f t="shared" ref="TLN22" si="15016">TLN21-(TLN14+TLN15)</f>
        <v>0</v>
      </c>
      <c r="TLO22" s="74" t="s">
        <v>102</v>
      </c>
      <c r="TLP22" s="146">
        <f t="shared" ref="TLP22" si="15017">TLP21-(TLP14+TLP15)</f>
        <v>0</v>
      </c>
      <c r="TLQ22" s="74" t="s">
        <v>102</v>
      </c>
      <c r="TLR22" s="146">
        <f t="shared" ref="TLR22" si="15018">TLR21-(TLR14+TLR15)</f>
        <v>0</v>
      </c>
      <c r="TLS22" s="74" t="s">
        <v>102</v>
      </c>
      <c r="TLT22" s="146">
        <f t="shared" ref="TLT22" si="15019">TLT21-(TLT14+TLT15)</f>
        <v>0</v>
      </c>
      <c r="TLU22" s="74" t="s">
        <v>102</v>
      </c>
      <c r="TLV22" s="146">
        <f t="shared" ref="TLV22" si="15020">TLV21-(TLV14+TLV15)</f>
        <v>0</v>
      </c>
      <c r="TLW22" s="74" t="s">
        <v>102</v>
      </c>
      <c r="TLX22" s="146">
        <f t="shared" ref="TLX22" si="15021">TLX21-(TLX14+TLX15)</f>
        <v>0</v>
      </c>
      <c r="TLY22" s="74" t="s">
        <v>102</v>
      </c>
      <c r="TLZ22" s="146">
        <f t="shared" ref="TLZ22" si="15022">TLZ21-(TLZ14+TLZ15)</f>
        <v>0</v>
      </c>
      <c r="TMA22" s="74" t="s">
        <v>102</v>
      </c>
      <c r="TMB22" s="146">
        <f t="shared" ref="TMB22" si="15023">TMB21-(TMB14+TMB15)</f>
        <v>0</v>
      </c>
      <c r="TMC22" s="74" t="s">
        <v>102</v>
      </c>
      <c r="TMD22" s="146">
        <f t="shared" ref="TMD22" si="15024">TMD21-(TMD14+TMD15)</f>
        <v>0</v>
      </c>
      <c r="TME22" s="74" t="s">
        <v>102</v>
      </c>
      <c r="TMF22" s="146">
        <f t="shared" ref="TMF22" si="15025">TMF21-(TMF14+TMF15)</f>
        <v>0</v>
      </c>
      <c r="TMG22" s="74" t="s">
        <v>102</v>
      </c>
      <c r="TMH22" s="146">
        <f t="shared" ref="TMH22" si="15026">TMH21-(TMH14+TMH15)</f>
        <v>0</v>
      </c>
      <c r="TMI22" s="74" t="s">
        <v>102</v>
      </c>
      <c r="TMJ22" s="146">
        <f t="shared" ref="TMJ22" si="15027">TMJ21-(TMJ14+TMJ15)</f>
        <v>0</v>
      </c>
      <c r="TMK22" s="74" t="s">
        <v>102</v>
      </c>
      <c r="TML22" s="146">
        <f t="shared" ref="TML22" si="15028">TML21-(TML14+TML15)</f>
        <v>0</v>
      </c>
      <c r="TMM22" s="74" t="s">
        <v>102</v>
      </c>
      <c r="TMN22" s="146">
        <f t="shared" ref="TMN22" si="15029">TMN21-(TMN14+TMN15)</f>
        <v>0</v>
      </c>
      <c r="TMO22" s="74" t="s">
        <v>102</v>
      </c>
      <c r="TMP22" s="146">
        <f t="shared" ref="TMP22" si="15030">TMP21-(TMP14+TMP15)</f>
        <v>0</v>
      </c>
      <c r="TMQ22" s="74" t="s">
        <v>102</v>
      </c>
      <c r="TMR22" s="146">
        <f t="shared" ref="TMR22" si="15031">TMR21-(TMR14+TMR15)</f>
        <v>0</v>
      </c>
      <c r="TMS22" s="74" t="s">
        <v>102</v>
      </c>
      <c r="TMT22" s="146">
        <f t="shared" ref="TMT22" si="15032">TMT21-(TMT14+TMT15)</f>
        <v>0</v>
      </c>
      <c r="TMU22" s="74" t="s">
        <v>102</v>
      </c>
      <c r="TMV22" s="146">
        <f t="shared" ref="TMV22" si="15033">TMV21-(TMV14+TMV15)</f>
        <v>0</v>
      </c>
      <c r="TMW22" s="74" t="s">
        <v>102</v>
      </c>
      <c r="TMX22" s="146">
        <f t="shared" ref="TMX22" si="15034">TMX21-(TMX14+TMX15)</f>
        <v>0</v>
      </c>
      <c r="TMY22" s="74" t="s">
        <v>102</v>
      </c>
      <c r="TMZ22" s="146">
        <f t="shared" ref="TMZ22" si="15035">TMZ21-(TMZ14+TMZ15)</f>
        <v>0</v>
      </c>
      <c r="TNA22" s="74" t="s">
        <v>102</v>
      </c>
      <c r="TNB22" s="146">
        <f t="shared" ref="TNB22" si="15036">TNB21-(TNB14+TNB15)</f>
        <v>0</v>
      </c>
      <c r="TNC22" s="74" t="s">
        <v>102</v>
      </c>
      <c r="TND22" s="146">
        <f t="shared" ref="TND22" si="15037">TND21-(TND14+TND15)</f>
        <v>0</v>
      </c>
      <c r="TNE22" s="74" t="s">
        <v>102</v>
      </c>
      <c r="TNF22" s="146">
        <f t="shared" ref="TNF22" si="15038">TNF21-(TNF14+TNF15)</f>
        <v>0</v>
      </c>
      <c r="TNG22" s="74" t="s">
        <v>102</v>
      </c>
      <c r="TNH22" s="146">
        <f t="shared" ref="TNH22" si="15039">TNH21-(TNH14+TNH15)</f>
        <v>0</v>
      </c>
      <c r="TNI22" s="74" t="s">
        <v>102</v>
      </c>
      <c r="TNJ22" s="146">
        <f t="shared" ref="TNJ22" si="15040">TNJ21-(TNJ14+TNJ15)</f>
        <v>0</v>
      </c>
      <c r="TNK22" s="74" t="s">
        <v>102</v>
      </c>
      <c r="TNL22" s="146">
        <f t="shared" ref="TNL22" si="15041">TNL21-(TNL14+TNL15)</f>
        <v>0</v>
      </c>
      <c r="TNM22" s="74" t="s">
        <v>102</v>
      </c>
      <c r="TNN22" s="146">
        <f t="shared" ref="TNN22" si="15042">TNN21-(TNN14+TNN15)</f>
        <v>0</v>
      </c>
      <c r="TNO22" s="74" t="s">
        <v>102</v>
      </c>
      <c r="TNP22" s="146">
        <f t="shared" ref="TNP22" si="15043">TNP21-(TNP14+TNP15)</f>
        <v>0</v>
      </c>
      <c r="TNQ22" s="74" t="s">
        <v>102</v>
      </c>
      <c r="TNR22" s="146">
        <f t="shared" ref="TNR22" si="15044">TNR21-(TNR14+TNR15)</f>
        <v>0</v>
      </c>
      <c r="TNS22" s="74" t="s">
        <v>102</v>
      </c>
      <c r="TNT22" s="146">
        <f t="shared" ref="TNT22" si="15045">TNT21-(TNT14+TNT15)</f>
        <v>0</v>
      </c>
      <c r="TNU22" s="74" t="s">
        <v>102</v>
      </c>
      <c r="TNV22" s="146">
        <f t="shared" ref="TNV22" si="15046">TNV21-(TNV14+TNV15)</f>
        <v>0</v>
      </c>
      <c r="TNW22" s="74" t="s">
        <v>102</v>
      </c>
      <c r="TNX22" s="146">
        <f t="shared" ref="TNX22" si="15047">TNX21-(TNX14+TNX15)</f>
        <v>0</v>
      </c>
      <c r="TNY22" s="74" t="s">
        <v>102</v>
      </c>
      <c r="TNZ22" s="146">
        <f t="shared" ref="TNZ22" si="15048">TNZ21-(TNZ14+TNZ15)</f>
        <v>0</v>
      </c>
      <c r="TOA22" s="74" t="s">
        <v>102</v>
      </c>
      <c r="TOB22" s="146">
        <f t="shared" ref="TOB22" si="15049">TOB21-(TOB14+TOB15)</f>
        <v>0</v>
      </c>
      <c r="TOC22" s="74" t="s">
        <v>102</v>
      </c>
      <c r="TOD22" s="146">
        <f t="shared" ref="TOD22" si="15050">TOD21-(TOD14+TOD15)</f>
        <v>0</v>
      </c>
      <c r="TOE22" s="74" t="s">
        <v>102</v>
      </c>
      <c r="TOF22" s="146">
        <f t="shared" ref="TOF22" si="15051">TOF21-(TOF14+TOF15)</f>
        <v>0</v>
      </c>
      <c r="TOG22" s="74" t="s">
        <v>102</v>
      </c>
      <c r="TOH22" s="146">
        <f t="shared" ref="TOH22" si="15052">TOH21-(TOH14+TOH15)</f>
        <v>0</v>
      </c>
      <c r="TOI22" s="74" t="s">
        <v>102</v>
      </c>
      <c r="TOJ22" s="146">
        <f t="shared" ref="TOJ22" si="15053">TOJ21-(TOJ14+TOJ15)</f>
        <v>0</v>
      </c>
      <c r="TOK22" s="74" t="s">
        <v>102</v>
      </c>
      <c r="TOL22" s="146">
        <f t="shared" ref="TOL22" si="15054">TOL21-(TOL14+TOL15)</f>
        <v>0</v>
      </c>
      <c r="TOM22" s="74" t="s">
        <v>102</v>
      </c>
      <c r="TON22" s="146">
        <f t="shared" ref="TON22" si="15055">TON21-(TON14+TON15)</f>
        <v>0</v>
      </c>
      <c r="TOO22" s="74" t="s">
        <v>102</v>
      </c>
      <c r="TOP22" s="146">
        <f t="shared" ref="TOP22" si="15056">TOP21-(TOP14+TOP15)</f>
        <v>0</v>
      </c>
      <c r="TOQ22" s="74" t="s">
        <v>102</v>
      </c>
      <c r="TOR22" s="146">
        <f t="shared" ref="TOR22" si="15057">TOR21-(TOR14+TOR15)</f>
        <v>0</v>
      </c>
      <c r="TOS22" s="74" t="s">
        <v>102</v>
      </c>
      <c r="TOT22" s="146">
        <f t="shared" ref="TOT22" si="15058">TOT21-(TOT14+TOT15)</f>
        <v>0</v>
      </c>
      <c r="TOU22" s="74" t="s">
        <v>102</v>
      </c>
      <c r="TOV22" s="146">
        <f t="shared" ref="TOV22" si="15059">TOV21-(TOV14+TOV15)</f>
        <v>0</v>
      </c>
      <c r="TOW22" s="74" t="s">
        <v>102</v>
      </c>
      <c r="TOX22" s="146">
        <f t="shared" ref="TOX22" si="15060">TOX21-(TOX14+TOX15)</f>
        <v>0</v>
      </c>
      <c r="TOY22" s="74" t="s">
        <v>102</v>
      </c>
      <c r="TOZ22" s="146">
        <f t="shared" ref="TOZ22" si="15061">TOZ21-(TOZ14+TOZ15)</f>
        <v>0</v>
      </c>
      <c r="TPA22" s="74" t="s">
        <v>102</v>
      </c>
      <c r="TPB22" s="146">
        <f t="shared" ref="TPB22" si="15062">TPB21-(TPB14+TPB15)</f>
        <v>0</v>
      </c>
      <c r="TPC22" s="74" t="s">
        <v>102</v>
      </c>
      <c r="TPD22" s="146">
        <f t="shared" ref="TPD22" si="15063">TPD21-(TPD14+TPD15)</f>
        <v>0</v>
      </c>
      <c r="TPE22" s="74" t="s">
        <v>102</v>
      </c>
      <c r="TPF22" s="146">
        <f t="shared" ref="TPF22" si="15064">TPF21-(TPF14+TPF15)</f>
        <v>0</v>
      </c>
      <c r="TPG22" s="74" t="s">
        <v>102</v>
      </c>
      <c r="TPH22" s="146">
        <f t="shared" ref="TPH22" si="15065">TPH21-(TPH14+TPH15)</f>
        <v>0</v>
      </c>
      <c r="TPI22" s="74" t="s">
        <v>102</v>
      </c>
      <c r="TPJ22" s="146">
        <f t="shared" ref="TPJ22" si="15066">TPJ21-(TPJ14+TPJ15)</f>
        <v>0</v>
      </c>
      <c r="TPK22" s="74" t="s">
        <v>102</v>
      </c>
      <c r="TPL22" s="146">
        <f t="shared" ref="TPL22" si="15067">TPL21-(TPL14+TPL15)</f>
        <v>0</v>
      </c>
      <c r="TPM22" s="74" t="s">
        <v>102</v>
      </c>
      <c r="TPN22" s="146">
        <f t="shared" ref="TPN22" si="15068">TPN21-(TPN14+TPN15)</f>
        <v>0</v>
      </c>
      <c r="TPO22" s="74" t="s">
        <v>102</v>
      </c>
      <c r="TPP22" s="146">
        <f t="shared" ref="TPP22" si="15069">TPP21-(TPP14+TPP15)</f>
        <v>0</v>
      </c>
      <c r="TPQ22" s="74" t="s">
        <v>102</v>
      </c>
      <c r="TPR22" s="146">
        <f t="shared" ref="TPR22" si="15070">TPR21-(TPR14+TPR15)</f>
        <v>0</v>
      </c>
      <c r="TPS22" s="74" t="s">
        <v>102</v>
      </c>
      <c r="TPT22" s="146">
        <f t="shared" ref="TPT22" si="15071">TPT21-(TPT14+TPT15)</f>
        <v>0</v>
      </c>
      <c r="TPU22" s="74" t="s">
        <v>102</v>
      </c>
      <c r="TPV22" s="146">
        <f t="shared" ref="TPV22" si="15072">TPV21-(TPV14+TPV15)</f>
        <v>0</v>
      </c>
      <c r="TPW22" s="74" t="s">
        <v>102</v>
      </c>
      <c r="TPX22" s="146">
        <f t="shared" ref="TPX22" si="15073">TPX21-(TPX14+TPX15)</f>
        <v>0</v>
      </c>
      <c r="TPY22" s="74" t="s">
        <v>102</v>
      </c>
      <c r="TPZ22" s="146">
        <f t="shared" ref="TPZ22" si="15074">TPZ21-(TPZ14+TPZ15)</f>
        <v>0</v>
      </c>
      <c r="TQA22" s="74" t="s">
        <v>102</v>
      </c>
      <c r="TQB22" s="146">
        <f t="shared" ref="TQB22" si="15075">TQB21-(TQB14+TQB15)</f>
        <v>0</v>
      </c>
      <c r="TQC22" s="74" t="s">
        <v>102</v>
      </c>
      <c r="TQD22" s="146">
        <f t="shared" ref="TQD22" si="15076">TQD21-(TQD14+TQD15)</f>
        <v>0</v>
      </c>
      <c r="TQE22" s="74" t="s">
        <v>102</v>
      </c>
      <c r="TQF22" s="146">
        <f t="shared" ref="TQF22" si="15077">TQF21-(TQF14+TQF15)</f>
        <v>0</v>
      </c>
      <c r="TQG22" s="74" t="s">
        <v>102</v>
      </c>
      <c r="TQH22" s="146">
        <f t="shared" ref="TQH22" si="15078">TQH21-(TQH14+TQH15)</f>
        <v>0</v>
      </c>
      <c r="TQI22" s="74" t="s">
        <v>102</v>
      </c>
      <c r="TQJ22" s="146">
        <f t="shared" ref="TQJ22" si="15079">TQJ21-(TQJ14+TQJ15)</f>
        <v>0</v>
      </c>
      <c r="TQK22" s="74" t="s">
        <v>102</v>
      </c>
      <c r="TQL22" s="146">
        <f t="shared" ref="TQL22" si="15080">TQL21-(TQL14+TQL15)</f>
        <v>0</v>
      </c>
      <c r="TQM22" s="74" t="s">
        <v>102</v>
      </c>
      <c r="TQN22" s="146">
        <f t="shared" ref="TQN22" si="15081">TQN21-(TQN14+TQN15)</f>
        <v>0</v>
      </c>
      <c r="TQO22" s="74" t="s">
        <v>102</v>
      </c>
      <c r="TQP22" s="146">
        <f t="shared" ref="TQP22" si="15082">TQP21-(TQP14+TQP15)</f>
        <v>0</v>
      </c>
      <c r="TQQ22" s="74" t="s">
        <v>102</v>
      </c>
      <c r="TQR22" s="146">
        <f t="shared" ref="TQR22" si="15083">TQR21-(TQR14+TQR15)</f>
        <v>0</v>
      </c>
      <c r="TQS22" s="74" t="s">
        <v>102</v>
      </c>
      <c r="TQT22" s="146">
        <f t="shared" ref="TQT22" si="15084">TQT21-(TQT14+TQT15)</f>
        <v>0</v>
      </c>
      <c r="TQU22" s="74" t="s">
        <v>102</v>
      </c>
      <c r="TQV22" s="146">
        <f t="shared" ref="TQV22" si="15085">TQV21-(TQV14+TQV15)</f>
        <v>0</v>
      </c>
      <c r="TQW22" s="74" t="s">
        <v>102</v>
      </c>
      <c r="TQX22" s="146">
        <f t="shared" ref="TQX22" si="15086">TQX21-(TQX14+TQX15)</f>
        <v>0</v>
      </c>
      <c r="TQY22" s="74" t="s">
        <v>102</v>
      </c>
      <c r="TQZ22" s="146">
        <f t="shared" ref="TQZ22" si="15087">TQZ21-(TQZ14+TQZ15)</f>
        <v>0</v>
      </c>
      <c r="TRA22" s="74" t="s">
        <v>102</v>
      </c>
      <c r="TRB22" s="146">
        <f t="shared" ref="TRB22" si="15088">TRB21-(TRB14+TRB15)</f>
        <v>0</v>
      </c>
      <c r="TRC22" s="74" t="s">
        <v>102</v>
      </c>
      <c r="TRD22" s="146">
        <f t="shared" ref="TRD22" si="15089">TRD21-(TRD14+TRD15)</f>
        <v>0</v>
      </c>
      <c r="TRE22" s="74" t="s">
        <v>102</v>
      </c>
      <c r="TRF22" s="146">
        <f t="shared" ref="TRF22" si="15090">TRF21-(TRF14+TRF15)</f>
        <v>0</v>
      </c>
      <c r="TRG22" s="74" t="s">
        <v>102</v>
      </c>
      <c r="TRH22" s="146">
        <f t="shared" ref="TRH22" si="15091">TRH21-(TRH14+TRH15)</f>
        <v>0</v>
      </c>
      <c r="TRI22" s="74" t="s">
        <v>102</v>
      </c>
      <c r="TRJ22" s="146">
        <f t="shared" ref="TRJ22" si="15092">TRJ21-(TRJ14+TRJ15)</f>
        <v>0</v>
      </c>
      <c r="TRK22" s="74" t="s">
        <v>102</v>
      </c>
      <c r="TRL22" s="146">
        <f t="shared" ref="TRL22" si="15093">TRL21-(TRL14+TRL15)</f>
        <v>0</v>
      </c>
      <c r="TRM22" s="74" t="s">
        <v>102</v>
      </c>
      <c r="TRN22" s="146">
        <f t="shared" ref="TRN22" si="15094">TRN21-(TRN14+TRN15)</f>
        <v>0</v>
      </c>
      <c r="TRO22" s="74" t="s">
        <v>102</v>
      </c>
      <c r="TRP22" s="146">
        <f t="shared" ref="TRP22" si="15095">TRP21-(TRP14+TRP15)</f>
        <v>0</v>
      </c>
      <c r="TRQ22" s="74" t="s">
        <v>102</v>
      </c>
      <c r="TRR22" s="146">
        <f t="shared" ref="TRR22" si="15096">TRR21-(TRR14+TRR15)</f>
        <v>0</v>
      </c>
      <c r="TRS22" s="74" t="s">
        <v>102</v>
      </c>
      <c r="TRT22" s="146">
        <f t="shared" ref="TRT22" si="15097">TRT21-(TRT14+TRT15)</f>
        <v>0</v>
      </c>
      <c r="TRU22" s="74" t="s">
        <v>102</v>
      </c>
      <c r="TRV22" s="146">
        <f t="shared" ref="TRV22" si="15098">TRV21-(TRV14+TRV15)</f>
        <v>0</v>
      </c>
      <c r="TRW22" s="74" t="s">
        <v>102</v>
      </c>
      <c r="TRX22" s="146">
        <f t="shared" ref="TRX22" si="15099">TRX21-(TRX14+TRX15)</f>
        <v>0</v>
      </c>
      <c r="TRY22" s="74" t="s">
        <v>102</v>
      </c>
      <c r="TRZ22" s="146">
        <f t="shared" ref="TRZ22" si="15100">TRZ21-(TRZ14+TRZ15)</f>
        <v>0</v>
      </c>
      <c r="TSA22" s="74" t="s">
        <v>102</v>
      </c>
      <c r="TSB22" s="146">
        <f t="shared" ref="TSB22" si="15101">TSB21-(TSB14+TSB15)</f>
        <v>0</v>
      </c>
      <c r="TSC22" s="74" t="s">
        <v>102</v>
      </c>
      <c r="TSD22" s="146">
        <f t="shared" ref="TSD22" si="15102">TSD21-(TSD14+TSD15)</f>
        <v>0</v>
      </c>
      <c r="TSE22" s="74" t="s">
        <v>102</v>
      </c>
      <c r="TSF22" s="146">
        <f t="shared" ref="TSF22" si="15103">TSF21-(TSF14+TSF15)</f>
        <v>0</v>
      </c>
      <c r="TSG22" s="74" t="s">
        <v>102</v>
      </c>
      <c r="TSH22" s="146">
        <f t="shared" ref="TSH22" si="15104">TSH21-(TSH14+TSH15)</f>
        <v>0</v>
      </c>
      <c r="TSI22" s="74" t="s">
        <v>102</v>
      </c>
      <c r="TSJ22" s="146">
        <f t="shared" ref="TSJ22" si="15105">TSJ21-(TSJ14+TSJ15)</f>
        <v>0</v>
      </c>
      <c r="TSK22" s="74" t="s">
        <v>102</v>
      </c>
      <c r="TSL22" s="146">
        <f t="shared" ref="TSL22" si="15106">TSL21-(TSL14+TSL15)</f>
        <v>0</v>
      </c>
      <c r="TSM22" s="74" t="s">
        <v>102</v>
      </c>
      <c r="TSN22" s="146">
        <f t="shared" ref="TSN22" si="15107">TSN21-(TSN14+TSN15)</f>
        <v>0</v>
      </c>
      <c r="TSO22" s="74" t="s">
        <v>102</v>
      </c>
      <c r="TSP22" s="146">
        <f t="shared" ref="TSP22" si="15108">TSP21-(TSP14+TSP15)</f>
        <v>0</v>
      </c>
      <c r="TSQ22" s="74" t="s">
        <v>102</v>
      </c>
      <c r="TSR22" s="146">
        <f t="shared" ref="TSR22" si="15109">TSR21-(TSR14+TSR15)</f>
        <v>0</v>
      </c>
      <c r="TSS22" s="74" t="s">
        <v>102</v>
      </c>
      <c r="TST22" s="146">
        <f t="shared" ref="TST22" si="15110">TST21-(TST14+TST15)</f>
        <v>0</v>
      </c>
      <c r="TSU22" s="74" t="s">
        <v>102</v>
      </c>
      <c r="TSV22" s="146">
        <f t="shared" ref="TSV22" si="15111">TSV21-(TSV14+TSV15)</f>
        <v>0</v>
      </c>
      <c r="TSW22" s="74" t="s">
        <v>102</v>
      </c>
      <c r="TSX22" s="146">
        <f t="shared" ref="TSX22" si="15112">TSX21-(TSX14+TSX15)</f>
        <v>0</v>
      </c>
      <c r="TSY22" s="74" t="s">
        <v>102</v>
      </c>
      <c r="TSZ22" s="146">
        <f t="shared" ref="TSZ22" si="15113">TSZ21-(TSZ14+TSZ15)</f>
        <v>0</v>
      </c>
      <c r="TTA22" s="74" t="s">
        <v>102</v>
      </c>
      <c r="TTB22" s="146">
        <f t="shared" ref="TTB22" si="15114">TTB21-(TTB14+TTB15)</f>
        <v>0</v>
      </c>
      <c r="TTC22" s="74" t="s">
        <v>102</v>
      </c>
      <c r="TTD22" s="146">
        <f t="shared" ref="TTD22" si="15115">TTD21-(TTD14+TTD15)</f>
        <v>0</v>
      </c>
      <c r="TTE22" s="74" t="s">
        <v>102</v>
      </c>
      <c r="TTF22" s="146">
        <f t="shared" ref="TTF22" si="15116">TTF21-(TTF14+TTF15)</f>
        <v>0</v>
      </c>
      <c r="TTG22" s="74" t="s">
        <v>102</v>
      </c>
      <c r="TTH22" s="146">
        <f t="shared" ref="TTH22" si="15117">TTH21-(TTH14+TTH15)</f>
        <v>0</v>
      </c>
      <c r="TTI22" s="74" t="s">
        <v>102</v>
      </c>
      <c r="TTJ22" s="146">
        <f t="shared" ref="TTJ22" si="15118">TTJ21-(TTJ14+TTJ15)</f>
        <v>0</v>
      </c>
      <c r="TTK22" s="74" t="s">
        <v>102</v>
      </c>
      <c r="TTL22" s="146">
        <f t="shared" ref="TTL22" si="15119">TTL21-(TTL14+TTL15)</f>
        <v>0</v>
      </c>
      <c r="TTM22" s="74" t="s">
        <v>102</v>
      </c>
      <c r="TTN22" s="146">
        <f t="shared" ref="TTN22" si="15120">TTN21-(TTN14+TTN15)</f>
        <v>0</v>
      </c>
      <c r="TTO22" s="74" t="s">
        <v>102</v>
      </c>
      <c r="TTP22" s="146">
        <f t="shared" ref="TTP22" si="15121">TTP21-(TTP14+TTP15)</f>
        <v>0</v>
      </c>
      <c r="TTQ22" s="74" t="s">
        <v>102</v>
      </c>
      <c r="TTR22" s="146">
        <f t="shared" ref="TTR22" si="15122">TTR21-(TTR14+TTR15)</f>
        <v>0</v>
      </c>
      <c r="TTS22" s="74" t="s">
        <v>102</v>
      </c>
      <c r="TTT22" s="146">
        <f t="shared" ref="TTT22" si="15123">TTT21-(TTT14+TTT15)</f>
        <v>0</v>
      </c>
      <c r="TTU22" s="74" t="s">
        <v>102</v>
      </c>
      <c r="TTV22" s="146">
        <f t="shared" ref="TTV22" si="15124">TTV21-(TTV14+TTV15)</f>
        <v>0</v>
      </c>
      <c r="TTW22" s="74" t="s">
        <v>102</v>
      </c>
      <c r="TTX22" s="146">
        <f t="shared" ref="TTX22" si="15125">TTX21-(TTX14+TTX15)</f>
        <v>0</v>
      </c>
      <c r="TTY22" s="74" t="s">
        <v>102</v>
      </c>
      <c r="TTZ22" s="146">
        <f t="shared" ref="TTZ22" si="15126">TTZ21-(TTZ14+TTZ15)</f>
        <v>0</v>
      </c>
      <c r="TUA22" s="74" t="s">
        <v>102</v>
      </c>
      <c r="TUB22" s="146">
        <f t="shared" ref="TUB22" si="15127">TUB21-(TUB14+TUB15)</f>
        <v>0</v>
      </c>
      <c r="TUC22" s="74" t="s">
        <v>102</v>
      </c>
      <c r="TUD22" s="146">
        <f t="shared" ref="TUD22" si="15128">TUD21-(TUD14+TUD15)</f>
        <v>0</v>
      </c>
      <c r="TUE22" s="74" t="s">
        <v>102</v>
      </c>
      <c r="TUF22" s="146">
        <f t="shared" ref="TUF22" si="15129">TUF21-(TUF14+TUF15)</f>
        <v>0</v>
      </c>
      <c r="TUG22" s="74" t="s">
        <v>102</v>
      </c>
      <c r="TUH22" s="146">
        <f t="shared" ref="TUH22" si="15130">TUH21-(TUH14+TUH15)</f>
        <v>0</v>
      </c>
      <c r="TUI22" s="74" t="s">
        <v>102</v>
      </c>
      <c r="TUJ22" s="146">
        <f t="shared" ref="TUJ22" si="15131">TUJ21-(TUJ14+TUJ15)</f>
        <v>0</v>
      </c>
      <c r="TUK22" s="74" t="s">
        <v>102</v>
      </c>
      <c r="TUL22" s="146">
        <f t="shared" ref="TUL22" si="15132">TUL21-(TUL14+TUL15)</f>
        <v>0</v>
      </c>
      <c r="TUM22" s="74" t="s">
        <v>102</v>
      </c>
      <c r="TUN22" s="146">
        <f t="shared" ref="TUN22" si="15133">TUN21-(TUN14+TUN15)</f>
        <v>0</v>
      </c>
      <c r="TUO22" s="74" t="s">
        <v>102</v>
      </c>
      <c r="TUP22" s="146">
        <f t="shared" ref="TUP22" si="15134">TUP21-(TUP14+TUP15)</f>
        <v>0</v>
      </c>
      <c r="TUQ22" s="74" t="s">
        <v>102</v>
      </c>
      <c r="TUR22" s="146">
        <f t="shared" ref="TUR22" si="15135">TUR21-(TUR14+TUR15)</f>
        <v>0</v>
      </c>
      <c r="TUS22" s="74" t="s">
        <v>102</v>
      </c>
      <c r="TUT22" s="146">
        <f t="shared" ref="TUT22" si="15136">TUT21-(TUT14+TUT15)</f>
        <v>0</v>
      </c>
      <c r="TUU22" s="74" t="s">
        <v>102</v>
      </c>
      <c r="TUV22" s="146">
        <f t="shared" ref="TUV22" si="15137">TUV21-(TUV14+TUV15)</f>
        <v>0</v>
      </c>
      <c r="TUW22" s="74" t="s">
        <v>102</v>
      </c>
      <c r="TUX22" s="146">
        <f t="shared" ref="TUX22" si="15138">TUX21-(TUX14+TUX15)</f>
        <v>0</v>
      </c>
      <c r="TUY22" s="74" t="s">
        <v>102</v>
      </c>
      <c r="TUZ22" s="146">
        <f t="shared" ref="TUZ22" si="15139">TUZ21-(TUZ14+TUZ15)</f>
        <v>0</v>
      </c>
      <c r="TVA22" s="74" t="s">
        <v>102</v>
      </c>
      <c r="TVB22" s="146">
        <f t="shared" ref="TVB22" si="15140">TVB21-(TVB14+TVB15)</f>
        <v>0</v>
      </c>
      <c r="TVC22" s="74" t="s">
        <v>102</v>
      </c>
      <c r="TVD22" s="146">
        <f t="shared" ref="TVD22" si="15141">TVD21-(TVD14+TVD15)</f>
        <v>0</v>
      </c>
      <c r="TVE22" s="74" t="s">
        <v>102</v>
      </c>
      <c r="TVF22" s="146">
        <f t="shared" ref="TVF22" si="15142">TVF21-(TVF14+TVF15)</f>
        <v>0</v>
      </c>
      <c r="TVG22" s="74" t="s">
        <v>102</v>
      </c>
      <c r="TVH22" s="146">
        <f t="shared" ref="TVH22" si="15143">TVH21-(TVH14+TVH15)</f>
        <v>0</v>
      </c>
      <c r="TVI22" s="74" t="s">
        <v>102</v>
      </c>
      <c r="TVJ22" s="146">
        <f t="shared" ref="TVJ22" si="15144">TVJ21-(TVJ14+TVJ15)</f>
        <v>0</v>
      </c>
      <c r="TVK22" s="74" t="s">
        <v>102</v>
      </c>
      <c r="TVL22" s="146">
        <f t="shared" ref="TVL22" si="15145">TVL21-(TVL14+TVL15)</f>
        <v>0</v>
      </c>
      <c r="TVM22" s="74" t="s">
        <v>102</v>
      </c>
      <c r="TVN22" s="146">
        <f t="shared" ref="TVN22" si="15146">TVN21-(TVN14+TVN15)</f>
        <v>0</v>
      </c>
      <c r="TVO22" s="74" t="s">
        <v>102</v>
      </c>
      <c r="TVP22" s="146">
        <f t="shared" ref="TVP22" si="15147">TVP21-(TVP14+TVP15)</f>
        <v>0</v>
      </c>
      <c r="TVQ22" s="74" t="s">
        <v>102</v>
      </c>
      <c r="TVR22" s="146">
        <f t="shared" ref="TVR22" si="15148">TVR21-(TVR14+TVR15)</f>
        <v>0</v>
      </c>
      <c r="TVS22" s="74" t="s">
        <v>102</v>
      </c>
      <c r="TVT22" s="146">
        <f t="shared" ref="TVT22" si="15149">TVT21-(TVT14+TVT15)</f>
        <v>0</v>
      </c>
      <c r="TVU22" s="74" t="s">
        <v>102</v>
      </c>
      <c r="TVV22" s="146">
        <f t="shared" ref="TVV22" si="15150">TVV21-(TVV14+TVV15)</f>
        <v>0</v>
      </c>
      <c r="TVW22" s="74" t="s">
        <v>102</v>
      </c>
      <c r="TVX22" s="146">
        <f t="shared" ref="TVX22" si="15151">TVX21-(TVX14+TVX15)</f>
        <v>0</v>
      </c>
      <c r="TVY22" s="74" t="s">
        <v>102</v>
      </c>
      <c r="TVZ22" s="146">
        <f t="shared" ref="TVZ22" si="15152">TVZ21-(TVZ14+TVZ15)</f>
        <v>0</v>
      </c>
      <c r="TWA22" s="74" t="s">
        <v>102</v>
      </c>
      <c r="TWB22" s="146">
        <f t="shared" ref="TWB22" si="15153">TWB21-(TWB14+TWB15)</f>
        <v>0</v>
      </c>
      <c r="TWC22" s="74" t="s">
        <v>102</v>
      </c>
      <c r="TWD22" s="146">
        <f t="shared" ref="TWD22" si="15154">TWD21-(TWD14+TWD15)</f>
        <v>0</v>
      </c>
      <c r="TWE22" s="74" t="s">
        <v>102</v>
      </c>
      <c r="TWF22" s="146">
        <f t="shared" ref="TWF22" si="15155">TWF21-(TWF14+TWF15)</f>
        <v>0</v>
      </c>
      <c r="TWG22" s="74" t="s">
        <v>102</v>
      </c>
      <c r="TWH22" s="146">
        <f t="shared" ref="TWH22" si="15156">TWH21-(TWH14+TWH15)</f>
        <v>0</v>
      </c>
      <c r="TWI22" s="74" t="s">
        <v>102</v>
      </c>
      <c r="TWJ22" s="146">
        <f t="shared" ref="TWJ22" si="15157">TWJ21-(TWJ14+TWJ15)</f>
        <v>0</v>
      </c>
      <c r="TWK22" s="74" t="s">
        <v>102</v>
      </c>
      <c r="TWL22" s="146">
        <f t="shared" ref="TWL22" si="15158">TWL21-(TWL14+TWL15)</f>
        <v>0</v>
      </c>
      <c r="TWM22" s="74" t="s">
        <v>102</v>
      </c>
      <c r="TWN22" s="146">
        <f t="shared" ref="TWN22" si="15159">TWN21-(TWN14+TWN15)</f>
        <v>0</v>
      </c>
      <c r="TWO22" s="74" t="s">
        <v>102</v>
      </c>
      <c r="TWP22" s="146">
        <f t="shared" ref="TWP22" si="15160">TWP21-(TWP14+TWP15)</f>
        <v>0</v>
      </c>
      <c r="TWQ22" s="74" t="s">
        <v>102</v>
      </c>
      <c r="TWR22" s="146">
        <f t="shared" ref="TWR22" si="15161">TWR21-(TWR14+TWR15)</f>
        <v>0</v>
      </c>
      <c r="TWS22" s="74" t="s">
        <v>102</v>
      </c>
      <c r="TWT22" s="146">
        <f t="shared" ref="TWT22" si="15162">TWT21-(TWT14+TWT15)</f>
        <v>0</v>
      </c>
      <c r="TWU22" s="74" t="s">
        <v>102</v>
      </c>
      <c r="TWV22" s="146">
        <f t="shared" ref="TWV22" si="15163">TWV21-(TWV14+TWV15)</f>
        <v>0</v>
      </c>
      <c r="TWW22" s="74" t="s">
        <v>102</v>
      </c>
      <c r="TWX22" s="146">
        <f t="shared" ref="TWX22" si="15164">TWX21-(TWX14+TWX15)</f>
        <v>0</v>
      </c>
      <c r="TWY22" s="74" t="s">
        <v>102</v>
      </c>
      <c r="TWZ22" s="146">
        <f t="shared" ref="TWZ22" si="15165">TWZ21-(TWZ14+TWZ15)</f>
        <v>0</v>
      </c>
      <c r="TXA22" s="74" t="s">
        <v>102</v>
      </c>
      <c r="TXB22" s="146">
        <f t="shared" ref="TXB22" si="15166">TXB21-(TXB14+TXB15)</f>
        <v>0</v>
      </c>
      <c r="TXC22" s="74" t="s">
        <v>102</v>
      </c>
      <c r="TXD22" s="146">
        <f t="shared" ref="TXD22" si="15167">TXD21-(TXD14+TXD15)</f>
        <v>0</v>
      </c>
      <c r="TXE22" s="74" t="s">
        <v>102</v>
      </c>
      <c r="TXF22" s="146">
        <f t="shared" ref="TXF22" si="15168">TXF21-(TXF14+TXF15)</f>
        <v>0</v>
      </c>
      <c r="TXG22" s="74" t="s">
        <v>102</v>
      </c>
      <c r="TXH22" s="146">
        <f t="shared" ref="TXH22" si="15169">TXH21-(TXH14+TXH15)</f>
        <v>0</v>
      </c>
      <c r="TXI22" s="74" t="s">
        <v>102</v>
      </c>
      <c r="TXJ22" s="146">
        <f t="shared" ref="TXJ22" si="15170">TXJ21-(TXJ14+TXJ15)</f>
        <v>0</v>
      </c>
      <c r="TXK22" s="74" t="s">
        <v>102</v>
      </c>
      <c r="TXL22" s="146">
        <f t="shared" ref="TXL22" si="15171">TXL21-(TXL14+TXL15)</f>
        <v>0</v>
      </c>
      <c r="TXM22" s="74" t="s">
        <v>102</v>
      </c>
      <c r="TXN22" s="146">
        <f t="shared" ref="TXN22" si="15172">TXN21-(TXN14+TXN15)</f>
        <v>0</v>
      </c>
      <c r="TXO22" s="74" t="s">
        <v>102</v>
      </c>
      <c r="TXP22" s="146">
        <f t="shared" ref="TXP22" si="15173">TXP21-(TXP14+TXP15)</f>
        <v>0</v>
      </c>
      <c r="TXQ22" s="74" t="s">
        <v>102</v>
      </c>
      <c r="TXR22" s="146">
        <f t="shared" ref="TXR22" si="15174">TXR21-(TXR14+TXR15)</f>
        <v>0</v>
      </c>
      <c r="TXS22" s="74" t="s">
        <v>102</v>
      </c>
      <c r="TXT22" s="146">
        <f t="shared" ref="TXT22" si="15175">TXT21-(TXT14+TXT15)</f>
        <v>0</v>
      </c>
      <c r="TXU22" s="74" t="s">
        <v>102</v>
      </c>
      <c r="TXV22" s="146">
        <f t="shared" ref="TXV22" si="15176">TXV21-(TXV14+TXV15)</f>
        <v>0</v>
      </c>
      <c r="TXW22" s="74" t="s">
        <v>102</v>
      </c>
      <c r="TXX22" s="146">
        <f t="shared" ref="TXX22" si="15177">TXX21-(TXX14+TXX15)</f>
        <v>0</v>
      </c>
      <c r="TXY22" s="74" t="s">
        <v>102</v>
      </c>
      <c r="TXZ22" s="146">
        <f t="shared" ref="TXZ22" si="15178">TXZ21-(TXZ14+TXZ15)</f>
        <v>0</v>
      </c>
      <c r="TYA22" s="74" t="s">
        <v>102</v>
      </c>
      <c r="TYB22" s="146">
        <f t="shared" ref="TYB22" si="15179">TYB21-(TYB14+TYB15)</f>
        <v>0</v>
      </c>
      <c r="TYC22" s="74" t="s">
        <v>102</v>
      </c>
      <c r="TYD22" s="146">
        <f t="shared" ref="TYD22" si="15180">TYD21-(TYD14+TYD15)</f>
        <v>0</v>
      </c>
      <c r="TYE22" s="74" t="s">
        <v>102</v>
      </c>
      <c r="TYF22" s="146">
        <f t="shared" ref="TYF22" si="15181">TYF21-(TYF14+TYF15)</f>
        <v>0</v>
      </c>
      <c r="TYG22" s="74" t="s">
        <v>102</v>
      </c>
      <c r="TYH22" s="146">
        <f t="shared" ref="TYH22" si="15182">TYH21-(TYH14+TYH15)</f>
        <v>0</v>
      </c>
      <c r="TYI22" s="74" t="s">
        <v>102</v>
      </c>
      <c r="TYJ22" s="146">
        <f t="shared" ref="TYJ22" si="15183">TYJ21-(TYJ14+TYJ15)</f>
        <v>0</v>
      </c>
      <c r="TYK22" s="74" t="s">
        <v>102</v>
      </c>
      <c r="TYL22" s="146">
        <f t="shared" ref="TYL22" si="15184">TYL21-(TYL14+TYL15)</f>
        <v>0</v>
      </c>
      <c r="TYM22" s="74" t="s">
        <v>102</v>
      </c>
      <c r="TYN22" s="146">
        <f t="shared" ref="TYN22" si="15185">TYN21-(TYN14+TYN15)</f>
        <v>0</v>
      </c>
      <c r="TYO22" s="74" t="s">
        <v>102</v>
      </c>
      <c r="TYP22" s="146">
        <f t="shared" ref="TYP22" si="15186">TYP21-(TYP14+TYP15)</f>
        <v>0</v>
      </c>
      <c r="TYQ22" s="74" t="s">
        <v>102</v>
      </c>
      <c r="TYR22" s="146">
        <f t="shared" ref="TYR22" si="15187">TYR21-(TYR14+TYR15)</f>
        <v>0</v>
      </c>
      <c r="TYS22" s="74" t="s">
        <v>102</v>
      </c>
      <c r="TYT22" s="146">
        <f t="shared" ref="TYT22" si="15188">TYT21-(TYT14+TYT15)</f>
        <v>0</v>
      </c>
      <c r="TYU22" s="74" t="s">
        <v>102</v>
      </c>
      <c r="TYV22" s="146">
        <f t="shared" ref="TYV22" si="15189">TYV21-(TYV14+TYV15)</f>
        <v>0</v>
      </c>
      <c r="TYW22" s="74" t="s">
        <v>102</v>
      </c>
      <c r="TYX22" s="146">
        <f t="shared" ref="TYX22" si="15190">TYX21-(TYX14+TYX15)</f>
        <v>0</v>
      </c>
      <c r="TYY22" s="74" t="s">
        <v>102</v>
      </c>
      <c r="TYZ22" s="146">
        <f t="shared" ref="TYZ22" si="15191">TYZ21-(TYZ14+TYZ15)</f>
        <v>0</v>
      </c>
      <c r="TZA22" s="74" t="s">
        <v>102</v>
      </c>
      <c r="TZB22" s="146">
        <f t="shared" ref="TZB22" si="15192">TZB21-(TZB14+TZB15)</f>
        <v>0</v>
      </c>
      <c r="TZC22" s="74" t="s">
        <v>102</v>
      </c>
      <c r="TZD22" s="146">
        <f t="shared" ref="TZD22" si="15193">TZD21-(TZD14+TZD15)</f>
        <v>0</v>
      </c>
      <c r="TZE22" s="74" t="s">
        <v>102</v>
      </c>
      <c r="TZF22" s="146">
        <f t="shared" ref="TZF22" si="15194">TZF21-(TZF14+TZF15)</f>
        <v>0</v>
      </c>
      <c r="TZG22" s="74" t="s">
        <v>102</v>
      </c>
      <c r="TZH22" s="146">
        <f t="shared" ref="TZH22" si="15195">TZH21-(TZH14+TZH15)</f>
        <v>0</v>
      </c>
      <c r="TZI22" s="74" t="s">
        <v>102</v>
      </c>
      <c r="TZJ22" s="146">
        <f t="shared" ref="TZJ22" si="15196">TZJ21-(TZJ14+TZJ15)</f>
        <v>0</v>
      </c>
      <c r="TZK22" s="74" t="s">
        <v>102</v>
      </c>
      <c r="TZL22" s="146">
        <f t="shared" ref="TZL22" si="15197">TZL21-(TZL14+TZL15)</f>
        <v>0</v>
      </c>
      <c r="TZM22" s="74" t="s">
        <v>102</v>
      </c>
      <c r="TZN22" s="146">
        <f t="shared" ref="TZN22" si="15198">TZN21-(TZN14+TZN15)</f>
        <v>0</v>
      </c>
      <c r="TZO22" s="74" t="s">
        <v>102</v>
      </c>
      <c r="TZP22" s="146">
        <f t="shared" ref="TZP22" si="15199">TZP21-(TZP14+TZP15)</f>
        <v>0</v>
      </c>
      <c r="TZQ22" s="74" t="s">
        <v>102</v>
      </c>
      <c r="TZR22" s="146">
        <f t="shared" ref="TZR22" si="15200">TZR21-(TZR14+TZR15)</f>
        <v>0</v>
      </c>
      <c r="TZS22" s="74" t="s">
        <v>102</v>
      </c>
      <c r="TZT22" s="146">
        <f t="shared" ref="TZT22" si="15201">TZT21-(TZT14+TZT15)</f>
        <v>0</v>
      </c>
      <c r="TZU22" s="74" t="s">
        <v>102</v>
      </c>
      <c r="TZV22" s="146">
        <f t="shared" ref="TZV22" si="15202">TZV21-(TZV14+TZV15)</f>
        <v>0</v>
      </c>
      <c r="TZW22" s="74" t="s">
        <v>102</v>
      </c>
      <c r="TZX22" s="146">
        <f t="shared" ref="TZX22" si="15203">TZX21-(TZX14+TZX15)</f>
        <v>0</v>
      </c>
      <c r="TZY22" s="74" t="s">
        <v>102</v>
      </c>
      <c r="TZZ22" s="146">
        <f t="shared" ref="TZZ22" si="15204">TZZ21-(TZZ14+TZZ15)</f>
        <v>0</v>
      </c>
      <c r="UAA22" s="74" t="s">
        <v>102</v>
      </c>
      <c r="UAB22" s="146">
        <f t="shared" ref="UAB22" si="15205">UAB21-(UAB14+UAB15)</f>
        <v>0</v>
      </c>
      <c r="UAC22" s="74" t="s">
        <v>102</v>
      </c>
      <c r="UAD22" s="146">
        <f t="shared" ref="UAD22" si="15206">UAD21-(UAD14+UAD15)</f>
        <v>0</v>
      </c>
      <c r="UAE22" s="74" t="s">
        <v>102</v>
      </c>
      <c r="UAF22" s="146">
        <f t="shared" ref="UAF22" si="15207">UAF21-(UAF14+UAF15)</f>
        <v>0</v>
      </c>
      <c r="UAG22" s="74" t="s">
        <v>102</v>
      </c>
      <c r="UAH22" s="146">
        <f t="shared" ref="UAH22" si="15208">UAH21-(UAH14+UAH15)</f>
        <v>0</v>
      </c>
      <c r="UAI22" s="74" t="s">
        <v>102</v>
      </c>
      <c r="UAJ22" s="146">
        <f t="shared" ref="UAJ22" si="15209">UAJ21-(UAJ14+UAJ15)</f>
        <v>0</v>
      </c>
      <c r="UAK22" s="74" t="s">
        <v>102</v>
      </c>
      <c r="UAL22" s="146">
        <f t="shared" ref="UAL22" si="15210">UAL21-(UAL14+UAL15)</f>
        <v>0</v>
      </c>
      <c r="UAM22" s="74" t="s">
        <v>102</v>
      </c>
      <c r="UAN22" s="146">
        <f t="shared" ref="UAN22" si="15211">UAN21-(UAN14+UAN15)</f>
        <v>0</v>
      </c>
      <c r="UAO22" s="74" t="s">
        <v>102</v>
      </c>
      <c r="UAP22" s="146">
        <f t="shared" ref="UAP22" si="15212">UAP21-(UAP14+UAP15)</f>
        <v>0</v>
      </c>
      <c r="UAQ22" s="74" t="s">
        <v>102</v>
      </c>
      <c r="UAR22" s="146">
        <f t="shared" ref="UAR22" si="15213">UAR21-(UAR14+UAR15)</f>
        <v>0</v>
      </c>
      <c r="UAS22" s="74" t="s">
        <v>102</v>
      </c>
      <c r="UAT22" s="146">
        <f t="shared" ref="UAT22" si="15214">UAT21-(UAT14+UAT15)</f>
        <v>0</v>
      </c>
      <c r="UAU22" s="74" t="s">
        <v>102</v>
      </c>
      <c r="UAV22" s="146">
        <f t="shared" ref="UAV22" si="15215">UAV21-(UAV14+UAV15)</f>
        <v>0</v>
      </c>
      <c r="UAW22" s="74" t="s">
        <v>102</v>
      </c>
      <c r="UAX22" s="146">
        <f t="shared" ref="UAX22" si="15216">UAX21-(UAX14+UAX15)</f>
        <v>0</v>
      </c>
      <c r="UAY22" s="74" t="s">
        <v>102</v>
      </c>
      <c r="UAZ22" s="146">
        <f t="shared" ref="UAZ22" si="15217">UAZ21-(UAZ14+UAZ15)</f>
        <v>0</v>
      </c>
      <c r="UBA22" s="74" t="s">
        <v>102</v>
      </c>
      <c r="UBB22" s="146">
        <f t="shared" ref="UBB22" si="15218">UBB21-(UBB14+UBB15)</f>
        <v>0</v>
      </c>
      <c r="UBC22" s="74" t="s">
        <v>102</v>
      </c>
      <c r="UBD22" s="146">
        <f t="shared" ref="UBD22" si="15219">UBD21-(UBD14+UBD15)</f>
        <v>0</v>
      </c>
      <c r="UBE22" s="74" t="s">
        <v>102</v>
      </c>
      <c r="UBF22" s="146">
        <f t="shared" ref="UBF22" si="15220">UBF21-(UBF14+UBF15)</f>
        <v>0</v>
      </c>
      <c r="UBG22" s="74" t="s">
        <v>102</v>
      </c>
      <c r="UBH22" s="146">
        <f t="shared" ref="UBH22" si="15221">UBH21-(UBH14+UBH15)</f>
        <v>0</v>
      </c>
      <c r="UBI22" s="74" t="s">
        <v>102</v>
      </c>
      <c r="UBJ22" s="146">
        <f t="shared" ref="UBJ22" si="15222">UBJ21-(UBJ14+UBJ15)</f>
        <v>0</v>
      </c>
      <c r="UBK22" s="74" t="s">
        <v>102</v>
      </c>
      <c r="UBL22" s="146">
        <f t="shared" ref="UBL22" si="15223">UBL21-(UBL14+UBL15)</f>
        <v>0</v>
      </c>
      <c r="UBM22" s="74" t="s">
        <v>102</v>
      </c>
      <c r="UBN22" s="146">
        <f t="shared" ref="UBN22" si="15224">UBN21-(UBN14+UBN15)</f>
        <v>0</v>
      </c>
      <c r="UBO22" s="74" t="s">
        <v>102</v>
      </c>
      <c r="UBP22" s="146">
        <f t="shared" ref="UBP22" si="15225">UBP21-(UBP14+UBP15)</f>
        <v>0</v>
      </c>
      <c r="UBQ22" s="74" t="s">
        <v>102</v>
      </c>
      <c r="UBR22" s="146">
        <f t="shared" ref="UBR22" si="15226">UBR21-(UBR14+UBR15)</f>
        <v>0</v>
      </c>
      <c r="UBS22" s="74" t="s">
        <v>102</v>
      </c>
      <c r="UBT22" s="146">
        <f t="shared" ref="UBT22" si="15227">UBT21-(UBT14+UBT15)</f>
        <v>0</v>
      </c>
      <c r="UBU22" s="74" t="s">
        <v>102</v>
      </c>
      <c r="UBV22" s="146">
        <f t="shared" ref="UBV22" si="15228">UBV21-(UBV14+UBV15)</f>
        <v>0</v>
      </c>
      <c r="UBW22" s="74" t="s">
        <v>102</v>
      </c>
      <c r="UBX22" s="146">
        <f t="shared" ref="UBX22" si="15229">UBX21-(UBX14+UBX15)</f>
        <v>0</v>
      </c>
      <c r="UBY22" s="74" t="s">
        <v>102</v>
      </c>
      <c r="UBZ22" s="146">
        <f t="shared" ref="UBZ22" si="15230">UBZ21-(UBZ14+UBZ15)</f>
        <v>0</v>
      </c>
      <c r="UCA22" s="74" t="s">
        <v>102</v>
      </c>
      <c r="UCB22" s="146">
        <f t="shared" ref="UCB22" si="15231">UCB21-(UCB14+UCB15)</f>
        <v>0</v>
      </c>
      <c r="UCC22" s="74" t="s">
        <v>102</v>
      </c>
      <c r="UCD22" s="146">
        <f t="shared" ref="UCD22" si="15232">UCD21-(UCD14+UCD15)</f>
        <v>0</v>
      </c>
      <c r="UCE22" s="74" t="s">
        <v>102</v>
      </c>
      <c r="UCF22" s="146">
        <f t="shared" ref="UCF22" si="15233">UCF21-(UCF14+UCF15)</f>
        <v>0</v>
      </c>
      <c r="UCG22" s="74" t="s">
        <v>102</v>
      </c>
      <c r="UCH22" s="146">
        <f t="shared" ref="UCH22" si="15234">UCH21-(UCH14+UCH15)</f>
        <v>0</v>
      </c>
      <c r="UCI22" s="74" t="s">
        <v>102</v>
      </c>
      <c r="UCJ22" s="146">
        <f t="shared" ref="UCJ22" si="15235">UCJ21-(UCJ14+UCJ15)</f>
        <v>0</v>
      </c>
      <c r="UCK22" s="74" t="s">
        <v>102</v>
      </c>
      <c r="UCL22" s="146">
        <f t="shared" ref="UCL22" si="15236">UCL21-(UCL14+UCL15)</f>
        <v>0</v>
      </c>
      <c r="UCM22" s="74" t="s">
        <v>102</v>
      </c>
      <c r="UCN22" s="146">
        <f t="shared" ref="UCN22" si="15237">UCN21-(UCN14+UCN15)</f>
        <v>0</v>
      </c>
      <c r="UCO22" s="74" t="s">
        <v>102</v>
      </c>
      <c r="UCP22" s="146">
        <f t="shared" ref="UCP22" si="15238">UCP21-(UCP14+UCP15)</f>
        <v>0</v>
      </c>
      <c r="UCQ22" s="74" t="s">
        <v>102</v>
      </c>
      <c r="UCR22" s="146">
        <f t="shared" ref="UCR22" si="15239">UCR21-(UCR14+UCR15)</f>
        <v>0</v>
      </c>
      <c r="UCS22" s="74" t="s">
        <v>102</v>
      </c>
      <c r="UCT22" s="146">
        <f t="shared" ref="UCT22" si="15240">UCT21-(UCT14+UCT15)</f>
        <v>0</v>
      </c>
      <c r="UCU22" s="74" t="s">
        <v>102</v>
      </c>
      <c r="UCV22" s="146">
        <f t="shared" ref="UCV22" si="15241">UCV21-(UCV14+UCV15)</f>
        <v>0</v>
      </c>
      <c r="UCW22" s="74" t="s">
        <v>102</v>
      </c>
      <c r="UCX22" s="146">
        <f t="shared" ref="UCX22" si="15242">UCX21-(UCX14+UCX15)</f>
        <v>0</v>
      </c>
      <c r="UCY22" s="74" t="s">
        <v>102</v>
      </c>
      <c r="UCZ22" s="146">
        <f t="shared" ref="UCZ22" si="15243">UCZ21-(UCZ14+UCZ15)</f>
        <v>0</v>
      </c>
      <c r="UDA22" s="74" t="s">
        <v>102</v>
      </c>
      <c r="UDB22" s="146">
        <f t="shared" ref="UDB22" si="15244">UDB21-(UDB14+UDB15)</f>
        <v>0</v>
      </c>
      <c r="UDC22" s="74" t="s">
        <v>102</v>
      </c>
      <c r="UDD22" s="146">
        <f t="shared" ref="UDD22" si="15245">UDD21-(UDD14+UDD15)</f>
        <v>0</v>
      </c>
      <c r="UDE22" s="74" t="s">
        <v>102</v>
      </c>
      <c r="UDF22" s="146">
        <f t="shared" ref="UDF22" si="15246">UDF21-(UDF14+UDF15)</f>
        <v>0</v>
      </c>
      <c r="UDG22" s="74" t="s">
        <v>102</v>
      </c>
      <c r="UDH22" s="146">
        <f t="shared" ref="UDH22" si="15247">UDH21-(UDH14+UDH15)</f>
        <v>0</v>
      </c>
      <c r="UDI22" s="74" t="s">
        <v>102</v>
      </c>
      <c r="UDJ22" s="146">
        <f t="shared" ref="UDJ22" si="15248">UDJ21-(UDJ14+UDJ15)</f>
        <v>0</v>
      </c>
      <c r="UDK22" s="74" t="s">
        <v>102</v>
      </c>
      <c r="UDL22" s="146">
        <f t="shared" ref="UDL22" si="15249">UDL21-(UDL14+UDL15)</f>
        <v>0</v>
      </c>
      <c r="UDM22" s="74" t="s">
        <v>102</v>
      </c>
      <c r="UDN22" s="146">
        <f t="shared" ref="UDN22" si="15250">UDN21-(UDN14+UDN15)</f>
        <v>0</v>
      </c>
      <c r="UDO22" s="74" t="s">
        <v>102</v>
      </c>
      <c r="UDP22" s="146">
        <f t="shared" ref="UDP22" si="15251">UDP21-(UDP14+UDP15)</f>
        <v>0</v>
      </c>
      <c r="UDQ22" s="74" t="s">
        <v>102</v>
      </c>
      <c r="UDR22" s="146">
        <f t="shared" ref="UDR22" si="15252">UDR21-(UDR14+UDR15)</f>
        <v>0</v>
      </c>
      <c r="UDS22" s="74" t="s">
        <v>102</v>
      </c>
      <c r="UDT22" s="146">
        <f t="shared" ref="UDT22" si="15253">UDT21-(UDT14+UDT15)</f>
        <v>0</v>
      </c>
      <c r="UDU22" s="74" t="s">
        <v>102</v>
      </c>
      <c r="UDV22" s="146">
        <f t="shared" ref="UDV22" si="15254">UDV21-(UDV14+UDV15)</f>
        <v>0</v>
      </c>
      <c r="UDW22" s="74" t="s">
        <v>102</v>
      </c>
      <c r="UDX22" s="146">
        <f t="shared" ref="UDX22" si="15255">UDX21-(UDX14+UDX15)</f>
        <v>0</v>
      </c>
      <c r="UDY22" s="74" t="s">
        <v>102</v>
      </c>
      <c r="UDZ22" s="146">
        <f t="shared" ref="UDZ22" si="15256">UDZ21-(UDZ14+UDZ15)</f>
        <v>0</v>
      </c>
      <c r="UEA22" s="74" t="s">
        <v>102</v>
      </c>
      <c r="UEB22" s="146">
        <f t="shared" ref="UEB22" si="15257">UEB21-(UEB14+UEB15)</f>
        <v>0</v>
      </c>
      <c r="UEC22" s="74" t="s">
        <v>102</v>
      </c>
      <c r="UED22" s="146">
        <f t="shared" ref="UED22" si="15258">UED21-(UED14+UED15)</f>
        <v>0</v>
      </c>
      <c r="UEE22" s="74" t="s">
        <v>102</v>
      </c>
      <c r="UEF22" s="146">
        <f t="shared" ref="UEF22" si="15259">UEF21-(UEF14+UEF15)</f>
        <v>0</v>
      </c>
      <c r="UEG22" s="74" t="s">
        <v>102</v>
      </c>
      <c r="UEH22" s="146">
        <f t="shared" ref="UEH22" si="15260">UEH21-(UEH14+UEH15)</f>
        <v>0</v>
      </c>
      <c r="UEI22" s="74" t="s">
        <v>102</v>
      </c>
      <c r="UEJ22" s="146">
        <f t="shared" ref="UEJ22" si="15261">UEJ21-(UEJ14+UEJ15)</f>
        <v>0</v>
      </c>
      <c r="UEK22" s="74" t="s">
        <v>102</v>
      </c>
      <c r="UEL22" s="146">
        <f t="shared" ref="UEL22" si="15262">UEL21-(UEL14+UEL15)</f>
        <v>0</v>
      </c>
      <c r="UEM22" s="74" t="s">
        <v>102</v>
      </c>
      <c r="UEN22" s="146">
        <f t="shared" ref="UEN22" si="15263">UEN21-(UEN14+UEN15)</f>
        <v>0</v>
      </c>
      <c r="UEO22" s="74" t="s">
        <v>102</v>
      </c>
      <c r="UEP22" s="146">
        <f t="shared" ref="UEP22" si="15264">UEP21-(UEP14+UEP15)</f>
        <v>0</v>
      </c>
      <c r="UEQ22" s="74" t="s">
        <v>102</v>
      </c>
      <c r="UER22" s="146">
        <f t="shared" ref="UER22" si="15265">UER21-(UER14+UER15)</f>
        <v>0</v>
      </c>
      <c r="UES22" s="74" t="s">
        <v>102</v>
      </c>
      <c r="UET22" s="146">
        <f t="shared" ref="UET22" si="15266">UET21-(UET14+UET15)</f>
        <v>0</v>
      </c>
      <c r="UEU22" s="74" t="s">
        <v>102</v>
      </c>
      <c r="UEV22" s="146">
        <f t="shared" ref="UEV22" si="15267">UEV21-(UEV14+UEV15)</f>
        <v>0</v>
      </c>
      <c r="UEW22" s="74" t="s">
        <v>102</v>
      </c>
      <c r="UEX22" s="146">
        <f t="shared" ref="UEX22" si="15268">UEX21-(UEX14+UEX15)</f>
        <v>0</v>
      </c>
      <c r="UEY22" s="74" t="s">
        <v>102</v>
      </c>
      <c r="UEZ22" s="146">
        <f t="shared" ref="UEZ22" si="15269">UEZ21-(UEZ14+UEZ15)</f>
        <v>0</v>
      </c>
      <c r="UFA22" s="74" t="s">
        <v>102</v>
      </c>
      <c r="UFB22" s="146">
        <f t="shared" ref="UFB22" si="15270">UFB21-(UFB14+UFB15)</f>
        <v>0</v>
      </c>
      <c r="UFC22" s="74" t="s">
        <v>102</v>
      </c>
      <c r="UFD22" s="146">
        <f t="shared" ref="UFD22" si="15271">UFD21-(UFD14+UFD15)</f>
        <v>0</v>
      </c>
      <c r="UFE22" s="74" t="s">
        <v>102</v>
      </c>
      <c r="UFF22" s="146">
        <f t="shared" ref="UFF22" si="15272">UFF21-(UFF14+UFF15)</f>
        <v>0</v>
      </c>
      <c r="UFG22" s="74" t="s">
        <v>102</v>
      </c>
      <c r="UFH22" s="146">
        <f t="shared" ref="UFH22" si="15273">UFH21-(UFH14+UFH15)</f>
        <v>0</v>
      </c>
      <c r="UFI22" s="74" t="s">
        <v>102</v>
      </c>
      <c r="UFJ22" s="146">
        <f t="shared" ref="UFJ22" si="15274">UFJ21-(UFJ14+UFJ15)</f>
        <v>0</v>
      </c>
      <c r="UFK22" s="74" t="s">
        <v>102</v>
      </c>
      <c r="UFL22" s="146">
        <f t="shared" ref="UFL22" si="15275">UFL21-(UFL14+UFL15)</f>
        <v>0</v>
      </c>
      <c r="UFM22" s="74" t="s">
        <v>102</v>
      </c>
      <c r="UFN22" s="146">
        <f t="shared" ref="UFN22" si="15276">UFN21-(UFN14+UFN15)</f>
        <v>0</v>
      </c>
      <c r="UFO22" s="74" t="s">
        <v>102</v>
      </c>
      <c r="UFP22" s="146">
        <f t="shared" ref="UFP22" si="15277">UFP21-(UFP14+UFP15)</f>
        <v>0</v>
      </c>
      <c r="UFQ22" s="74" t="s">
        <v>102</v>
      </c>
      <c r="UFR22" s="146">
        <f t="shared" ref="UFR22" si="15278">UFR21-(UFR14+UFR15)</f>
        <v>0</v>
      </c>
      <c r="UFS22" s="74" t="s">
        <v>102</v>
      </c>
      <c r="UFT22" s="146">
        <f t="shared" ref="UFT22" si="15279">UFT21-(UFT14+UFT15)</f>
        <v>0</v>
      </c>
      <c r="UFU22" s="74" t="s">
        <v>102</v>
      </c>
      <c r="UFV22" s="146">
        <f t="shared" ref="UFV22" si="15280">UFV21-(UFV14+UFV15)</f>
        <v>0</v>
      </c>
      <c r="UFW22" s="74" t="s">
        <v>102</v>
      </c>
      <c r="UFX22" s="146">
        <f t="shared" ref="UFX22" si="15281">UFX21-(UFX14+UFX15)</f>
        <v>0</v>
      </c>
      <c r="UFY22" s="74" t="s">
        <v>102</v>
      </c>
      <c r="UFZ22" s="146">
        <f t="shared" ref="UFZ22" si="15282">UFZ21-(UFZ14+UFZ15)</f>
        <v>0</v>
      </c>
      <c r="UGA22" s="74" t="s">
        <v>102</v>
      </c>
      <c r="UGB22" s="146">
        <f t="shared" ref="UGB22" si="15283">UGB21-(UGB14+UGB15)</f>
        <v>0</v>
      </c>
      <c r="UGC22" s="74" t="s">
        <v>102</v>
      </c>
      <c r="UGD22" s="146">
        <f t="shared" ref="UGD22" si="15284">UGD21-(UGD14+UGD15)</f>
        <v>0</v>
      </c>
      <c r="UGE22" s="74" t="s">
        <v>102</v>
      </c>
      <c r="UGF22" s="146">
        <f t="shared" ref="UGF22" si="15285">UGF21-(UGF14+UGF15)</f>
        <v>0</v>
      </c>
      <c r="UGG22" s="74" t="s">
        <v>102</v>
      </c>
      <c r="UGH22" s="146">
        <f t="shared" ref="UGH22" si="15286">UGH21-(UGH14+UGH15)</f>
        <v>0</v>
      </c>
      <c r="UGI22" s="74" t="s">
        <v>102</v>
      </c>
      <c r="UGJ22" s="146">
        <f t="shared" ref="UGJ22" si="15287">UGJ21-(UGJ14+UGJ15)</f>
        <v>0</v>
      </c>
      <c r="UGK22" s="74" t="s">
        <v>102</v>
      </c>
      <c r="UGL22" s="146">
        <f t="shared" ref="UGL22" si="15288">UGL21-(UGL14+UGL15)</f>
        <v>0</v>
      </c>
      <c r="UGM22" s="74" t="s">
        <v>102</v>
      </c>
      <c r="UGN22" s="146">
        <f t="shared" ref="UGN22" si="15289">UGN21-(UGN14+UGN15)</f>
        <v>0</v>
      </c>
      <c r="UGO22" s="74" t="s">
        <v>102</v>
      </c>
      <c r="UGP22" s="146">
        <f t="shared" ref="UGP22" si="15290">UGP21-(UGP14+UGP15)</f>
        <v>0</v>
      </c>
      <c r="UGQ22" s="74" t="s">
        <v>102</v>
      </c>
      <c r="UGR22" s="146">
        <f t="shared" ref="UGR22" si="15291">UGR21-(UGR14+UGR15)</f>
        <v>0</v>
      </c>
      <c r="UGS22" s="74" t="s">
        <v>102</v>
      </c>
      <c r="UGT22" s="146">
        <f t="shared" ref="UGT22" si="15292">UGT21-(UGT14+UGT15)</f>
        <v>0</v>
      </c>
      <c r="UGU22" s="74" t="s">
        <v>102</v>
      </c>
      <c r="UGV22" s="146">
        <f t="shared" ref="UGV22" si="15293">UGV21-(UGV14+UGV15)</f>
        <v>0</v>
      </c>
      <c r="UGW22" s="74" t="s">
        <v>102</v>
      </c>
      <c r="UGX22" s="146">
        <f t="shared" ref="UGX22" si="15294">UGX21-(UGX14+UGX15)</f>
        <v>0</v>
      </c>
      <c r="UGY22" s="74" t="s">
        <v>102</v>
      </c>
      <c r="UGZ22" s="146">
        <f t="shared" ref="UGZ22" si="15295">UGZ21-(UGZ14+UGZ15)</f>
        <v>0</v>
      </c>
      <c r="UHA22" s="74" t="s">
        <v>102</v>
      </c>
      <c r="UHB22" s="146">
        <f t="shared" ref="UHB22" si="15296">UHB21-(UHB14+UHB15)</f>
        <v>0</v>
      </c>
      <c r="UHC22" s="74" t="s">
        <v>102</v>
      </c>
      <c r="UHD22" s="146">
        <f t="shared" ref="UHD22" si="15297">UHD21-(UHD14+UHD15)</f>
        <v>0</v>
      </c>
      <c r="UHE22" s="74" t="s">
        <v>102</v>
      </c>
      <c r="UHF22" s="146">
        <f t="shared" ref="UHF22" si="15298">UHF21-(UHF14+UHF15)</f>
        <v>0</v>
      </c>
      <c r="UHG22" s="74" t="s">
        <v>102</v>
      </c>
      <c r="UHH22" s="146">
        <f t="shared" ref="UHH22" si="15299">UHH21-(UHH14+UHH15)</f>
        <v>0</v>
      </c>
      <c r="UHI22" s="74" t="s">
        <v>102</v>
      </c>
      <c r="UHJ22" s="146">
        <f t="shared" ref="UHJ22" si="15300">UHJ21-(UHJ14+UHJ15)</f>
        <v>0</v>
      </c>
      <c r="UHK22" s="74" t="s">
        <v>102</v>
      </c>
      <c r="UHL22" s="146">
        <f t="shared" ref="UHL22" si="15301">UHL21-(UHL14+UHL15)</f>
        <v>0</v>
      </c>
      <c r="UHM22" s="74" t="s">
        <v>102</v>
      </c>
      <c r="UHN22" s="146">
        <f t="shared" ref="UHN22" si="15302">UHN21-(UHN14+UHN15)</f>
        <v>0</v>
      </c>
      <c r="UHO22" s="74" t="s">
        <v>102</v>
      </c>
      <c r="UHP22" s="146">
        <f t="shared" ref="UHP22" si="15303">UHP21-(UHP14+UHP15)</f>
        <v>0</v>
      </c>
      <c r="UHQ22" s="74" t="s">
        <v>102</v>
      </c>
      <c r="UHR22" s="146">
        <f t="shared" ref="UHR22" si="15304">UHR21-(UHR14+UHR15)</f>
        <v>0</v>
      </c>
      <c r="UHS22" s="74" t="s">
        <v>102</v>
      </c>
      <c r="UHT22" s="146">
        <f t="shared" ref="UHT22" si="15305">UHT21-(UHT14+UHT15)</f>
        <v>0</v>
      </c>
      <c r="UHU22" s="74" t="s">
        <v>102</v>
      </c>
      <c r="UHV22" s="146">
        <f t="shared" ref="UHV22" si="15306">UHV21-(UHV14+UHV15)</f>
        <v>0</v>
      </c>
      <c r="UHW22" s="74" t="s">
        <v>102</v>
      </c>
      <c r="UHX22" s="146">
        <f t="shared" ref="UHX22" si="15307">UHX21-(UHX14+UHX15)</f>
        <v>0</v>
      </c>
      <c r="UHY22" s="74" t="s">
        <v>102</v>
      </c>
      <c r="UHZ22" s="146">
        <f t="shared" ref="UHZ22" si="15308">UHZ21-(UHZ14+UHZ15)</f>
        <v>0</v>
      </c>
      <c r="UIA22" s="74" t="s">
        <v>102</v>
      </c>
      <c r="UIB22" s="146">
        <f t="shared" ref="UIB22" si="15309">UIB21-(UIB14+UIB15)</f>
        <v>0</v>
      </c>
      <c r="UIC22" s="74" t="s">
        <v>102</v>
      </c>
      <c r="UID22" s="146">
        <f t="shared" ref="UID22" si="15310">UID21-(UID14+UID15)</f>
        <v>0</v>
      </c>
      <c r="UIE22" s="74" t="s">
        <v>102</v>
      </c>
      <c r="UIF22" s="146">
        <f t="shared" ref="UIF22" si="15311">UIF21-(UIF14+UIF15)</f>
        <v>0</v>
      </c>
      <c r="UIG22" s="74" t="s">
        <v>102</v>
      </c>
      <c r="UIH22" s="146">
        <f t="shared" ref="UIH22" si="15312">UIH21-(UIH14+UIH15)</f>
        <v>0</v>
      </c>
      <c r="UII22" s="74" t="s">
        <v>102</v>
      </c>
      <c r="UIJ22" s="146">
        <f t="shared" ref="UIJ22" si="15313">UIJ21-(UIJ14+UIJ15)</f>
        <v>0</v>
      </c>
      <c r="UIK22" s="74" t="s">
        <v>102</v>
      </c>
      <c r="UIL22" s="146">
        <f t="shared" ref="UIL22" si="15314">UIL21-(UIL14+UIL15)</f>
        <v>0</v>
      </c>
      <c r="UIM22" s="74" t="s">
        <v>102</v>
      </c>
      <c r="UIN22" s="146">
        <f t="shared" ref="UIN22" si="15315">UIN21-(UIN14+UIN15)</f>
        <v>0</v>
      </c>
      <c r="UIO22" s="74" t="s">
        <v>102</v>
      </c>
      <c r="UIP22" s="146">
        <f t="shared" ref="UIP22" si="15316">UIP21-(UIP14+UIP15)</f>
        <v>0</v>
      </c>
      <c r="UIQ22" s="74" t="s">
        <v>102</v>
      </c>
      <c r="UIR22" s="146">
        <f t="shared" ref="UIR22" si="15317">UIR21-(UIR14+UIR15)</f>
        <v>0</v>
      </c>
      <c r="UIS22" s="74" t="s">
        <v>102</v>
      </c>
      <c r="UIT22" s="146">
        <f t="shared" ref="UIT22" si="15318">UIT21-(UIT14+UIT15)</f>
        <v>0</v>
      </c>
      <c r="UIU22" s="74" t="s">
        <v>102</v>
      </c>
      <c r="UIV22" s="146">
        <f t="shared" ref="UIV22" si="15319">UIV21-(UIV14+UIV15)</f>
        <v>0</v>
      </c>
      <c r="UIW22" s="74" t="s">
        <v>102</v>
      </c>
      <c r="UIX22" s="146">
        <f t="shared" ref="UIX22" si="15320">UIX21-(UIX14+UIX15)</f>
        <v>0</v>
      </c>
      <c r="UIY22" s="74" t="s">
        <v>102</v>
      </c>
      <c r="UIZ22" s="146">
        <f t="shared" ref="UIZ22" si="15321">UIZ21-(UIZ14+UIZ15)</f>
        <v>0</v>
      </c>
      <c r="UJA22" s="74" t="s">
        <v>102</v>
      </c>
      <c r="UJB22" s="146">
        <f t="shared" ref="UJB22" si="15322">UJB21-(UJB14+UJB15)</f>
        <v>0</v>
      </c>
      <c r="UJC22" s="74" t="s">
        <v>102</v>
      </c>
      <c r="UJD22" s="146">
        <f t="shared" ref="UJD22" si="15323">UJD21-(UJD14+UJD15)</f>
        <v>0</v>
      </c>
      <c r="UJE22" s="74" t="s">
        <v>102</v>
      </c>
      <c r="UJF22" s="146">
        <f t="shared" ref="UJF22" si="15324">UJF21-(UJF14+UJF15)</f>
        <v>0</v>
      </c>
      <c r="UJG22" s="74" t="s">
        <v>102</v>
      </c>
      <c r="UJH22" s="146">
        <f t="shared" ref="UJH22" si="15325">UJH21-(UJH14+UJH15)</f>
        <v>0</v>
      </c>
      <c r="UJI22" s="74" t="s">
        <v>102</v>
      </c>
      <c r="UJJ22" s="146">
        <f t="shared" ref="UJJ22" si="15326">UJJ21-(UJJ14+UJJ15)</f>
        <v>0</v>
      </c>
      <c r="UJK22" s="74" t="s">
        <v>102</v>
      </c>
      <c r="UJL22" s="146">
        <f t="shared" ref="UJL22" si="15327">UJL21-(UJL14+UJL15)</f>
        <v>0</v>
      </c>
      <c r="UJM22" s="74" t="s">
        <v>102</v>
      </c>
      <c r="UJN22" s="146">
        <f t="shared" ref="UJN22" si="15328">UJN21-(UJN14+UJN15)</f>
        <v>0</v>
      </c>
      <c r="UJO22" s="74" t="s">
        <v>102</v>
      </c>
      <c r="UJP22" s="146">
        <f t="shared" ref="UJP22" si="15329">UJP21-(UJP14+UJP15)</f>
        <v>0</v>
      </c>
      <c r="UJQ22" s="74" t="s">
        <v>102</v>
      </c>
      <c r="UJR22" s="146">
        <f t="shared" ref="UJR22" si="15330">UJR21-(UJR14+UJR15)</f>
        <v>0</v>
      </c>
      <c r="UJS22" s="74" t="s">
        <v>102</v>
      </c>
      <c r="UJT22" s="146">
        <f t="shared" ref="UJT22" si="15331">UJT21-(UJT14+UJT15)</f>
        <v>0</v>
      </c>
      <c r="UJU22" s="74" t="s">
        <v>102</v>
      </c>
      <c r="UJV22" s="146">
        <f t="shared" ref="UJV22" si="15332">UJV21-(UJV14+UJV15)</f>
        <v>0</v>
      </c>
      <c r="UJW22" s="74" t="s">
        <v>102</v>
      </c>
      <c r="UJX22" s="146">
        <f t="shared" ref="UJX22" si="15333">UJX21-(UJX14+UJX15)</f>
        <v>0</v>
      </c>
      <c r="UJY22" s="74" t="s">
        <v>102</v>
      </c>
      <c r="UJZ22" s="146">
        <f t="shared" ref="UJZ22" si="15334">UJZ21-(UJZ14+UJZ15)</f>
        <v>0</v>
      </c>
      <c r="UKA22" s="74" t="s">
        <v>102</v>
      </c>
      <c r="UKB22" s="146">
        <f t="shared" ref="UKB22" si="15335">UKB21-(UKB14+UKB15)</f>
        <v>0</v>
      </c>
      <c r="UKC22" s="74" t="s">
        <v>102</v>
      </c>
      <c r="UKD22" s="146">
        <f t="shared" ref="UKD22" si="15336">UKD21-(UKD14+UKD15)</f>
        <v>0</v>
      </c>
      <c r="UKE22" s="74" t="s">
        <v>102</v>
      </c>
      <c r="UKF22" s="146">
        <f t="shared" ref="UKF22" si="15337">UKF21-(UKF14+UKF15)</f>
        <v>0</v>
      </c>
      <c r="UKG22" s="74" t="s">
        <v>102</v>
      </c>
      <c r="UKH22" s="146">
        <f t="shared" ref="UKH22" si="15338">UKH21-(UKH14+UKH15)</f>
        <v>0</v>
      </c>
      <c r="UKI22" s="74" t="s">
        <v>102</v>
      </c>
      <c r="UKJ22" s="146">
        <f t="shared" ref="UKJ22" si="15339">UKJ21-(UKJ14+UKJ15)</f>
        <v>0</v>
      </c>
      <c r="UKK22" s="74" t="s">
        <v>102</v>
      </c>
      <c r="UKL22" s="146">
        <f t="shared" ref="UKL22" si="15340">UKL21-(UKL14+UKL15)</f>
        <v>0</v>
      </c>
      <c r="UKM22" s="74" t="s">
        <v>102</v>
      </c>
      <c r="UKN22" s="146">
        <f t="shared" ref="UKN22" si="15341">UKN21-(UKN14+UKN15)</f>
        <v>0</v>
      </c>
      <c r="UKO22" s="74" t="s">
        <v>102</v>
      </c>
      <c r="UKP22" s="146">
        <f t="shared" ref="UKP22" si="15342">UKP21-(UKP14+UKP15)</f>
        <v>0</v>
      </c>
      <c r="UKQ22" s="74" t="s">
        <v>102</v>
      </c>
      <c r="UKR22" s="146">
        <f t="shared" ref="UKR22" si="15343">UKR21-(UKR14+UKR15)</f>
        <v>0</v>
      </c>
      <c r="UKS22" s="74" t="s">
        <v>102</v>
      </c>
      <c r="UKT22" s="146">
        <f t="shared" ref="UKT22" si="15344">UKT21-(UKT14+UKT15)</f>
        <v>0</v>
      </c>
      <c r="UKU22" s="74" t="s">
        <v>102</v>
      </c>
      <c r="UKV22" s="146">
        <f t="shared" ref="UKV22" si="15345">UKV21-(UKV14+UKV15)</f>
        <v>0</v>
      </c>
      <c r="UKW22" s="74" t="s">
        <v>102</v>
      </c>
      <c r="UKX22" s="146">
        <f t="shared" ref="UKX22" si="15346">UKX21-(UKX14+UKX15)</f>
        <v>0</v>
      </c>
      <c r="UKY22" s="74" t="s">
        <v>102</v>
      </c>
      <c r="UKZ22" s="146">
        <f t="shared" ref="UKZ22" si="15347">UKZ21-(UKZ14+UKZ15)</f>
        <v>0</v>
      </c>
      <c r="ULA22" s="74" t="s">
        <v>102</v>
      </c>
      <c r="ULB22" s="146">
        <f t="shared" ref="ULB22" si="15348">ULB21-(ULB14+ULB15)</f>
        <v>0</v>
      </c>
      <c r="ULC22" s="74" t="s">
        <v>102</v>
      </c>
      <c r="ULD22" s="146">
        <f t="shared" ref="ULD22" si="15349">ULD21-(ULD14+ULD15)</f>
        <v>0</v>
      </c>
      <c r="ULE22" s="74" t="s">
        <v>102</v>
      </c>
      <c r="ULF22" s="146">
        <f t="shared" ref="ULF22" si="15350">ULF21-(ULF14+ULF15)</f>
        <v>0</v>
      </c>
      <c r="ULG22" s="74" t="s">
        <v>102</v>
      </c>
      <c r="ULH22" s="146">
        <f t="shared" ref="ULH22" si="15351">ULH21-(ULH14+ULH15)</f>
        <v>0</v>
      </c>
      <c r="ULI22" s="74" t="s">
        <v>102</v>
      </c>
      <c r="ULJ22" s="146">
        <f t="shared" ref="ULJ22" si="15352">ULJ21-(ULJ14+ULJ15)</f>
        <v>0</v>
      </c>
      <c r="ULK22" s="74" t="s">
        <v>102</v>
      </c>
      <c r="ULL22" s="146">
        <f t="shared" ref="ULL22" si="15353">ULL21-(ULL14+ULL15)</f>
        <v>0</v>
      </c>
      <c r="ULM22" s="74" t="s">
        <v>102</v>
      </c>
      <c r="ULN22" s="146">
        <f t="shared" ref="ULN22" si="15354">ULN21-(ULN14+ULN15)</f>
        <v>0</v>
      </c>
      <c r="ULO22" s="74" t="s">
        <v>102</v>
      </c>
      <c r="ULP22" s="146">
        <f t="shared" ref="ULP22" si="15355">ULP21-(ULP14+ULP15)</f>
        <v>0</v>
      </c>
      <c r="ULQ22" s="74" t="s">
        <v>102</v>
      </c>
      <c r="ULR22" s="146">
        <f t="shared" ref="ULR22" si="15356">ULR21-(ULR14+ULR15)</f>
        <v>0</v>
      </c>
      <c r="ULS22" s="74" t="s">
        <v>102</v>
      </c>
      <c r="ULT22" s="146">
        <f t="shared" ref="ULT22" si="15357">ULT21-(ULT14+ULT15)</f>
        <v>0</v>
      </c>
      <c r="ULU22" s="74" t="s">
        <v>102</v>
      </c>
      <c r="ULV22" s="146">
        <f t="shared" ref="ULV22" si="15358">ULV21-(ULV14+ULV15)</f>
        <v>0</v>
      </c>
      <c r="ULW22" s="74" t="s">
        <v>102</v>
      </c>
      <c r="ULX22" s="146">
        <f t="shared" ref="ULX22" si="15359">ULX21-(ULX14+ULX15)</f>
        <v>0</v>
      </c>
      <c r="ULY22" s="74" t="s">
        <v>102</v>
      </c>
      <c r="ULZ22" s="146">
        <f t="shared" ref="ULZ22" si="15360">ULZ21-(ULZ14+ULZ15)</f>
        <v>0</v>
      </c>
      <c r="UMA22" s="74" t="s">
        <v>102</v>
      </c>
      <c r="UMB22" s="146">
        <f t="shared" ref="UMB22" si="15361">UMB21-(UMB14+UMB15)</f>
        <v>0</v>
      </c>
      <c r="UMC22" s="74" t="s">
        <v>102</v>
      </c>
      <c r="UMD22" s="146">
        <f t="shared" ref="UMD22" si="15362">UMD21-(UMD14+UMD15)</f>
        <v>0</v>
      </c>
      <c r="UME22" s="74" t="s">
        <v>102</v>
      </c>
      <c r="UMF22" s="146">
        <f t="shared" ref="UMF22" si="15363">UMF21-(UMF14+UMF15)</f>
        <v>0</v>
      </c>
      <c r="UMG22" s="74" t="s">
        <v>102</v>
      </c>
      <c r="UMH22" s="146">
        <f t="shared" ref="UMH22" si="15364">UMH21-(UMH14+UMH15)</f>
        <v>0</v>
      </c>
      <c r="UMI22" s="74" t="s">
        <v>102</v>
      </c>
      <c r="UMJ22" s="146">
        <f t="shared" ref="UMJ22" si="15365">UMJ21-(UMJ14+UMJ15)</f>
        <v>0</v>
      </c>
      <c r="UMK22" s="74" t="s">
        <v>102</v>
      </c>
      <c r="UML22" s="146">
        <f t="shared" ref="UML22" si="15366">UML21-(UML14+UML15)</f>
        <v>0</v>
      </c>
      <c r="UMM22" s="74" t="s">
        <v>102</v>
      </c>
      <c r="UMN22" s="146">
        <f t="shared" ref="UMN22" si="15367">UMN21-(UMN14+UMN15)</f>
        <v>0</v>
      </c>
      <c r="UMO22" s="74" t="s">
        <v>102</v>
      </c>
      <c r="UMP22" s="146">
        <f t="shared" ref="UMP22" si="15368">UMP21-(UMP14+UMP15)</f>
        <v>0</v>
      </c>
      <c r="UMQ22" s="74" t="s">
        <v>102</v>
      </c>
      <c r="UMR22" s="146">
        <f t="shared" ref="UMR22" si="15369">UMR21-(UMR14+UMR15)</f>
        <v>0</v>
      </c>
      <c r="UMS22" s="74" t="s">
        <v>102</v>
      </c>
      <c r="UMT22" s="146">
        <f t="shared" ref="UMT22" si="15370">UMT21-(UMT14+UMT15)</f>
        <v>0</v>
      </c>
      <c r="UMU22" s="74" t="s">
        <v>102</v>
      </c>
      <c r="UMV22" s="146">
        <f t="shared" ref="UMV22" si="15371">UMV21-(UMV14+UMV15)</f>
        <v>0</v>
      </c>
      <c r="UMW22" s="74" t="s">
        <v>102</v>
      </c>
      <c r="UMX22" s="146">
        <f t="shared" ref="UMX22" si="15372">UMX21-(UMX14+UMX15)</f>
        <v>0</v>
      </c>
      <c r="UMY22" s="74" t="s">
        <v>102</v>
      </c>
      <c r="UMZ22" s="146">
        <f t="shared" ref="UMZ22" si="15373">UMZ21-(UMZ14+UMZ15)</f>
        <v>0</v>
      </c>
      <c r="UNA22" s="74" t="s">
        <v>102</v>
      </c>
      <c r="UNB22" s="146">
        <f t="shared" ref="UNB22" si="15374">UNB21-(UNB14+UNB15)</f>
        <v>0</v>
      </c>
      <c r="UNC22" s="74" t="s">
        <v>102</v>
      </c>
      <c r="UND22" s="146">
        <f t="shared" ref="UND22" si="15375">UND21-(UND14+UND15)</f>
        <v>0</v>
      </c>
      <c r="UNE22" s="74" t="s">
        <v>102</v>
      </c>
      <c r="UNF22" s="146">
        <f t="shared" ref="UNF22" si="15376">UNF21-(UNF14+UNF15)</f>
        <v>0</v>
      </c>
      <c r="UNG22" s="74" t="s">
        <v>102</v>
      </c>
      <c r="UNH22" s="146">
        <f t="shared" ref="UNH22" si="15377">UNH21-(UNH14+UNH15)</f>
        <v>0</v>
      </c>
      <c r="UNI22" s="74" t="s">
        <v>102</v>
      </c>
      <c r="UNJ22" s="146">
        <f t="shared" ref="UNJ22" si="15378">UNJ21-(UNJ14+UNJ15)</f>
        <v>0</v>
      </c>
      <c r="UNK22" s="74" t="s">
        <v>102</v>
      </c>
      <c r="UNL22" s="146">
        <f t="shared" ref="UNL22" si="15379">UNL21-(UNL14+UNL15)</f>
        <v>0</v>
      </c>
      <c r="UNM22" s="74" t="s">
        <v>102</v>
      </c>
      <c r="UNN22" s="146">
        <f t="shared" ref="UNN22" si="15380">UNN21-(UNN14+UNN15)</f>
        <v>0</v>
      </c>
      <c r="UNO22" s="74" t="s">
        <v>102</v>
      </c>
      <c r="UNP22" s="146">
        <f t="shared" ref="UNP22" si="15381">UNP21-(UNP14+UNP15)</f>
        <v>0</v>
      </c>
      <c r="UNQ22" s="74" t="s">
        <v>102</v>
      </c>
      <c r="UNR22" s="146">
        <f t="shared" ref="UNR22" si="15382">UNR21-(UNR14+UNR15)</f>
        <v>0</v>
      </c>
      <c r="UNS22" s="74" t="s">
        <v>102</v>
      </c>
      <c r="UNT22" s="146">
        <f t="shared" ref="UNT22" si="15383">UNT21-(UNT14+UNT15)</f>
        <v>0</v>
      </c>
      <c r="UNU22" s="74" t="s">
        <v>102</v>
      </c>
      <c r="UNV22" s="146">
        <f t="shared" ref="UNV22" si="15384">UNV21-(UNV14+UNV15)</f>
        <v>0</v>
      </c>
      <c r="UNW22" s="74" t="s">
        <v>102</v>
      </c>
      <c r="UNX22" s="146">
        <f t="shared" ref="UNX22" si="15385">UNX21-(UNX14+UNX15)</f>
        <v>0</v>
      </c>
      <c r="UNY22" s="74" t="s">
        <v>102</v>
      </c>
      <c r="UNZ22" s="146">
        <f t="shared" ref="UNZ22" si="15386">UNZ21-(UNZ14+UNZ15)</f>
        <v>0</v>
      </c>
      <c r="UOA22" s="74" t="s">
        <v>102</v>
      </c>
      <c r="UOB22" s="146">
        <f t="shared" ref="UOB22" si="15387">UOB21-(UOB14+UOB15)</f>
        <v>0</v>
      </c>
      <c r="UOC22" s="74" t="s">
        <v>102</v>
      </c>
      <c r="UOD22" s="146">
        <f t="shared" ref="UOD22" si="15388">UOD21-(UOD14+UOD15)</f>
        <v>0</v>
      </c>
      <c r="UOE22" s="74" t="s">
        <v>102</v>
      </c>
      <c r="UOF22" s="146">
        <f t="shared" ref="UOF22" si="15389">UOF21-(UOF14+UOF15)</f>
        <v>0</v>
      </c>
      <c r="UOG22" s="74" t="s">
        <v>102</v>
      </c>
      <c r="UOH22" s="146">
        <f t="shared" ref="UOH22" si="15390">UOH21-(UOH14+UOH15)</f>
        <v>0</v>
      </c>
      <c r="UOI22" s="74" t="s">
        <v>102</v>
      </c>
      <c r="UOJ22" s="146">
        <f t="shared" ref="UOJ22" si="15391">UOJ21-(UOJ14+UOJ15)</f>
        <v>0</v>
      </c>
      <c r="UOK22" s="74" t="s">
        <v>102</v>
      </c>
      <c r="UOL22" s="146">
        <f t="shared" ref="UOL22" si="15392">UOL21-(UOL14+UOL15)</f>
        <v>0</v>
      </c>
      <c r="UOM22" s="74" t="s">
        <v>102</v>
      </c>
      <c r="UON22" s="146">
        <f t="shared" ref="UON22" si="15393">UON21-(UON14+UON15)</f>
        <v>0</v>
      </c>
      <c r="UOO22" s="74" t="s">
        <v>102</v>
      </c>
      <c r="UOP22" s="146">
        <f t="shared" ref="UOP22" si="15394">UOP21-(UOP14+UOP15)</f>
        <v>0</v>
      </c>
      <c r="UOQ22" s="74" t="s">
        <v>102</v>
      </c>
      <c r="UOR22" s="146">
        <f t="shared" ref="UOR22" si="15395">UOR21-(UOR14+UOR15)</f>
        <v>0</v>
      </c>
      <c r="UOS22" s="74" t="s">
        <v>102</v>
      </c>
      <c r="UOT22" s="146">
        <f t="shared" ref="UOT22" si="15396">UOT21-(UOT14+UOT15)</f>
        <v>0</v>
      </c>
      <c r="UOU22" s="74" t="s">
        <v>102</v>
      </c>
      <c r="UOV22" s="146">
        <f t="shared" ref="UOV22" si="15397">UOV21-(UOV14+UOV15)</f>
        <v>0</v>
      </c>
      <c r="UOW22" s="74" t="s">
        <v>102</v>
      </c>
      <c r="UOX22" s="146">
        <f t="shared" ref="UOX22" si="15398">UOX21-(UOX14+UOX15)</f>
        <v>0</v>
      </c>
      <c r="UOY22" s="74" t="s">
        <v>102</v>
      </c>
      <c r="UOZ22" s="146">
        <f t="shared" ref="UOZ22" si="15399">UOZ21-(UOZ14+UOZ15)</f>
        <v>0</v>
      </c>
      <c r="UPA22" s="74" t="s">
        <v>102</v>
      </c>
      <c r="UPB22" s="146">
        <f t="shared" ref="UPB22" si="15400">UPB21-(UPB14+UPB15)</f>
        <v>0</v>
      </c>
      <c r="UPC22" s="74" t="s">
        <v>102</v>
      </c>
      <c r="UPD22" s="146">
        <f t="shared" ref="UPD22" si="15401">UPD21-(UPD14+UPD15)</f>
        <v>0</v>
      </c>
      <c r="UPE22" s="74" t="s">
        <v>102</v>
      </c>
      <c r="UPF22" s="146">
        <f t="shared" ref="UPF22" si="15402">UPF21-(UPF14+UPF15)</f>
        <v>0</v>
      </c>
      <c r="UPG22" s="74" t="s">
        <v>102</v>
      </c>
      <c r="UPH22" s="146">
        <f t="shared" ref="UPH22" si="15403">UPH21-(UPH14+UPH15)</f>
        <v>0</v>
      </c>
      <c r="UPI22" s="74" t="s">
        <v>102</v>
      </c>
      <c r="UPJ22" s="146">
        <f t="shared" ref="UPJ22" si="15404">UPJ21-(UPJ14+UPJ15)</f>
        <v>0</v>
      </c>
      <c r="UPK22" s="74" t="s">
        <v>102</v>
      </c>
      <c r="UPL22" s="146">
        <f t="shared" ref="UPL22" si="15405">UPL21-(UPL14+UPL15)</f>
        <v>0</v>
      </c>
      <c r="UPM22" s="74" t="s">
        <v>102</v>
      </c>
      <c r="UPN22" s="146">
        <f t="shared" ref="UPN22" si="15406">UPN21-(UPN14+UPN15)</f>
        <v>0</v>
      </c>
      <c r="UPO22" s="74" t="s">
        <v>102</v>
      </c>
      <c r="UPP22" s="146">
        <f t="shared" ref="UPP22" si="15407">UPP21-(UPP14+UPP15)</f>
        <v>0</v>
      </c>
      <c r="UPQ22" s="74" t="s">
        <v>102</v>
      </c>
      <c r="UPR22" s="146">
        <f t="shared" ref="UPR22" si="15408">UPR21-(UPR14+UPR15)</f>
        <v>0</v>
      </c>
      <c r="UPS22" s="74" t="s">
        <v>102</v>
      </c>
      <c r="UPT22" s="146">
        <f t="shared" ref="UPT22" si="15409">UPT21-(UPT14+UPT15)</f>
        <v>0</v>
      </c>
      <c r="UPU22" s="74" t="s">
        <v>102</v>
      </c>
      <c r="UPV22" s="146">
        <f t="shared" ref="UPV22" si="15410">UPV21-(UPV14+UPV15)</f>
        <v>0</v>
      </c>
      <c r="UPW22" s="74" t="s">
        <v>102</v>
      </c>
      <c r="UPX22" s="146">
        <f t="shared" ref="UPX22" si="15411">UPX21-(UPX14+UPX15)</f>
        <v>0</v>
      </c>
      <c r="UPY22" s="74" t="s">
        <v>102</v>
      </c>
      <c r="UPZ22" s="146">
        <f t="shared" ref="UPZ22" si="15412">UPZ21-(UPZ14+UPZ15)</f>
        <v>0</v>
      </c>
      <c r="UQA22" s="74" t="s">
        <v>102</v>
      </c>
      <c r="UQB22" s="146">
        <f t="shared" ref="UQB22" si="15413">UQB21-(UQB14+UQB15)</f>
        <v>0</v>
      </c>
      <c r="UQC22" s="74" t="s">
        <v>102</v>
      </c>
      <c r="UQD22" s="146">
        <f t="shared" ref="UQD22" si="15414">UQD21-(UQD14+UQD15)</f>
        <v>0</v>
      </c>
      <c r="UQE22" s="74" t="s">
        <v>102</v>
      </c>
      <c r="UQF22" s="146">
        <f t="shared" ref="UQF22" si="15415">UQF21-(UQF14+UQF15)</f>
        <v>0</v>
      </c>
      <c r="UQG22" s="74" t="s">
        <v>102</v>
      </c>
      <c r="UQH22" s="146">
        <f t="shared" ref="UQH22" si="15416">UQH21-(UQH14+UQH15)</f>
        <v>0</v>
      </c>
      <c r="UQI22" s="74" t="s">
        <v>102</v>
      </c>
      <c r="UQJ22" s="146">
        <f t="shared" ref="UQJ22" si="15417">UQJ21-(UQJ14+UQJ15)</f>
        <v>0</v>
      </c>
      <c r="UQK22" s="74" t="s">
        <v>102</v>
      </c>
      <c r="UQL22" s="146">
        <f t="shared" ref="UQL22" si="15418">UQL21-(UQL14+UQL15)</f>
        <v>0</v>
      </c>
      <c r="UQM22" s="74" t="s">
        <v>102</v>
      </c>
      <c r="UQN22" s="146">
        <f t="shared" ref="UQN22" si="15419">UQN21-(UQN14+UQN15)</f>
        <v>0</v>
      </c>
      <c r="UQO22" s="74" t="s">
        <v>102</v>
      </c>
      <c r="UQP22" s="146">
        <f t="shared" ref="UQP22" si="15420">UQP21-(UQP14+UQP15)</f>
        <v>0</v>
      </c>
      <c r="UQQ22" s="74" t="s">
        <v>102</v>
      </c>
      <c r="UQR22" s="146">
        <f t="shared" ref="UQR22" si="15421">UQR21-(UQR14+UQR15)</f>
        <v>0</v>
      </c>
      <c r="UQS22" s="74" t="s">
        <v>102</v>
      </c>
      <c r="UQT22" s="146">
        <f t="shared" ref="UQT22" si="15422">UQT21-(UQT14+UQT15)</f>
        <v>0</v>
      </c>
      <c r="UQU22" s="74" t="s">
        <v>102</v>
      </c>
      <c r="UQV22" s="146">
        <f t="shared" ref="UQV22" si="15423">UQV21-(UQV14+UQV15)</f>
        <v>0</v>
      </c>
      <c r="UQW22" s="74" t="s">
        <v>102</v>
      </c>
      <c r="UQX22" s="146">
        <f t="shared" ref="UQX22" si="15424">UQX21-(UQX14+UQX15)</f>
        <v>0</v>
      </c>
      <c r="UQY22" s="74" t="s">
        <v>102</v>
      </c>
      <c r="UQZ22" s="146">
        <f t="shared" ref="UQZ22" si="15425">UQZ21-(UQZ14+UQZ15)</f>
        <v>0</v>
      </c>
      <c r="URA22" s="74" t="s">
        <v>102</v>
      </c>
      <c r="URB22" s="146">
        <f t="shared" ref="URB22" si="15426">URB21-(URB14+URB15)</f>
        <v>0</v>
      </c>
      <c r="URC22" s="74" t="s">
        <v>102</v>
      </c>
      <c r="URD22" s="146">
        <f t="shared" ref="URD22" si="15427">URD21-(URD14+URD15)</f>
        <v>0</v>
      </c>
      <c r="URE22" s="74" t="s">
        <v>102</v>
      </c>
      <c r="URF22" s="146">
        <f t="shared" ref="URF22" si="15428">URF21-(URF14+URF15)</f>
        <v>0</v>
      </c>
      <c r="URG22" s="74" t="s">
        <v>102</v>
      </c>
      <c r="URH22" s="146">
        <f t="shared" ref="URH22" si="15429">URH21-(URH14+URH15)</f>
        <v>0</v>
      </c>
      <c r="URI22" s="74" t="s">
        <v>102</v>
      </c>
      <c r="URJ22" s="146">
        <f t="shared" ref="URJ22" si="15430">URJ21-(URJ14+URJ15)</f>
        <v>0</v>
      </c>
      <c r="URK22" s="74" t="s">
        <v>102</v>
      </c>
      <c r="URL22" s="146">
        <f t="shared" ref="URL22" si="15431">URL21-(URL14+URL15)</f>
        <v>0</v>
      </c>
      <c r="URM22" s="74" t="s">
        <v>102</v>
      </c>
      <c r="URN22" s="146">
        <f t="shared" ref="URN22" si="15432">URN21-(URN14+URN15)</f>
        <v>0</v>
      </c>
      <c r="URO22" s="74" t="s">
        <v>102</v>
      </c>
      <c r="URP22" s="146">
        <f t="shared" ref="URP22" si="15433">URP21-(URP14+URP15)</f>
        <v>0</v>
      </c>
      <c r="URQ22" s="74" t="s">
        <v>102</v>
      </c>
      <c r="URR22" s="146">
        <f t="shared" ref="URR22" si="15434">URR21-(URR14+URR15)</f>
        <v>0</v>
      </c>
      <c r="URS22" s="74" t="s">
        <v>102</v>
      </c>
      <c r="URT22" s="146">
        <f t="shared" ref="URT22" si="15435">URT21-(URT14+URT15)</f>
        <v>0</v>
      </c>
      <c r="URU22" s="74" t="s">
        <v>102</v>
      </c>
      <c r="URV22" s="146">
        <f t="shared" ref="URV22" si="15436">URV21-(URV14+URV15)</f>
        <v>0</v>
      </c>
      <c r="URW22" s="74" t="s">
        <v>102</v>
      </c>
      <c r="URX22" s="146">
        <f t="shared" ref="URX22" si="15437">URX21-(URX14+URX15)</f>
        <v>0</v>
      </c>
      <c r="URY22" s="74" t="s">
        <v>102</v>
      </c>
      <c r="URZ22" s="146">
        <f t="shared" ref="URZ22" si="15438">URZ21-(URZ14+URZ15)</f>
        <v>0</v>
      </c>
      <c r="USA22" s="74" t="s">
        <v>102</v>
      </c>
      <c r="USB22" s="146">
        <f t="shared" ref="USB22" si="15439">USB21-(USB14+USB15)</f>
        <v>0</v>
      </c>
      <c r="USC22" s="74" t="s">
        <v>102</v>
      </c>
      <c r="USD22" s="146">
        <f t="shared" ref="USD22" si="15440">USD21-(USD14+USD15)</f>
        <v>0</v>
      </c>
      <c r="USE22" s="74" t="s">
        <v>102</v>
      </c>
      <c r="USF22" s="146">
        <f t="shared" ref="USF22" si="15441">USF21-(USF14+USF15)</f>
        <v>0</v>
      </c>
      <c r="USG22" s="74" t="s">
        <v>102</v>
      </c>
      <c r="USH22" s="146">
        <f t="shared" ref="USH22" si="15442">USH21-(USH14+USH15)</f>
        <v>0</v>
      </c>
      <c r="USI22" s="74" t="s">
        <v>102</v>
      </c>
      <c r="USJ22" s="146">
        <f t="shared" ref="USJ22" si="15443">USJ21-(USJ14+USJ15)</f>
        <v>0</v>
      </c>
      <c r="USK22" s="74" t="s">
        <v>102</v>
      </c>
      <c r="USL22" s="146">
        <f t="shared" ref="USL22" si="15444">USL21-(USL14+USL15)</f>
        <v>0</v>
      </c>
      <c r="USM22" s="74" t="s">
        <v>102</v>
      </c>
      <c r="USN22" s="146">
        <f t="shared" ref="USN22" si="15445">USN21-(USN14+USN15)</f>
        <v>0</v>
      </c>
      <c r="USO22" s="74" t="s">
        <v>102</v>
      </c>
      <c r="USP22" s="146">
        <f t="shared" ref="USP22" si="15446">USP21-(USP14+USP15)</f>
        <v>0</v>
      </c>
      <c r="USQ22" s="74" t="s">
        <v>102</v>
      </c>
      <c r="USR22" s="146">
        <f t="shared" ref="USR22" si="15447">USR21-(USR14+USR15)</f>
        <v>0</v>
      </c>
      <c r="USS22" s="74" t="s">
        <v>102</v>
      </c>
      <c r="UST22" s="146">
        <f t="shared" ref="UST22" si="15448">UST21-(UST14+UST15)</f>
        <v>0</v>
      </c>
      <c r="USU22" s="74" t="s">
        <v>102</v>
      </c>
      <c r="USV22" s="146">
        <f t="shared" ref="USV22" si="15449">USV21-(USV14+USV15)</f>
        <v>0</v>
      </c>
      <c r="USW22" s="74" t="s">
        <v>102</v>
      </c>
      <c r="USX22" s="146">
        <f t="shared" ref="USX22" si="15450">USX21-(USX14+USX15)</f>
        <v>0</v>
      </c>
      <c r="USY22" s="74" t="s">
        <v>102</v>
      </c>
      <c r="USZ22" s="146">
        <f t="shared" ref="USZ22" si="15451">USZ21-(USZ14+USZ15)</f>
        <v>0</v>
      </c>
      <c r="UTA22" s="74" t="s">
        <v>102</v>
      </c>
      <c r="UTB22" s="146">
        <f t="shared" ref="UTB22" si="15452">UTB21-(UTB14+UTB15)</f>
        <v>0</v>
      </c>
      <c r="UTC22" s="74" t="s">
        <v>102</v>
      </c>
      <c r="UTD22" s="146">
        <f t="shared" ref="UTD22" si="15453">UTD21-(UTD14+UTD15)</f>
        <v>0</v>
      </c>
      <c r="UTE22" s="74" t="s">
        <v>102</v>
      </c>
      <c r="UTF22" s="146">
        <f t="shared" ref="UTF22" si="15454">UTF21-(UTF14+UTF15)</f>
        <v>0</v>
      </c>
      <c r="UTG22" s="74" t="s">
        <v>102</v>
      </c>
      <c r="UTH22" s="146">
        <f t="shared" ref="UTH22" si="15455">UTH21-(UTH14+UTH15)</f>
        <v>0</v>
      </c>
      <c r="UTI22" s="74" t="s">
        <v>102</v>
      </c>
      <c r="UTJ22" s="146">
        <f t="shared" ref="UTJ22" si="15456">UTJ21-(UTJ14+UTJ15)</f>
        <v>0</v>
      </c>
      <c r="UTK22" s="74" t="s">
        <v>102</v>
      </c>
      <c r="UTL22" s="146">
        <f t="shared" ref="UTL22" si="15457">UTL21-(UTL14+UTL15)</f>
        <v>0</v>
      </c>
      <c r="UTM22" s="74" t="s">
        <v>102</v>
      </c>
      <c r="UTN22" s="146">
        <f t="shared" ref="UTN22" si="15458">UTN21-(UTN14+UTN15)</f>
        <v>0</v>
      </c>
      <c r="UTO22" s="74" t="s">
        <v>102</v>
      </c>
      <c r="UTP22" s="146">
        <f t="shared" ref="UTP22" si="15459">UTP21-(UTP14+UTP15)</f>
        <v>0</v>
      </c>
      <c r="UTQ22" s="74" t="s">
        <v>102</v>
      </c>
      <c r="UTR22" s="146">
        <f t="shared" ref="UTR22" si="15460">UTR21-(UTR14+UTR15)</f>
        <v>0</v>
      </c>
      <c r="UTS22" s="74" t="s">
        <v>102</v>
      </c>
      <c r="UTT22" s="146">
        <f t="shared" ref="UTT22" si="15461">UTT21-(UTT14+UTT15)</f>
        <v>0</v>
      </c>
      <c r="UTU22" s="74" t="s">
        <v>102</v>
      </c>
      <c r="UTV22" s="146">
        <f t="shared" ref="UTV22" si="15462">UTV21-(UTV14+UTV15)</f>
        <v>0</v>
      </c>
      <c r="UTW22" s="74" t="s">
        <v>102</v>
      </c>
      <c r="UTX22" s="146">
        <f t="shared" ref="UTX22" si="15463">UTX21-(UTX14+UTX15)</f>
        <v>0</v>
      </c>
      <c r="UTY22" s="74" t="s">
        <v>102</v>
      </c>
      <c r="UTZ22" s="146">
        <f t="shared" ref="UTZ22" si="15464">UTZ21-(UTZ14+UTZ15)</f>
        <v>0</v>
      </c>
      <c r="UUA22" s="74" t="s">
        <v>102</v>
      </c>
      <c r="UUB22" s="146">
        <f t="shared" ref="UUB22" si="15465">UUB21-(UUB14+UUB15)</f>
        <v>0</v>
      </c>
      <c r="UUC22" s="74" t="s">
        <v>102</v>
      </c>
      <c r="UUD22" s="146">
        <f t="shared" ref="UUD22" si="15466">UUD21-(UUD14+UUD15)</f>
        <v>0</v>
      </c>
      <c r="UUE22" s="74" t="s">
        <v>102</v>
      </c>
      <c r="UUF22" s="146">
        <f t="shared" ref="UUF22" si="15467">UUF21-(UUF14+UUF15)</f>
        <v>0</v>
      </c>
      <c r="UUG22" s="74" t="s">
        <v>102</v>
      </c>
      <c r="UUH22" s="146">
        <f t="shared" ref="UUH22" si="15468">UUH21-(UUH14+UUH15)</f>
        <v>0</v>
      </c>
      <c r="UUI22" s="74" t="s">
        <v>102</v>
      </c>
      <c r="UUJ22" s="146">
        <f t="shared" ref="UUJ22" si="15469">UUJ21-(UUJ14+UUJ15)</f>
        <v>0</v>
      </c>
      <c r="UUK22" s="74" t="s">
        <v>102</v>
      </c>
      <c r="UUL22" s="146">
        <f t="shared" ref="UUL22" si="15470">UUL21-(UUL14+UUL15)</f>
        <v>0</v>
      </c>
      <c r="UUM22" s="74" t="s">
        <v>102</v>
      </c>
      <c r="UUN22" s="146">
        <f t="shared" ref="UUN22" si="15471">UUN21-(UUN14+UUN15)</f>
        <v>0</v>
      </c>
      <c r="UUO22" s="74" t="s">
        <v>102</v>
      </c>
      <c r="UUP22" s="146">
        <f t="shared" ref="UUP22" si="15472">UUP21-(UUP14+UUP15)</f>
        <v>0</v>
      </c>
      <c r="UUQ22" s="74" t="s">
        <v>102</v>
      </c>
      <c r="UUR22" s="146">
        <f t="shared" ref="UUR22" si="15473">UUR21-(UUR14+UUR15)</f>
        <v>0</v>
      </c>
      <c r="UUS22" s="74" t="s">
        <v>102</v>
      </c>
      <c r="UUT22" s="146">
        <f t="shared" ref="UUT22" si="15474">UUT21-(UUT14+UUT15)</f>
        <v>0</v>
      </c>
      <c r="UUU22" s="74" t="s">
        <v>102</v>
      </c>
      <c r="UUV22" s="146">
        <f t="shared" ref="UUV22" si="15475">UUV21-(UUV14+UUV15)</f>
        <v>0</v>
      </c>
      <c r="UUW22" s="74" t="s">
        <v>102</v>
      </c>
      <c r="UUX22" s="146">
        <f t="shared" ref="UUX22" si="15476">UUX21-(UUX14+UUX15)</f>
        <v>0</v>
      </c>
      <c r="UUY22" s="74" t="s">
        <v>102</v>
      </c>
      <c r="UUZ22" s="146">
        <f t="shared" ref="UUZ22" si="15477">UUZ21-(UUZ14+UUZ15)</f>
        <v>0</v>
      </c>
      <c r="UVA22" s="74" t="s">
        <v>102</v>
      </c>
      <c r="UVB22" s="146">
        <f t="shared" ref="UVB22" si="15478">UVB21-(UVB14+UVB15)</f>
        <v>0</v>
      </c>
      <c r="UVC22" s="74" t="s">
        <v>102</v>
      </c>
      <c r="UVD22" s="146">
        <f t="shared" ref="UVD22" si="15479">UVD21-(UVD14+UVD15)</f>
        <v>0</v>
      </c>
      <c r="UVE22" s="74" t="s">
        <v>102</v>
      </c>
      <c r="UVF22" s="146">
        <f t="shared" ref="UVF22" si="15480">UVF21-(UVF14+UVF15)</f>
        <v>0</v>
      </c>
      <c r="UVG22" s="74" t="s">
        <v>102</v>
      </c>
      <c r="UVH22" s="146">
        <f t="shared" ref="UVH22" si="15481">UVH21-(UVH14+UVH15)</f>
        <v>0</v>
      </c>
      <c r="UVI22" s="74" t="s">
        <v>102</v>
      </c>
      <c r="UVJ22" s="146">
        <f t="shared" ref="UVJ22" si="15482">UVJ21-(UVJ14+UVJ15)</f>
        <v>0</v>
      </c>
      <c r="UVK22" s="74" t="s">
        <v>102</v>
      </c>
      <c r="UVL22" s="146">
        <f t="shared" ref="UVL22" si="15483">UVL21-(UVL14+UVL15)</f>
        <v>0</v>
      </c>
      <c r="UVM22" s="74" t="s">
        <v>102</v>
      </c>
      <c r="UVN22" s="146">
        <f t="shared" ref="UVN22" si="15484">UVN21-(UVN14+UVN15)</f>
        <v>0</v>
      </c>
      <c r="UVO22" s="74" t="s">
        <v>102</v>
      </c>
      <c r="UVP22" s="146">
        <f t="shared" ref="UVP22" si="15485">UVP21-(UVP14+UVP15)</f>
        <v>0</v>
      </c>
      <c r="UVQ22" s="74" t="s">
        <v>102</v>
      </c>
      <c r="UVR22" s="146">
        <f t="shared" ref="UVR22" si="15486">UVR21-(UVR14+UVR15)</f>
        <v>0</v>
      </c>
      <c r="UVS22" s="74" t="s">
        <v>102</v>
      </c>
      <c r="UVT22" s="146">
        <f t="shared" ref="UVT22" si="15487">UVT21-(UVT14+UVT15)</f>
        <v>0</v>
      </c>
      <c r="UVU22" s="74" t="s">
        <v>102</v>
      </c>
      <c r="UVV22" s="146">
        <f t="shared" ref="UVV22" si="15488">UVV21-(UVV14+UVV15)</f>
        <v>0</v>
      </c>
      <c r="UVW22" s="74" t="s">
        <v>102</v>
      </c>
      <c r="UVX22" s="146">
        <f t="shared" ref="UVX22" si="15489">UVX21-(UVX14+UVX15)</f>
        <v>0</v>
      </c>
      <c r="UVY22" s="74" t="s">
        <v>102</v>
      </c>
      <c r="UVZ22" s="146">
        <f t="shared" ref="UVZ22" si="15490">UVZ21-(UVZ14+UVZ15)</f>
        <v>0</v>
      </c>
      <c r="UWA22" s="74" t="s">
        <v>102</v>
      </c>
      <c r="UWB22" s="146">
        <f t="shared" ref="UWB22" si="15491">UWB21-(UWB14+UWB15)</f>
        <v>0</v>
      </c>
      <c r="UWC22" s="74" t="s">
        <v>102</v>
      </c>
      <c r="UWD22" s="146">
        <f t="shared" ref="UWD22" si="15492">UWD21-(UWD14+UWD15)</f>
        <v>0</v>
      </c>
      <c r="UWE22" s="74" t="s">
        <v>102</v>
      </c>
      <c r="UWF22" s="146">
        <f t="shared" ref="UWF22" si="15493">UWF21-(UWF14+UWF15)</f>
        <v>0</v>
      </c>
      <c r="UWG22" s="74" t="s">
        <v>102</v>
      </c>
      <c r="UWH22" s="146">
        <f t="shared" ref="UWH22" si="15494">UWH21-(UWH14+UWH15)</f>
        <v>0</v>
      </c>
      <c r="UWI22" s="74" t="s">
        <v>102</v>
      </c>
      <c r="UWJ22" s="146">
        <f t="shared" ref="UWJ22" si="15495">UWJ21-(UWJ14+UWJ15)</f>
        <v>0</v>
      </c>
      <c r="UWK22" s="74" t="s">
        <v>102</v>
      </c>
      <c r="UWL22" s="146">
        <f t="shared" ref="UWL22" si="15496">UWL21-(UWL14+UWL15)</f>
        <v>0</v>
      </c>
      <c r="UWM22" s="74" t="s">
        <v>102</v>
      </c>
      <c r="UWN22" s="146">
        <f t="shared" ref="UWN22" si="15497">UWN21-(UWN14+UWN15)</f>
        <v>0</v>
      </c>
      <c r="UWO22" s="74" t="s">
        <v>102</v>
      </c>
      <c r="UWP22" s="146">
        <f t="shared" ref="UWP22" si="15498">UWP21-(UWP14+UWP15)</f>
        <v>0</v>
      </c>
      <c r="UWQ22" s="74" t="s">
        <v>102</v>
      </c>
      <c r="UWR22" s="146">
        <f t="shared" ref="UWR22" si="15499">UWR21-(UWR14+UWR15)</f>
        <v>0</v>
      </c>
      <c r="UWS22" s="74" t="s">
        <v>102</v>
      </c>
      <c r="UWT22" s="146">
        <f t="shared" ref="UWT22" si="15500">UWT21-(UWT14+UWT15)</f>
        <v>0</v>
      </c>
      <c r="UWU22" s="74" t="s">
        <v>102</v>
      </c>
      <c r="UWV22" s="146">
        <f t="shared" ref="UWV22" si="15501">UWV21-(UWV14+UWV15)</f>
        <v>0</v>
      </c>
      <c r="UWW22" s="74" t="s">
        <v>102</v>
      </c>
      <c r="UWX22" s="146">
        <f t="shared" ref="UWX22" si="15502">UWX21-(UWX14+UWX15)</f>
        <v>0</v>
      </c>
      <c r="UWY22" s="74" t="s">
        <v>102</v>
      </c>
      <c r="UWZ22" s="146">
        <f t="shared" ref="UWZ22" si="15503">UWZ21-(UWZ14+UWZ15)</f>
        <v>0</v>
      </c>
      <c r="UXA22" s="74" t="s">
        <v>102</v>
      </c>
      <c r="UXB22" s="146">
        <f t="shared" ref="UXB22" si="15504">UXB21-(UXB14+UXB15)</f>
        <v>0</v>
      </c>
      <c r="UXC22" s="74" t="s">
        <v>102</v>
      </c>
      <c r="UXD22" s="146">
        <f t="shared" ref="UXD22" si="15505">UXD21-(UXD14+UXD15)</f>
        <v>0</v>
      </c>
      <c r="UXE22" s="74" t="s">
        <v>102</v>
      </c>
      <c r="UXF22" s="146">
        <f t="shared" ref="UXF22" si="15506">UXF21-(UXF14+UXF15)</f>
        <v>0</v>
      </c>
      <c r="UXG22" s="74" t="s">
        <v>102</v>
      </c>
      <c r="UXH22" s="146">
        <f t="shared" ref="UXH22" si="15507">UXH21-(UXH14+UXH15)</f>
        <v>0</v>
      </c>
      <c r="UXI22" s="74" t="s">
        <v>102</v>
      </c>
      <c r="UXJ22" s="146">
        <f t="shared" ref="UXJ22" si="15508">UXJ21-(UXJ14+UXJ15)</f>
        <v>0</v>
      </c>
      <c r="UXK22" s="74" t="s">
        <v>102</v>
      </c>
      <c r="UXL22" s="146">
        <f t="shared" ref="UXL22" si="15509">UXL21-(UXL14+UXL15)</f>
        <v>0</v>
      </c>
      <c r="UXM22" s="74" t="s">
        <v>102</v>
      </c>
      <c r="UXN22" s="146">
        <f t="shared" ref="UXN22" si="15510">UXN21-(UXN14+UXN15)</f>
        <v>0</v>
      </c>
      <c r="UXO22" s="74" t="s">
        <v>102</v>
      </c>
      <c r="UXP22" s="146">
        <f t="shared" ref="UXP22" si="15511">UXP21-(UXP14+UXP15)</f>
        <v>0</v>
      </c>
      <c r="UXQ22" s="74" t="s">
        <v>102</v>
      </c>
      <c r="UXR22" s="146">
        <f t="shared" ref="UXR22" si="15512">UXR21-(UXR14+UXR15)</f>
        <v>0</v>
      </c>
      <c r="UXS22" s="74" t="s">
        <v>102</v>
      </c>
      <c r="UXT22" s="146">
        <f t="shared" ref="UXT22" si="15513">UXT21-(UXT14+UXT15)</f>
        <v>0</v>
      </c>
      <c r="UXU22" s="74" t="s">
        <v>102</v>
      </c>
      <c r="UXV22" s="146">
        <f t="shared" ref="UXV22" si="15514">UXV21-(UXV14+UXV15)</f>
        <v>0</v>
      </c>
      <c r="UXW22" s="74" t="s">
        <v>102</v>
      </c>
      <c r="UXX22" s="146">
        <f t="shared" ref="UXX22" si="15515">UXX21-(UXX14+UXX15)</f>
        <v>0</v>
      </c>
      <c r="UXY22" s="74" t="s">
        <v>102</v>
      </c>
      <c r="UXZ22" s="146">
        <f t="shared" ref="UXZ22" si="15516">UXZ21-(UXZ14+UXZ15)</f>
        <v>0</v>
      </c>
      <c r="UYA22" s="74" t="s">
        <v>102</v>
      </c>
      <c r="UYB22" s="146">
        <f t="shared" ref="UYB22" si="15517">UYB21-(UYB14+UYB15)</f>
        <v>0</v>
      </c>
      <c r="UYC22" s="74" t="s">
        <v>102</v>
      </c>
      <c r="UYD22" s="146">
        <f t="shared" ref="UYD22" si="15518">UYD21-(UYD14+UYD15)</f>
        <v>0</v>
      </c>
      <c r="UYE22" s="74" t="s">
        <v>102</v>
      </c>
      <c r="UYF22" s="146">
        <f t="shared" ref="UYF22" si="15519">UYF21-(UYF14+UYF15)</f>
        <v>0</v>
      </c>
      <c r="UYG22" s="74" t="s">
        <v>102</v>
      </c>
      <c r="UYH22" s="146">
        <f t="shared" ref="UYH22" si="15520">UYH21-(UYH14+UYH15)</f>
        <v>0</v>
      </c>
      <c r="UYI22" s="74" t="s">
        <v>102</v>
      </c>
      <c r="UYJ22" s="146">
        <f t="shared" ref="UYJ22" si="15521">UYJ21-(UYJ14+UYJ15)</f>
        <v>0</v>
      </c>
      <c r="UYK22" s="74" t="s">
        <v>102</v>
      </c>
      <c r="UYL22" s="146">
        <f t="shared" ref="UYL22" si="15522">UYL21-(UYL14+UYL15)</f>
        <v>0</v>
      </c>
      <c r="UYM22" s="74" t="s">
        <v>102</v>
      </c>
      <c r="UYN22" s="146">
        <f t="shared" ref="UYN22" si="15523">UYN21-(UYN14+UYN15)</f>
        <v>0</v>
      </c>
      <c r="UYO22" s="74" t="s">
        <v>102</v>
      </c>
      <c r="UYP22" s="146">
        <f t="shared" ref="UYP22" si="15524">UYP21-(UYP14+UYP15)</f>
        <v>0</v>
      </c>
      <c r="UYQ22" s="74" t="s">
        <v>102</v>
      </c>
      <c r="UYR22" s="146">
        <f t="shared" ref="UYR22" si="15525">UYR21-(UYR14+UYR15)</f>
        <v>0</v>
      </c>
      <c r="UYS22" s="74" t="s">
        <v>102</v>
      </c>
      <c r="UYT22" s="146">
        <f t="shared" ref="UYT22" si="15526">UYT21-(UYT14+UYT15)</f>
        <v>0</v>
      </c>
      <c r="UYU22" s="74" t="s">
        <v>102</v>
      </c>
      <c r="UYV22" s="146">
        <f t="shared" ref="UYV22" si="15527">UYV21-(UYV14+UYV15)</f>
        <v>0</v>
      </c>
      <c r="UYW22" s="74" t="s">
        <v>102</v>
      </c>
      <c r="UYX22" s="146">
        <f t="shared" ref="UYX22" si="15528">UYX21-(UYX14+UYX15)</f>
        <v>0</v>
      </c>
      <c r="UYY22" s="74" t="s">
        <v>102</v>
      </c>
      <c r="UYZ22" s="146">
        <f t="shared" ref="UYZ22" si="15529">UYZ21-(UYZ14+UYZ15)</f>
        <v>0</v>
      </c>
      <c r="UZA22" s="74" t="s">
        <v>102</v>
      </c>
      <c r="UZB22" s="146">
        <f t="shared" ref="UZB22" si="15530">UZB21-(UZB14+UZB15)</f>
        <v>0</v>
      </c>
      <c r="UZC22" s="74" t="s">
        <v>102</v>
      </c>
      <c r="UZD22" s="146">
        <f t="shared" ref="UZD22" si="15531">UZD21-(UZD14+UZD15)</f>
        <v>0</v>
      </c>
      <c r="UZE22" s="74" t="s">
        <v>102</v>
      </c>
      <c r="UZF22" s="146">
        <f t="shared" ref="UZF22" si="15532">UZF21-(UZF14+UZF15)</f>
        <v>0</v>
      </c>
      <c r="UZG22" s="74" t="s">
        <v>102</v>
      </c>
      <c r="UZH22" s="146">
        <f t="shared" ref="UZH22" si="15533">UZH21-(UZH14+UZH15)</f>
        <v>0</v>
      </c>
      <c r="UZI22" s="74" t="s">
        <v>102</v>
      </c>
      <c r="UZJ22" s="146">
        <f t="shared" ref="UZJ22" si="15534">UZJ21-(UZJ14+UZJ15)</f>
        <v>0</v>
      </c>
      <c r="UZK22" s="74" t="s">
        <v>102</v>
      </c>
      <c r="UZL22" s="146">
        <f t="shared" ref="UZL22" si="15535">UZL21-(UZL14+UZL15)</f>
        <v>0</v>
      </c>
      <c r="UZM22" s="74" t="s">
        <v>102</v>
      </c>
      <c r="UZN22" s="146">
        <f t="shared" ref="UZN22" si="15536">UZN21-(UZN14+UZN15)</f>
        <v>0</v>
      </c>
      <c r="UZO22" s="74" t="s">
        <v>102</v>
      </c>
      <c r="UZP22" s="146">
        <f t="shared" ref="UZP22" si="15537">UZP21-(UZP14+UZP15)</f>
        <v>0</v>
      </c>
      <c r="UZQ22" s="74" t="s">
        <v>102</v>
      </c>
      <c r="UZR22" s="146">
        <f t="shared" ref="UZR22" si="15538">UZR21-(UZR14+UZR15)</f>
        <v>0</v>
      </c>
      <c r="UZS22" s="74" t="s">
        <v>102</v>
      </c>
      <c r="UZT22" s="146">
        <f t="shared" ref="UZT22" si="15539">UZT21-(UZT14+UZT15)</f>
        <v>0</v>
      </c>
      <c r="UZU22" s="74" t="s">
        <v>102</v>
      </c>
      <c r="UZV22" s="146">
        <f t="shared" ref="UZV22" si="15540">UZV21-(UZV14+UZV15)</f>
        <v>0</v>
      </c>
      <c r="UZW22" s="74" t="s">
        <v>102</v>
      </c>
      <c r="UZX22" s="146">
        <f t="shared" ref="UZX22" si="15541">UZX21-(UZX14+UZX15)</f>
        <v>0</v>
      </c>
      <c r="UZY22" s="74" t="s">
        <v>102</v>
      </c>
      <c r="UZZ22" s="146">
        <f t="shared" ref="UZZ22" si="15542">UZZ21-(UZZ14+UZZ15)</f>
        <v>0</v>
      </c>
      <c r="VAA22" s="74" t="s">
        <v>102</v>
      </c>
      <c r="VAB22" s="146">
        <f t="shared" ref="VAB22" si="15543">VAB21-(VAB14+VAB15)</f>
        <v>0</v>
      </c>
      <c r="VAC22" s="74" t="s">
        <v>102</v>
      </c>
      <c r="VAD22" s="146">
        <f t="shared" ref="VAD22" si="15544">VAD21-(VAD14+VAD15)</f>
        <v>0</v>
      </c>
      <c r="VAE22" s="74" t="s">
        <v>102</v>
      </c>
      <c r="VAF22" s="146">
        <f t="shared" ref="VAF22" si="15545">VAF21-(VAF14+VAF15)</f>
        <v>0</v>
      </c>
      <c r="VAG22" s="74" t="s">
        <v>102</v>
      </c>
      <c r="VAH22" s="146">
        <f t="shared" ref="VAH22" si="15546">VAH21-(VAH14+VAH15)</f>
        <v>0</v>
      </c>
      <c r="VAI22" s="74" t="s">
        <v>102</v>
      </c>
      <c r="VAJ22" s="146">
        <f t="shared" ref="VAJ22" si="15547">VAJ21-(VAJ14+VAJ15)</f>
        <v>0</v>
      </c>
      <c r="VAK22" s="74" t="s">
        <v>102</v>
      </c>
      <c r="VAL22" s="146">
        <f t="shared" ref="VAL22" si="15548">VAL21-(VAL14+VAL15)</f>
        <v>0</v>
      </c>
      <c r="VAM22" s="74" t="s">
        <v>102</v>
      </c>
      <c r="VAN22" s="146">
        <f t="shared" ref="VAN22" si="15549">VAN21-(VAN14+VAN15)</f>
        <v>0</v>
      </c>
      <c r="VAO22" s="74" t="s">
        <v>102</v>
      </c>
      <c r="VAP22" s="146">
        <f t="shared" ref="VAP22" si="15550">VAP21-(VAP14+VAP15)</f>
        <v>0</v>
      </c>
      <c r="VAQ22" s="74" t="s">
        <v>102</v>
      </c>
      <c r="VAR22" s="146">
        <f t="shared" ref="VAR22" si="15551">VAR21-(VAR14+VAR15)</f>
        <v>0</v>
      </c>
      <c r="VAS22" s="74" t="s">
        <v>102</v>
      </c>
      <c r="VAT22" s="146">
        <f t="shared" ref="VAT22" si="15552">VAT21-(VAT14+VAT15)</f>
        <v>0</v>
      </c>
      <c r="VAU22" s="74" t="s">
        <v>102</v>
      </c>
      <c r="VAV22" s="146">
        <f t="shared" ref="VAV22" si="15553">VAV21-(VAV14+VAV15)</f>
        <v>0</v>
      </c>
      <c r="VAW22" s="74" t="s">
        <v>102</v>
      </c>
      <c r="VAX22" s="146">
        <f t="shared" ref="VAX22" si="15554">VAX21-(VAX14+VAX15)</f>
        <v>0</v>
      </c>
      <c r="VAY22" s="74" t="s">
        <v>102</v>
      </c>
      <c r="VAZ22" s="146">
        <f t="shared" ref="VAZ22" si="15555">VAZ21-(VAZ14+VAZ15)</f>
        <v>0</v>
      </c>
      <c r="VBA22" s="74" t="s">
        <v>102</v>
      </c>
      <c r="VBB22" s="146">
        <f t="shared" ref="VBB22" si="15556">VBB21-(VBB14+VBB15)</f>
        <v>0</v>
      </c>
      <c r="VBC22" s="74" t="s">
        <v>102</v>
      </c>
      <c r="VBD22" s="146">
        <f t="shared" ref="VBD22" si="15557">VBD21-(VBD14+VBD15)</f>
        <v>0</v>
      </c>
      <c r="VBE22" s="74" t="s">
        <v>102</v>
      </c>
      <c r="VBF22" s="146">
        <f t="shared" ref="VBF22" si="15558">VBF21-(VBF14+VBF15)</f>
        <v>0</v>
      </c>
      <c r="VBG22" s="74" t="s">
        <v>102</v>
      </c>
      <c r="VBH22" s="146">
        <f t="shared" ref="VBH22" si="15559">VBH21-(VBH14+VBH15)</f>
        <v>0</v>
      </c>
      <c r="VBI22" s="74" t="s">
        <v>102</v>
      </c>
      <c r="VBJ22" s="146">
        <f t="shared" ref="VBJ22" si="15560">VBJ21-(VBJ14+VBJ15)</f>
        <v>0</v>
      </c>
      <c r="VBK22" s="74" t="s">
        <v>102</v>
      </c>
      <c r="VBL22" s="146">
        <f t="shared" ref="VBL22" si="15561">VBL21-(VBL14+VBL15)</f>
        <v>0</v>
      </c>
      <c r="VBM22" s="74" t="s">
        <v>102</v>
      </c>
      <c r="VBN22" s="146">
        <f t="shared" ref="VBN22" si="15562">VBN21-(VBN14+VBN15)</f>
        <v>0</v>
      </c>
      <c r="VBO22" s="74" t="s">
        <v>102</v>
      </c>
      <c r="VBP22" s="146">
        <f t="shared" ref="VBP22" si="15563">VBP21-(VBP14+VBP15)</f>
        <v>0</v>
      </c>
      <c r="VBQ22" s="74" t="s">
        <v>102</v>
      </c>
      <c r="VBR22" s="146">
        <f t="shared" ref="VBR22" si="15564">VBR21-(VBR14+VBR15)</f>
        <v>0</v>
      </c>
      <c r="VBS22" s="74" t="s">
        <v>102</v>
      </c>
      <c r="VBT22" s="146">
        <f t="shared" ref="VBT22" si="15565">VBT21-(VBT14+VBT15)</f>
        <v>0</v>
      </c>
      <c r="VBU22" s="74" t="s">
        <v>102</v>
      </c>
      <c r="VBV22" s="146">
        <f t="shared" ref="VBV22" si="15566">VBV21-(VBV14+VBV15)</f>
        <v>0</v>
      </c>
      <c r="VBW22" s="74" t="s">
        <v>102</v>
      </c>
      <c r="VBX22" s="146">
        <f t="shared" ref="VBX22" si="15567">VBX21-(VBX14+VBX15)</f>
        <v>0</v>
      </c>
      <c r="VBY22" s="74" t="s">
        <v>102</v>
      </c>
      <c r="VBZ22" s="146">
        <f t="shared" ref="VBZ22" si="15568">VBZ21-(VBZ14+VBZ15)</f>
        <v>0</v>
      </c>
      <c r="VCA22" s="74" t="s">
        <v>102</v>
      </c>
      <c r="VCB22" s="146">
        <f t="shared" ref="VCB22" si="15569">VCB21-(VCB14+VCB15)</f>
        <v>0</v>
      </c>
      <c r="VCC22" s="74" t="s">
        <v>102</v>
      </c>
      <c r="VCD22" s="146">
        <f t="shared" ref="VCD22" si="15570">VCD21-(VCD14+VCD15)</f>
        <v>0</v>
      </c>
      <c r="VCE22" s="74" t="s">
        <v>102</v>
      </c>
      <c r="VCF22" s="146">
        <f t="shared" ref="VCF22" si="15571">VCF21-(VCF14+VCF15)</f>
        <v>0</v>
      </c>
      <c r="VCG22" s="74" t="s">
        <v>102</v>
      </c>
      <c r="VCH22" s="146">
        <f t="shared" ref="VCH22" si="15572">VCH21-(VCH14+VCH15)</f>
        <v>0</v>
      </c>
      <c r="VCI22" s="74" t="s">
        <v>102</v>
      </c>
      <c r="VCJ22" s="146">
        <f t="shared" ref="VCJ22" si="15573">VCJ21-(VCJ14+VCJ15)</f>
        <v>0</v>
      </c>
      <c r="VCK22" s="74" t="s">
        <v>102</v>
      </c>
      <c r="VCL22" s="146">
        <f t="shared" ref="VCL22" si="15574">VCL21-(VCL14+VCL15)</f>
        <v>0</v>
      </c>
      <c r="VCM22" s="74" t="s">
        <v>102</v>
      </c>
      <c r="VCN22" s="146">
        <f t="shared" ref="VCN22" si="15575">VCN21-(VCN14+VCN15)</f>
        <v>0</v>
      </c>
      <c r="VCO22" s="74" t="s">
        <v>102</v>
      </c>
      <c r="VCP22" s="146">
        <f t="shared" ref="VCP22" si="15576">VCP21-(VCP14+VCP15)</f>
        <v>0</v>
      </c>
      <c r="VCQ22" s="74" t="s">
        <v>102</v>
      </c>
      <c r="VCR22" s="146">
        <f t="shared" ref="VCR22" si="15577">VCR21-(VCR14+VCR15)</f>
        <v>0</v>
      </c>
      <c r="VCS22" s="74" t="s">
        <v>102</v>
      </c>
      <c r="VCT22" s="146">
        <f t="shared" ref="VCT22" si="15578">VCT21-(VCT14+VCT15)</f>
        <v>0</v>
      </c>
      <c r="VCU22" s="74" t="s">
        <v>102</v>
      </c>
      <c r="VCV22" s="146">
        <f t="shared" ref="VCV22" si="15579">VCV21-(VCV14+VCV15)</f>
        <v>0</v>
      </c>
      <c r="VCW22" s="74" t="s">
        <v>102</v>
      </c>
      <c r="VCX22" s="146">
        <f t="shared" ref="VCX22" si="15580">VCX21-(VCX14+VCX15)</f>
        <v>0</v>
      </c>
      <c r="VCY22" s="74" t="s">
        <v>102</v>
      </c>
      <c r="VCZ22" s="146">
        <f t="shared" ref="VCZ22" si="15581">VCZ21-(VCZ14+VCZ15)</f>
        <v>0</v>
      </c>
      <c r="VDA22" s="74" t="s">
        <v>102</v>
      </c>
      <c r="VDB22" s="146">
        <f t="shared" ref="VDB22" si="15582">VDB21-(VDB14+VDB15)</f>
        <v>0</v>
      </c>
      <c r="VDC22" s="74" t="s">
        <v>102</v>
      </c>
      <c r="VDD22" s="146">
        <f t="shared" ref="VDD22" si="15583">VDD21-(VDD14+VDD15)</f>
        <v>0</v>
      </c>
      <c r="VDE22" s="74" t="s">
        <v>102</v>
      </c>
      <c r="VDF22" s="146">
        <f t="shared" ref="VDF22" si="15584">VDF21-(VDF14+VDF15)</f>
        <v>0</v>
      </c>
      <c r="VDG22" s="74" t="s">
        <v>102</v>
      </c>
      <c r="VDH22" s="146">
        <f t="shared" ref="VDH22" si="15585">VDH21-(VDH14+VDH15)</f>
        <v>0</v>
      </c>
      <c r="VDI22" s="74" t="s">
        <v>102</v>
      </c>
      <c r="VDJ22" s="146">
        <f t="shared" ref="VDJ22" si="15586">VDJ21-(VDJ14+VDJ15)</f>
        <v>0</v>
      </c>
      <c r="VDK22" s="74" t="s">
        <v>102</v>
      </c>
      <c r="VDL22" s="146">
        <f t="shared" ref="VDL22" si="15587">VDL21-(VDL14+VDL15)</f>
        <v>0</v>
      </c>
      <c r="VDM22" s="74" t="s">
        <v>102</v>
      </c>
      <c r="VDN22" s="146">
        <f t="shared" ref="VDN22" si="15588">VDN21-(VDN14+VDN15)</f>
        <v>0</v>
      </c>
      <c r="VDO22" s="74" t="s">
        <v>102</v>
      </c>
      <c r="VDP22" s="146">
        <f t="shared" ref="VDP22" si="15589">VDP21-(VDP14+VDP15)</f>
        <v>0</v>
      </c>
      <c r="VDQ22" s="74" t="s">
        <v>102</v>
      </c>
      <c r="VDR22" s="146">
        <f t="shared" ref="VDR22" si="15590">VDR21-(VDR14+VDR15)</f>
        <v>0</v>
      </c>
      <c r="VDS22" s="74" t="s">
        <v>102</v>
      </c>
      <c r="VDT22" s="146">
        <f t="shared" ref="VDT22" si="15591">VDT21-(VDT14+VDT15)</f>
        <v>0</v>
      </c>
      <c r="VDU22" s="74" t="s">
        <v>102</v>
      </c>
      <c r="VDV22" s="146">
        <f t="shared" ref="VDV22" si="15592">VDV21-(VDV14+VDV15)</f>
        <v>0</v>
      </c>
      <c r="VDW22" s="74" t="s">
        <v>102</v>
      </c>
      <c r="VDX22" s="146">
        <f t="shared" ref="VDX22" si="15593">VDX21-(VDX14+VDX15)</f>
        <v>0</v>
      </c>
      <c r="VDY22" s="74" t="s">
        <v>102</v>
      </c>
      <c r="VDZ22" s="146">
        <f t="shared" ref="VDZ22" si="15594">VDZ21-(VDZ14+VDZ15)</f>
        <v>0</v>
      </c>
      <c r="VEA22" s="74" t="s">
        <v>102</v>
      </c>
      <c r="VEB22" s="146">
        <f t="shared" ref="VEB22" si="15595">VEB21-(VEB14+VEB15)</f>
        <v>0</v>
      </c>
      <c r="VEC22" s="74" t="s">
        <v>102</v>
      </c>
      <c r="VED22" s="146">
        <f t="shared" ref="VED22" si="15596">VED21-(VED14+VED15)</f>
        <v>0</v>
      </c>
      <c r="VEE22" s="74" t="s">
        <v>102</v>
      </c>
      <c r="VEF22" s="146">
        <f t="shared" ref="VEF22" si="15597">VEF21-(VEF14+VEF15)</f>
        <v>0</v>
      </c>
      <c r="VEG22" s="74" t="s">
        <v>102</v>
      </c>
      <c r="VEH22" s="146">
        <f t="shared" ref="VEH22" si="15598">VEH21-(VEH14+VEH15)</f>
        <v>0</v>
      </c>
      <c r="VEI22" s="74" t="s">
        <v>102</v>
      </c>
      <c r="VEJ22" s="146">
        <f t="shared" ref="VEJ22" si="15599">VEJ21-(VEJ14+VEJ15)</f>
        <v>0</v>
      </c>
      <c r="VEK22" s="74" t="s">
        <v>102</v>
      </c>
      <c r="VEL22" s="146">
        <f t="shared" ref="VEL22" si="15600">VEL21-(VEL14+VEL15)</f>
        <v>0</v>
      </c>
      <c r="VEM22" s="74" t="s">
        <v>102</v>
      </c>
      <c r="VEN22" s="146">
        <f t="shared" ref="VEN22" si="15601">VEN21-(VEN14+VEN15)</f>
        <v>0</v>
      </c>
      <c r="VEO22" s="74" t="s">
        <v>102</v>
      </c>
      <c r="VEP22" s="146">
        <f t="shared" ref="VEP22" si="15602">VEP21-(VEP14+VEP15)</f>
        <v>0</v>
      </c>
      <c r="VEQ22" s="74" t="s">
        <v>102</v>
      </c>
      <c r="VER22" s="146">
        <f t="shared" ref="VER22" si="15603">VER21-(VER14+VER15)</f>
        <v>0</v>
      </c>
      <c r="VES22" s="74" t="s">
        <v>102</v>
      </c>
      <c r="VET22" s="146">
        <f t="shared" ref="VET22" si="15604">VET21-(VET14+VET15)</f>
        <v>0</v>
      </c>
      <c r="VEU22" s="74" t="s">
        <v>102</v>
      </c>
      <c r="VEV22" s="146">
        <f t="shared" ref="VEV22" si="15605">VEV21-(VEV14+VEV15)</f>
        <v>0</v>
      </c>
      <c r="VEW22" s="74" t="s">
        <v>102</v>
      </c>
      <c r="VEX22" s="146">
        <f t="shared" ref="VEX22" si="15606">VEX21-(VEX14+VEX15)</f>
        <v>0</v>
      </c>
      <c r="VEY22" s="74" t="s">
        <v>102</v>
      </c>
      <c r="VEZ22" s="146">
        <f t="shared" ref="VEZ22" si="15607">VEZ21-(VEZ14+VEZ15)</f>
        <v>0</v>
      </c>
      <c r="VFA22" s="74" t="s">
        <v>102</v>
      </c>
      <c r="VFB22" s="146">
        <f t="shared" ref="VFB22" si="15608">VFB21-(VFB14+VFB15)</f>
        <v>0</v>
      </c>
      <c r="VFC22" s="74" t="s">
        <v>102</v>
      </c>
      <c r="VFD22" s="146">
        <f t="shared" ref="VFD22" si="15609">VFD21-(VFD14+VFD15)</f>
        <v>0</v>
      </c>
      <c r="VFE22" s="74" t="s">
        <v>102</v>
      </c>
      <c r="VFF22" s="146">
        <f t="shared" ref="VFF22" si="15610">VFF21-(VFF14+VFF15)</f>
        <v>0</v>
      </c>
      <c r="VFG22" s="74" t="s">
        <v>102</v>
      </c>
      <c r="VFH22" s="146">
        <f t="shared" ref="VFH22" si="15611">VFH21-(VFH14+VFH15)</f>
        <v>0</v>
      </c>
      <c r="VFI22" s="74" t="s">
        <v>102</v>
      </c>
      <c r="VFJ22" s="146">
        <f t="shared" ref="VFJ22" si="15612">VFJ21-(VFJ14+VFJ15)</f>
        <v>0</v>
      </c>
      <c r="VFK22" s="74" t="s">
        <v>102</v>
      </c>
      <c r="VFL22" s="146">
        <f t="shared" ref="VFL22" si="15613">VFL21-(VFL14+VFL15)</f>
        <v>0</v>
      </c>
      <c r="VFM22" s="74" t="s">
        <v>102</v>
      </c>
      <c r="VFN22" s="146">
        <f t="shared" ref="VFN22" si="15614">VFN21-(VFN14+VFN15)</f>
        <v>0</v>
      </c>
      <c r="VFO22" s="74" t="s">
        <v>102</v>
      </c>
      <c r="VFP22" s="146">
        <f t="shared" ref="VFP22" si="15615">VFP21-(VFP14+VFP15)</f>
        <v>0</v>
      </c>
      <c r="VFQ22" s="74" t="s">
        <v>102</v>
      </c>
      <c r="VFR22" s="146">
        <f t="shared" ref="VFR22" si="15616">VFR21-(VFR14+VFR15)</f>
        <v>0</v>
      </c>
      <c r="VFS22" s="74" t="s">
        <v>102</v>
      </c>
      <c r="VFT22" s="146">
        <f t="shared" ref="VFT22" si="15617">VFT21-(VFT14+VFT15)</f>
        <v>0</v>
      </c>
      <c r="VFU22" s="74" t="s">
        <v>102</v>
      </c>
      <c r="VFV22" s="146">
        <f t="shared" ref="VFV22" si="15618">VFV21-(VFV14+VFV15)</f>
        <v>0</v>
      </c>
      <c r="VFW22" s="74" t="s">
        <v>102</v>
      </c>
      <c r="VFX22" s="146">
        <f t="shared" ref="VFX22" si="15619">VFX21-(VFX14+VFX15)</f>
        <v>0</v>
      </c>
      <c r="VFY22" s="74" t="s">
        <v>102</v>
      </c>
      <c r="VFZ22" s="146">
        <f t="shared" ref="VFZ22" si="15620">VFZ21-(VFZ14+VFZ15)</f>
        <v>0</v>
      </c>
      <c r="VGA22" s="74" t="s">
        <v>102</v>
      </c>
      <c r="VGB22" s="146">
        <f t="shared" ref="VGB22" si="15621">VGB21-(VGB14+VGB15)</f>
        <v>0</v>
      </c>
      <c r="VGC22" s="74" t="s">
        <v>102</v>
      </c>
      <c r="VGD22" s="146">
        <f t="shared" ref="VGD22" si="15622">VGD21-(VGD14+VGD15)</f>
        <v>0</v>
      </c>
      <c r="VGE22" s="74" t="s">
        <v>102</v>
      </c>
      <c r="VGF22" s="146">
        <f t="shared" ref="VGF22" si="15623">VGF21-(VGF14+VGF15)</f>
        <v>0</v>
      </c>
      <c r="VGG22" s="74" t="s">
        <v>102</v>
      </c>
      <c r="VGH22" s="146">
        <f t="shared" ref="VGH22" si="15624">VGH21-(VGH14+VGH15)</f>
        <v>0</v>
      </c>
      <c r="VGI22" s="74" t="s">
        <v>102</v>
      </c>
      <c r="VGJ22" s="146">
        <f t="shared" ref="VGJ22" si="15625">VGJ21-(VGJ14+VGJ15)</f>
        <v>0</v>
      </c>
      <c r="VGK22" s="74" t="s">
        <v>102</v>
      </c>
      <c r="VGL22" s="146">
        <f t="shared" ref="VGL22" si="15626">VGL21-(VGL14+VGL15)</f>
        <v>0</v>
      </c>
      <c r="VGM22" s="74" t="s">
        <v>102</v>
      </c>
      <c r="VGN22" s="146">
        <f t="shared" ref="VGN22" si="15627">VGN21-(VGN14+VGN15)</f>
        <v>0</v>
      </c>
      <c r="VGO22" s="74" t="s">
        <v>102</v>
      </c>
      <c r="VGP22" s="146">
        <f t="shared" ref="VGP22" si="15628">VGP21-(VGP14+VGP15)</f>
        <v>0</v>
      </c>
      <c r="VGQ22" s="74" t="s">
        <v>102</v>
      </c>
      <c r="VGR22" s="146">
        <f t="shared" ref="VGR22" si="15629">VGR21-(VGR14+VGR15)</f>
        <v>0</v>
      </c>
      <c r="VGS22" s="74" t="s">
        <v>102</v>
      </c>
      <c r="VGT22" s="146">
        <f t="shared" ref="VGT22" si="15630">VGT21-(VGT14+VGT15)</f>
        <v>0</v>
      </c>
      <c r="VGU22" s="74" t="s">
        <v>102</v>
      </c>
      <c r="VGV22" s="146">
        <f t="shared" ref="VGV22" si="15631">VGV21-(VGV14+VGV15)</f>
        <v>0</v>
      </c>
      <c r="VGW22" s="74" t="s">
        <v>102</v>
      </c>
      <c r="VGX22" s="146">
        <f t="shared" ref="VGX22" si="15632">VGX21-(VGX14+VGX15)</f>
        <v>0</v>
      </c>
      <c r="VGY22" s="74" t="s">
        <v>102</v>
      </c>
      <c r="VGZ22" s="146">
        <f t="shared" ref="VGZ22" si="15633">VGZ21-(VGZ14+VGZ15)</f>
        <v>0</v>
      </c>
      <c r="VHA22" s="74" t="s">
        <v>102</v>
      </c>
      <c r="VHB22" s="146">
        <f t="shared" ref="VHB22" si="15634">VHB21-(VHB14+VHB15)</f>
        <v>0</v>
      </c>
      <c r="VHC22" s="74" t="s">
        <v>102</v>
      </c>
      <c r="VHD22" s="146">
        <f t="shared" ref="VHD22" si="15635">VHD21-(VHD14+VHD15)</f>
        <v>0</v>
      </c>
      <c r="VHE22" s="74" t="s">
        <v>102</v>
      </c>
      <c r="VHF22" s="146">
        <f t="shared" ref="VHF22" si="15636">VHF21-(VHF14+VHF15)</f>
        <v>0</v>
      </c>
      <c r="VHG22" s="74" t="s">
        <v>102</v>
      </c>
      <c r="VHH22" s="146">
        <f t="shared" ref="VHH22" si="15637">VHH21-(VHH14+VHH15)</f>
        <v>0</v>
      </c>
      <c r="VHI22" s="74" t="s">
        <v>102</v>
      </c>
      <c r="VHJ22" s="146">
        <f t="shared" ref="VHJ22" si="15638">VHJ21-(VHJ14+VHJ15)</f>
        <v>0</v>
      </c>
      <c r="VHK22" s="74" t="s">
        <v>102</v>
      </c>
      <c r="VHL22" s="146">
        <f t="shared" ref="VHL22" si="15639">VHL21-(VHL14+VHL15)</f>
        <v>0</v>
      </c>
      <c r="VHM22" s="74" t="s">
        <v>102</v>
      </c>
      <c r="VHN22" s="146">
        <f t="shared" ref="VHN22" si="15640">VHN21-(VHN14+VHN15)</f>
        <v>0</v>
      </c>
      <c r="VHO22" s="74" t="s">
        <v>102</v>
      </c>
      <c r="VHP22" s="146">
        <f t="shared" ref="VHP22" si="15641">VHP21-(VHP14+VHP15)</f>
        <v>0</v>
      </c>
      <c r="VHQ22" s="74" t="s">
        <v>102</v>
      </c>
      <c r="VHR22" s="146">
        <f t="shared" ref="VHR22" si="15642">VHR21-(VHR14+VHR15)</f>
        <v>0</v>
      </c>
      <c r="VHS22" s="74" t="s">
        <v>102</v>
      </c>
      <c r="VHT22" s="146">
        <f t="shared" ref="VHT22" si="15643">VHT21-(VHT14+VHT15)</f>
        <v>0</v>
      </c>
      <c r="VHU22" s="74" t="s">
        <v>102</v>
      </c>
      <c r="VHV22" s="146">
        <f t="shared" ref="VHV22" si="15644">VHV21-(VHV14+VHV15)</f>
        <v>0</v>
      </c>
      <c r="VHW22" s="74" t="s">
        <v>102</v>
      </c>
      <c r="VHX22" s="146">
        <f t="shared" ref="VHX22" si="15645">VHX21-(VHX14+VHX15)</f>
        <v>0</v>
      </c>
      <c r="VHY22" s="74" t="s">
        <v>102</v>
      </c>
      <c r="VHZ22" s="146">
        <f t="shared" ref="VHZ22" si="15646">VHZ21-(VHZ14+VHZ15)</f>
        <v>0</v>
      </c>
      <c r="VIA22" s="74" t="s">
        <v>102</v>
      </c>
      <c r="VIB22" s="146">
        <f t="shared" ref="VIB22" si="15647">VIB21-(VIB14+VIB15)</f>
        <v>0</v>
      </c>
      <c r="VIC22" s="74" t="s">
        <v>102</v>
      </c>
      <c r="VID22" s="146">
        <f t="shared" ref="VID22" si="15648">VID21-(VID14+VID15)</f>
        <v>0</v>
      </c>
      <c r="VIE22" s="74" t="s">
        <v>102</v>
      </c>
      <c r="VIF22" s="146">
        <f t="shared" ref="VIF22" si="15649">VIF21-(VIF14+VIF15)</f>
        <v>0</v>
      </c>
      <c r="VIG22" s="74" t="s">
        <v>102</v>
      </c>
      <c r="VIH22" s="146">
        <f t="shared" ref="VIH22" si="15650">VIH21-(VIH14+VIH15)</f>
        <v>0</v>
      </c>
      <c r="VII22" s="74" t="s">
        <v>102</v>
      </c>
      <c r="VIJ22" s="146">
        <f t="shared" ref="VIJ22" si="15651">VIJ21-(VIJ14+VIJ15)</f>
        <v>0</v>
      </c>
      <c r="VIK22" s="74" t="s">
        <v>102</v>
      </c>
      <c r="VIL22" s="146">
        <f t="shared" ref="VIL22" si="15652">VIL21-(VIL14+VIL15)</f>
        <v>0</v>
      </c>
      <c r="VIM22" s="74" t="s">
        <v>102</v>
      </c>
      <c r="VIN22" s="146">
        <f t="shared" ref="VIN22" si="15653">VIN21-(VIN14+VIN15)</f>
        <v>0</v>
      </c>
      <c r="VIO22" s="74" t="s">
        <v>102</v>
      </c>
      <c r="VIP22" s="146">
        <f t="shared" ref="VIP22" si="15654">VIP21-(VIP14+VIP15)</f>
        <v>0</v>
      </c>
      <c r="VIQ22" s="74" t="s">
        <v>102</v>
      </c>
      <c r="VIR22" s="146">
        <f t="shared" ref="VIR22" si="15655">VIR21-(VIR14+VIR15)</f>
        <v>0</v>
      </c>
      <c r="VIS22" s="74" t="s">
        <v>102</v>
      </c>
      <c r="VIT22" s="146">
        <f t="shared" ref="VIT22" si="15656">VIT21-(VIT14+VIT15)</f>
        <v>0</v>
      </c>
      <c r="VIU22" s="74" t="s">
        <v>102</v>
      </c>
      <c r="VIV22" s="146">
        <f t="shared" ref="VIV22" si="15657">VIV21-(VIV14+VIV15)</f>
        <v>0</v>
      </c>
      <c r="VIW22" s="74" t="s">
        <v>102</v>
      </c>
      <c r="VIX22" s="146">
        <f t="shared" ref="VIX22" si="15658">VIX21-(VIX14+VIX15)</f>
        <v>0</v>
      </c>
      <c r="VIY22" s="74" t="s">
        <v>102</v>
      </c>
      <c r="VIZ22" s="146">
        <f t="shared" ref="VIZ22" si="15659">VIZ21-(VIZ14+VIZ15)</f>
        <v>0</v>
      </c>
      <c r="VJA22" s="74" t="s">
        <v>102</v>
      </c>
      <c r="VJB22" s="146">
        <f t="shared" ref="VJB22" si="15660">VJB21-(VJB14+VJB15)</f>
        <v>0</v>
      </c>
      <c r="VJC22" s="74" t="s">
        <v>102</v>
      </c>
      <c r="VJD22" s="146">
        <f t="shared" ref="VJD22" si="15661">VJD21-(VJD14+VJD15)</f>
        <v>0</v>
      </c>
      <c r="VJE22" s="74" t="s">
        <v>102</v>
      </c>
      <c r="VJF22" s="146">
        <f t="shared" ref="VJF22" si="15662">VJF21-(VJF14+VJF15)</f>
        <v>0</v>
      </c>
      <c r="VJG22" s="74" t="s">
        <v>102</v>
      </c>
      <c r="VJH22" s="146">
        <f t="shared" ref="VJH22" si="15663">VJH21-(VJH14+VJH15)</f>
        <v>0</v>
      </c>
      <c r="VJI22" s="74" t="s">
        <v>102</v>
      </c>
      <c r="VJJ22" s="146">
        <f t="shared" ref="VJJ22" si="15664">VJJ21-(VJJ14+VJJ15)</f>
        <v>0</v>
      </c>
      <c r="VJK22" s="74" t="s">
        <v>102</v>
      </c>
      <c r="VJL22" s="146">
        <f t="shared" ref="VJL22" si="15665">VJL21-(VJL14+VJL15)</f>
        <v>0</v>
      </c>
      <c r="VJM22" s="74" t="s">
        <v>102</v>
      </c>
      <c r="VJN22" s="146">
        <f t="shared" ref="VJN22" si="15666">VJN21-(VJN14+VJN15)</f>
        <v>0</v>
      </c>
      <c r="VJO22" s="74" t="s">
        <v>102</v>
      </c>
      <c r="VJP22" s="146">
        <f t="shared" ref="VJP22" si="15667">VJP21-(VJP14+VJP15)</f>
        <v>0</v>
      </c>
      <c r="VJQ22" s="74" t="s">
        <v>102</v>
      </c>
      <c r="VJR22" s="146">
        <f t="shared" ref="VJR22" si="15668">VJR21-(VJR14+VJR15)</f>
        <v>0</v>
      </c>
      <c r="VJS22" s="74" t="s">
        <v>102</v>
      </c>
      <c r="VJT22" s="146">
        <f t="shared" ref="VJT22" si="15669">VJT21-(VJT14+VJT15)</f>
        <v>0</v>
      </c>
      <c r="VJU22" s="74" t="s">
        <v>102</v>
      </c>
      <c r="VJV22" s="146">
        <f t="shared" ref="VJV22" si="15670">VJV21-(VJV14+VJV15)</f>
        <v>0</v>
      </c>
      <c r="VJW22" s="74" t="s">
        <v>102</v>
      </c>
      <c r="VJX22" s="146">
        <f t="shared" ref="VJX22" si="15671">VJX21-(VJX14+VJX15)</f>
        <v>0</v>
      </c>
      <c r="VJY22" s="74" t="s">
        <v>102</v>
      </c>
      <c r="VJZ22" s="146">
        <f t="shared" ref="VJZ22" si="15672">VJZ21-(VJZ14+VJZ15)</f>
        <v>0</v>
      </c>
      <c r="VKA22" s="74" t="s">
        <v>102</v>
      </c>
      <c r="VKB22" s="146">
        <f t="shared" ref="VKB22" si="15673">VKB21-(VKB14+VKB15)</f>
        <v>0</v>
      </c>
      <c r="VKC22" s="74" t="s">
        <v>102</v>
      </c>
      <c r="VKD22" s="146">
        <f t="shared" ref="VKD22" si="15674">VKD21-(VKD14+VKD15)</f>
        <v>0</v>
      </c>
      <c r="VKE22" s="74" t="s">
        <v>102</v>
      </c>
      <c r="VKF22" s="146">
        <f t="shared" ref="VKF22" si="15675">VKF21-(VKF14+VKF15)</f>
        <v>0</v>
      </c>
      <c r="VKG22" s="74" t="s">
        <v>102</v>
      </c>
      <c r="VKH22" s="146">
        <f t="shared" ref="VKH22" si="15676">VKH21-(VKH14+VKH15)</f>
        <v>0</v>
      </c>
      <c r="VKI22" s="74" t="s">
        <v>102</v>
      </c>
      <c r="VKJ22" s="146">
        <f t="shared" ref="VKJ22" si="15677">VKJ21-(VKJ14+VKJ15)</f>
        <v>0</v>
      </c>
      <c r="VKK22" s="74" t="s">
        <v>102</v>
      </c>
      <c r="VKL22" s="146">
        <f t="shared" ref="VKL22" si="15678">VKL21-(VKL14+VKL15)</f>
        <v>0</v>
      </c>
      <c r="VKM22" s="74" t="s">
        <v>102</v>
      </c>
      <c r="VKN22" s="146">
        <f t="shared" ref="VKN22" si="15679">VKN21-(VKN14+VKN15)</f>
        <v>0</v>
      </c>
      <c r="VKO22" s="74" t="s">
        <v>102</v>
      </c>
      <c r="VKP22" s="146">
        <f t="shared" ref="VKP22" si="15680">VKP21-(VKP14+VKP15)</f>
        <v>0</v>
      </c>
      <c r="VKQ22" s="74" t="s">
        <v>102</v>
      </c>
      <c r="VKR22" s="146">
        <f t="shared" ref="VKR22" si="15681">VKR21-(VKR14+VKR15)</f>
        <v>0</v>
      </c>
      <c r="VKS22" s="74" t="s">
        <v>102</v>
      </c>
      <c r="VKT22" s="146">
        <f t="shared" ref="VKT22" si="15682">VKT21-(VKT14+VKT15)</f>
        <v>0</v>
      </c>
      <c r="VKU22" s="74" t="s">
        <v>102</v>
      </c>
      <c r="VKV22" s="146">
        <f t="shared" ref="VKV22" si="15683">VKV21-(VKV14+VKV15)</f>
        <v>0</v>
      </c>
      <c r="VKW22" s="74" t="s">
        <v>102</v>
      </c>
      <c r="VKX22" s="146">
        <f t="shared" ref="VKX22" si="15684">VKX21-(VKX14+VKX15)</f>
        <v>0</v>
      </c>
      <c r="VKY22" s="74" t="s">
        <v>102</v>
      </c>
      <c r="VKZ22" s="146">
        <f t="shared" ref="VKZ22" si="15685">VKZ21-(VKZ14+VKZ15)</f>
        <v>0</v>
      </c>
      <c r="VLA22" s="74" t="s">
        <v>102</v>
      </c>
      <c r="VLB22" s="146">
        <f t="shared" ref="VLB22" si="15686">VLB21-(VLB14+VLB15)</f>
        <v>0</v>
      </c>
      <c r="VLC22" s="74" t="s">
        <v>102</v>
      </c>
      <c r="VLD22" s="146">
        <f t="shared" ref="VLD22" si="15687">VLD21-(VLD14+VLD15)</f>
        <v>0</v>
      </c>
      <c r="VLE22" s="74" t="s">
        <v>102</v>
      </c>
      <c r="VLF22" s="146">
        <f t="shared" ref="VLF22" si="15688">VLF21-(VLF14+VLF15)</f>
        <v>0</v>
      </c>
      <c r="VLG22" s="74" t="s">
        <v>102</v>
      </c>
      <c r="VLH22" s="146">
        <f t="shared" ref="VLH22" si="15689">VLH21-(VLH14+VLH15)</f>
        <v>0</v>
      </c>
      <c r="VLI22" s="74" t="s">
        <v>102</v>
      </c>
      <c r="VLJ22" s="146">
        <f t="shared" ref="VLJ22" si="15690">VLJ21-(VLJ14+VLJ15)</f>
        <v>0</v>
      </c>
      <c r="VLK22" s="74" t="s">
        <v>102</v>
      </c>
      <c r="VLL22" s="146">
        <f t="shared" ref="VLL22" si="15691">VLL21-(VLL14+VLL15)</f>
        <v>0</v>
      </c>
      <c r="VLM22" s="74" t="s">
        <v>102</v>
      </c>
      <c r="VLN22" s="146">
        <f t="shared" ref="VLN22" si="15692">VLN21-(VLN14+VLN15)</f>
        <v>0</v>
      </c>
      <c r="VLO22" s="74" t="s">
        <v>102</v>
      </c>
      <c r="VLP22" s="146">
        <f t="shared" ref="VLP22" si="15693">VLP21-(VLP14+VLP15)</f>
        <v>0</v>
      </c>
      <c r="VLQ22" s="74" t="s">
        <v>102</v>
      </c>
      <c r="VLR22" s="146">
        <f t="shared" ref="VLR22" si="15694">VLR21-(VLR14+VLR15)</f>
        <v>0</v>
      </c>
      <c r="VLS22" s="74" t="s">
        <v>102</v>
      </c>
      <c r="VLT22" s="146">
        <f t="shared" ref="VLT22" si="15695">VLT21-(VLT14+VLT15)</f>
        <v>0</v>
      </c>
      <c r="VLU22" s="74" t="s">
        <v>102</v>
      </c>
      <c r="VLV22" s="146">
        <f t="shared" ref="VLV22" si="15696">VLV21-(VLV14+VLV15)</f>
        <v>0</v>
      </c>
      <c r="VLW22" s="74" t="s">
        <v>102</v>
      </c>
      <c r="VLX22" s="146">
        <f t="shared" ref="VLX22" si="15697">VLX21-(VLX14+VLX15)</f>
        <v>0</v>
      </c>
      <c r="VLY22" s="74" t="s">
        <v>102</v>
      </c>
      <c r="VLZ22" s="146">
        <f t="shared" ref="VLZ22" si="15698">VLZ21-(VLZ14+VLZ15)</f>
        <v>0</v>
      </c>
      <c r="VMA22" s="74" t="s">
        <v>102</v>
      </c>
      <c r="VMB22" s="146">
        <f t="shared" ref="VMB22" si="15699">VMB21-(VMB14+VMB15)</f>
        <v>0</v>
      </c>
      <c r="VMC22" s="74" t="s">
        <v>102</v>
      </c>
      <c r="VMD22" s="146">
        <f t="shared" ref="VMD22" si="15700">VMD21-(VMD14+VMD15)</f>
        <v>0</v>
      </c>
      <c r="VME22" s="74" t="s">
        <v>102</v>
      </c>
      <c r="VMF22" s="146">
        <f t="shared" ref="VMF22" si="15701">VMF21-(VMF14+VMF15)</f>
        <v>0</v>
      </c>
      <c r="VMG22" s="74" t="s">
        <v>102</v>
      </c>
      <c r="VMH22" s="146">
        <f t="shared" ref="VMH22" si="15702">VMH21-(VMH14+VMH15)</f>
        <v>0</v>
      </c>
      <c r="VMI22" s="74" t="s">
        <v>102</v>
      </c>
      <c r="VMJ22" s="146">
        <f t="shared" ref="VMJ22" si="15703">VMJ21-(VMJ14+VMJ15)</f>
        <v>0</v>
      </c>
      <c r="VMK22" s="74" t="s">
        <v>102</v>
      </c>
      <c r="VML22" s="146">
        <f t="shared" ref="VML22" si="15704">VML21-(VML14+VML15)</f>
        <v>0</v>
      </c>
      <c r="VMM22" s="74" t="s">
        <v>102</v>
      </c>
      <c r="VMN22" s="146">
        <f t="shared" ref="VMN22" si="15705">VMN21-(VMN14+VMN15)</f>
        <v>0</v>
      </c>
      <c r="VMO22" s="74" t="s">
        <v>102</v>
      </c>
      <c r="VMP22" s="146">
        <f t="shared" ref="VMP22" si="15706">VMP21-(VMP14+VMP15)</f>
        <v>0</v>
      </c>
      <c r="VMQ22" s="74" t="s">
        <v>102</v>
      </c>
      <c r="VMR22" s="146">
        <f t="shared" ref="VMR22" si="15707">VMR21-(VMR14+VMR15)</f>
        <v>0</v>
      </c>
      <c r="VMS22" s="74" t="s">
        <v>102</v>
      </c>
      <c r="VMT22" s="146">
        <f t="shared" ref="VMT22" si="15708">VMT21-(VMT14+VMT15)</f>
        <v>0</v>
      </c>
      <c r="VMU22" s="74" t="s">
        <v>102</v>
      </c>
      <c r="VMV22" s="146">
        <f t="shared" ref="VMV22" si="15709">VMV21-(VMV14+VMV15)</f>
        <v>0</v>
      </c>
      <c r="VMW22" s="74" t="s">
        <v>102</v>
      </c>
      <c r="VMX22" s="146">
        <f t="shared" ref="VMX22" si="15710">VMX21-(VMX14+VMX15)</f>
        <v>0</v>
      </c>
      <c r="VMY22" s="74" t="s">
        <v>102</v>
      </c>
      <c r="VMZ22" s="146">
        <f t="shared" ref="VMZ22" si="15711">VMZ21-(VMZ14+VMZ15)</f>
        <v>0</v>
      </c>
      <c r="VNA22" s="74" t="s">
        <v>102</v>
      </c>
      <c r="VNB22" s="146">
        <f t="shared" ref="VNB22" si="15712">VNB21-(VNB14+VNB15)</f>
        <v>0</v>
      </c>
      <c r="VNC22" s="74" t="s">
        <v>102</v>
      </c>
      <c r="VND22" s="146">
        <f t="shared" ref="VND22" si="15713">VND21-(VND14+VND15)</f>
        <v>0</v>
      </c>
      <c r="VNE22" s="74" t="s">
        <v>102</v>
      </c>
      <c r="VNF22" s="146">
        <f t="shared" ref="VNF22" si="15714">VNF21-(VNF14+VNF15)</f>
        <v>0</v>
      </c>
      <c r="VNG22" s="74" t="s">
        <v>102</v>
      </c>
      <c r="VNH22" s="146">
        <f t="shared" ref="VNH22" si="15715">VNH21-(VNH14+VNH15)</f>
        <v>0</v>
      </c>
      <c r="VNI22" s="74" t="s">
        <v>102</v>
      </c>
      <c r="VNJ22" s="146">
        <f t="shared" ref="VNJ22" si="15716">VNJ21-(VNJ14+VNJ15)</f>
        <v>0</v>
      </c>
      <c r="VNK22" s="74" t="s">
        <v>102</v>
      </c>
      <c r="VNL22" s="146">
        <f t="shared" ref="VNL22" si="15717">VNL21-(VNL14+VNL15)</f>
        <v>0</v>
      </c>
      <c r="VNM22" s="74" t="s">
        <v>102</v>
      </c>
      <c r="VNN22" s="146">
        <f t="shared" ref="VNN22" si="15718">VNN21-(VNN14+VNN15)</f>
        <v>0</v>
      </c>
      <c r="VNO22" s="74" t="s">
        <v>102</v>
      </c>
      <c r="VNP22" s="146">
        <f t="shared" ref="VNP22" si="15719">VNP21-(VNP14+VNP15)</f>
        <v>0</v>
      </c>
      <c r="VNQ22" s="74" t="s">
        <v>102</v>
      </c>
      <c r="VNR22" s="146">
        <f t="shared" ref="VNR22" si="15720">VNR21-(VNR14+VNR15)</f>
        <v>0</v>
      </c>
      <c r="VNS22" s="74" t="s">
        <v>102</v>
      </c>
      <c r="VNT22" s="146">
        <f t="shared" ref="VNT22" si="15721">VNT21-(VNT14+VNT15)</f>
        <v>0</v>
      </c>
      <c r="VNU22" s="74" t="s">
        <v>102</v>
      </c>
      <c r="VNV22" s="146">
        <f t="shared" ref="VNV22" si="15722">VNV21-(VNV14+VNV15)</f>
        <v>0</v>
      </c>
      <c r="VNW22" s="74" t="s">
        <v>102</v>
      </c>
      <c r="VNX22" s="146">
        <f t="shared" ref="VNX22" si="15723">VNX21-(VNX14+VNX15)</f>
        <v>0</v>
      </c>
      <c r="VNY22" s="74" t="s">
        <v>102</v>
      </c>
      <c r="VNZ22" s="146">
        <f t="shared" ref="VNZ22" si="15724">VNZ21-(VNZ14+VNZ15)</f>
        <v>0</v>
      </c>
      <c r="VOA22" s="74" t="s">
        <v>102</v>
      </c>
      <c r="VOB22" s="146">
        <f t="shared" ref="VOB22" si="15725">VOB21-(VOB14+VOB15)</f>
        <v>0</v>
      </c>
      <c r="VOC22" s="74" t="s">
        <v>102</v>
      </c>
      <c r="VOD22" s="146">
        <f t="shared" ref="VOD22" si="15726">VOD21-(VOD14+VOD15)</f>
        <v>0</v>
      </c>
      <c r="VOE22" s="74" t="s">
        <v>102</v>
      </c>
      <c r="VOF22" s="146">
        <f t="shared" ref="VOF22" si="15727">VOF21-(VOF14+VOF15)</f>
        <v>0</v>
      </c>
      <c r="VOG22" s="74" t="s">
        <v>102</v>
      </c>
      <c r="VOH22" s="146">
        <f t="shared" ref="VOH22" si="15728">VOH21-(VOH14+VOH15)</f>
        <v>0</v>
      </c>
      <c r="VOI22" s="74" t="s">
        <v>102</v>
      </c>
      <c r="VOJ22" s="146">
        <f t="shared" ref="VOJ22" si="15729">VOJ21-(VOJ14+VOJ15)</f>
        <v>0</v>
      </c>
      <c r="VOK22" s="74" t="s">
        <v>102</v>
      </c>
      <c r="VOL22" s="146">
        <f t="shared" ref="VOL22" si="15730">VOL21-(VOL14+VOL15)</f>
        <v>0</v>
      </c>
      <c r="VOM22" s="74" t="s">
        <v>102</v>
      </c>
      <c r="VON22" s="146">
        <f t="shared" ref="VON22" si="15731">VON21-(VON14+VON15)</f>
        <v>0</v>
      </c>
      <c r="VOO22" s="74" t="s">
        <v>102</v>
      </c>
      <c r="VOP22" s="146">
        <f t="shared" ref="VOP22" si="15732">VOP21-(VOP14+VOP15)</f>
        <v>0</v>
      </c>
      <c r="VOQ22" s="74" t="s">
        <v>102</v>
      </c>
      <c r="VOR22" s="146">
        <f t="shared" ref="VOR22" si="15733">VOR21-(VOR14+VOR15)</f>
        <v>0</v>
      </c>
      <c r="VOS22" s="74" t="s">
        <v>102</v>
      </c>
      <c r="VOT22" s="146">
        <f t="shared" ref="VOT22" si="15734">VOT21-(VOT14+VOT15)</f>
        <v>0</v>
      </c>
      <c r="VOU22" s="74" t="s">
        <v>102</v>
      </c>
      <c r="VOV22" s="146">
        <f t="shared" ref="VOV22" si="15735">VOV21-(VOV14+VOV15)</f>
        <v>0</v>
      </c>
      <c r="VOW22" s="74" t="s">
        <v>102</v>
      </c>
      <c r="VOX22" s="146">
        <f t="shared" ref="VOX22" si="15736">VOX21-(VOX14+VOX15)</f>
        <v>0</v>
      </c>
      <c r="VOY22" s="74" t="s">
        <v>102</v>
      </c>
      <c r="VOZ22" s="146">
        <f t="shared" ref="VOZ22" si="15737">VOZ21-(VOZ14+VOZ15)</f>
        <v>0</v>
      </c>
      <c r="VPA22" s="74" t="s">
        <v>102</v>
      </c>
      <c r="VPB22" s="146">
        <f t="shared" ref="VPB22" si="15738">VPB21-(VPB14+VPB15)</f>
        <v>0</v>
      </c>
      <c r="VPC22" s="74" t="s">
        <v>102</v>
      </c>
      <c r="VPD22" s="146">
        <f t="shared" ref="VPD22" si="15739">VPD21-(VPD14+VPD15)</f>
        <v>0</v>
      </c>
      <c r="VPE22" s="74" t="s">
        <v>102</v>
      </c>
      <c r="VPF22" s="146">
        <f t="shared" ref="VPF22" si="15740">VPF21-(VPF14+VPF15)</f>
        <v>0</v>
      </c>
      <c r="VPG22" s="74" t="s">
        <v>102</v>
      </c>
      <c r="VPH22" s="146">
        <f t="shared" ref="VPH22" si="15741">VPH21-(VPH14+VPH15)</f>
        <v>0</v>
      </c>
      <c r="VPI22" s="74" t="s">
        <v>102</v>
      </c>
      <c r="VPJ22" s="146">
        <f t="shared" ref="VPJ22" si="15742">VPJ21-(VPJ14+VPJ15)</f>
        <v>0</v>
      </c>
      <c r="VPK22" s="74" t="s">
        <v>102</v>
      </c>
      <c r="VPL22" s="146">
        <f t="shared" ref="VPL22" si="15743">VPL21-(VPL14+VPL15)</f>
        <v>0</v>
      </c>
      <c r="VPM22" s="74" t="s">
        <v>102</v>
      </c>
      <c r="VPN22" s="146">
        <f t="shared" ref="VPN22" si="15744">VPN21-(VPN14+VPN15)</f>
        <v>0</v>
      </c>
      <c r="VPO22" s="74" t="s">
        <v>102</v>
      </c>
      <c r="VPP22" s="146">
        <f t="shared" ref="VPP22" si="15745">VPP21-(VPP14+VPP15)</f>
        <v>0</v>
      </c>
      <c r="VPQ22" s="74" t="s">
        <v>102</v>
      </c>
      <c r="VPR22" s="146">
        <f t="shared" ref="VPR22" si="15746">VPR21-(VPR14+VPR15)</f>
        <v>0</v>
      </c>
      <c r="VPS22" s="74" t="s">
        <v>102</v>
      </c>
      <c r="VPT22" s="146">
        <f t="shared" ref="VPT22" si="15747">VPT21-(VPT14+VPT15)</f>
        <v>0</v>
      </c>
      <c r="VPU22" s="74" t="s">
        <v>102</v>
      </c>
      <c r="VPV22" s="146">
        <f t="shared" ref="VPV22" si="15748">VPV21-(VPV14+VPV15)</f>
        <v>0</v>
      </c>
      <c r="VPW22" s="74" t="s">
        <v>102</v>
      </c>
      <c r="VPX22" s="146">
        <f t="shared" ref="VPX22" si="15749">VPX21-(VPX14+VPX15)</f>
        <v>0</v>
      </c>
      <c r="VPY22" s="74" t="s">
        <v>102</v>
      </c>
      <c r="VPZ22" s="146">
        <f t="shared" ref="VPZ22" si="15750">VPZ21-(VPZ14+VPZ15)</f>
        <v>0</v>
      </c>
      <c r="VQA22" s="74" t="s">
        <v>102</v>
      </c>
      <c r="VQB22" s="146">
        <f t="shared" ref="VQB22" si="15751">VQB21-(VQB14+VQB15)</f>
        <v>0</v>
      </c>
      <c r="VQC22" s="74" t="s">
        <v>102</v>
      </c>
      <c r="VQD22" s="146">
        <f t="shared" ref="VQD22" si="15752">VQD21-(VQD14+VQD15)</f>
        <v>0</v>
      </c>
      <c r="VQE22" s="74" t="s">
        <v>102</v>
      </c>
      <c r="VQF22" s="146">
        <f t="shared" ref="VQF22" si="15753">VQF21-(VQF14+VQF15)</f>
        <v>0</v>
      </c>
      <c r="VQG22" s="74" t="s">
        <v>102</v>
      </c>
      <c r="VQH22" s="146">
        <f t="shared" ref="VQH22" si="15754">VQH21-(VQH14+VQH15)</f>
        <v>0</v>
      </c>
      <c r="VQI22" s="74" t="s">
        <v>102</v>
      </c>
      <c r="VQJ22" s="146">
        <f t="shared" ref="VQJ22" si="15755">VQJ21-(VQJ14+VQJ15)</f>
        <v>0</v>
      </c>
      <c r="VQK22" s="74" t="s">
        <v>102</v>
      </c>
      <c r="VQL22" s="146">
        <f t="shared" ref="VQL22" si="15756">VQL21-(VQL14+VQL15)</f>
        <v>0</v>
      </c>
      <c r="VQM22" s="74" t="s">
        <v>102</v>
      </c>
      <c r="VQN22" s="146">
        <f t="shared" ref="VQN22" si="15757">VQN21-(VQN14+VQN15)</f>
        <v>0</v>
      </c>
      <c r="VQO22" s="74" t="s">
        <v>102</v>
      </c>
      <c r="VQP22" s="146">
        <f t="shared" ref="VQP22" si="15758">VQP21-(VQP14+VQP15)</f>
        <v>0</v>
      </c>
      <c r="VQQ22" s="74" t="s">
        <v>102</v>
      </c>
      <c r="VQR22" s="146">
        <f t="shared" ref="VQR22" si="15759">VQR21-(VQR14+VQR15)</f>
        <v>0</v>
      </c>
      <c r="VQS22" s="74" t="s">
        <v>102</v>
      </c>
      <c r="VQT22" s="146">
        <f t="shared" ref="VQT22" si="15760">VQT21-(VQT14+VQT15)</f>
        <v>0</v>
      </c>
      <c r="VQU22" s="74" t="s">
        <v>102</v>
      </c>
      <c r="VQV22" s="146">
        <f t="shared" ref="VQV22" si="15761">VQV21-(VQV14+VQV15)</f>
        <v>0</v>
      </c>
      <c r="VQW22" s="74" t="s">
        <v>102</v>
      </c>
      <c r="VQX22" s="146">
        <f t="shared" ref="VQX22" si="15762">VQX21-(VQX14+VQX15)</f>
        <v>0</v>
      </c>
      <c r="VQY22" s="74" t="s">
        <v>102</v>
      </c>
      <c r="VQZ22" s="146">
        <f t="shared" ref="VQZ22" si="15763">VQZ21-(VQZ14+VQZ15)</f>
        <v>0</v>
      </c>
      <c r="VRA22" s="74" t="s">
        <v>102</v>
      </c>
      <c r="VRB22" s="146">
        <f t="shared" ref="VRB22" si="15764">VRB21-(VRB14+VRB15)</f>
        <v>0</v>
      </c>
      <c r="VRC22" s="74" t="s">
        <v>102</v>
      </c>
      <c r="VRD22" s="146">
        <f t="shared" ref="VRD22" si="15765">VRD21-(VRD14+VRD15)</f>
        <v>0</v>
      </c>
      <c r="VRE22" s="74" t="s">
        <v>102</v>
      </c>
      <c r="VRF22" s="146">
        <f t="shared" ref="VRF22" si="15766">VRF21-(VRF14+VRF15)</f>
        <v>0</v>
      </c>
      <c r="VRG22" s="74" t="s">
        <v>102</v>
      </c>
      <c r="VRH22" s="146">
        <f t="shared" ref="VRH22" si="15767">VRH21-(VRH14+VRH15)</f>
        <v>0</v>
      </c>
      <c r="VRI22" s="74" t="s">
        <v>102</v>
      </c>
      <c r="VRJ22" s="146">
        <f t="shared" ref="VRJ22" si="15768">VRJ21-(VRJ14+VRJ15)</f>
        <v>0</v>
      </c>
      <c r="VRK22" s="74" t="s">
        <v>102</v>
      </c>
      <c r="VRL22" s="146">
        <f t="shared" ref="VRL22" si="15769">VRL21-(VRL14+VRL15)</f>
        <v>0</v>
      </c>
      <c r="VRM22" s="74" t="s">
        <v>102</v>
      </c>
      <c r="VRN22" s="146">
        <f t="shared" ref="VRN22" si="15770">VRN21-(VRN14+VRN15)</f>
        <v>0</v>
      </c>
      <c r="VRO22" s="74" t="s">
        <v>102</v>
      </c>
      <c r="VRP22" s="146">
        <f t="shared" ref="VRP22" si="15771">VRP21-(VRP14+VRP15)</f>
        <v>0</v>
      </c>
      <c r="VRQ22" s="74" t="s">
        <v>102</v>
      </c>
      <c r="VRR22" s="146">
        <f t="shared" ref="VRR22" si="15772">VRR21-(VRR14+VRR15)</f>
        <v>0</v>
      </c>
      <c r="VRS22" s="74" t="s">
        <v>102</v>
      </c>
      <c r="VRT22" s="146">
        <f t="shared" ref="VRT22" si="15773">VRT21-(VRT14+VRT15)</f>
        <v>0</v>
      </c>
      <c r="VRU22" s="74" t="s">
        <v>102</v>
      </c>
      <c r="VRV22" s="146">
        <f t="shared" ref="VRV22" si="15774">VRV21-(VRV14+VRV15)</f>
        <v>0</v>
      </c>
      <c r="VRW22" s="74" t="s">
        <v>102</v>
      </c>
      <c r="VRX22" s="146">
        <f t="shared" ref="VRX22" si="15775">VRX21-(VRX14+VRX15)</f>
        <v>0</v>
      </c>
      <c r="VRY22" s="74" t="s">
        <v>102</v>
      </c>
      <c r="VRZ22" s="146">
        <f t="shared" ref="VRZ22" si="15776">VRZ21-(VRZ14+VRZ15)</f>
        <v>0</v>
      </c>
      <c r="VSA22" s="74" t="s">
        <v>102</v>
      </c>
      <c r="VSB22" s="146">
        <f t="shared" ref="VSB22" si="15777">VSB21-(VSB14+VSB15)</f>
        <v>0</v>
      </c>
      <c r="VSC22" s="74" t="s">
        <v>102</v>
      </c>
      <c r="VSD22" s="146">
        <f t="shared" ref="VSD22" si="15778">VSD21-(VSD14+VSD15)</f>
        <v>0</v>
      </c>
      <c r="VSE22" s="74" t="s">
        <v>102</v>
      </c>
      <c r="VSF22" s="146">
        <f t="shared" ref="VSF22" si="15779">VSF21-(VSF14+VSF15)</f>
        <v>0</v>
      </c>
      <c r="VSG22" s="74" t="s">
        <v>102</v>
      </c>
      <c r="VSH22" s="146">
        <f t="shared" ref="VSH22" si="15780">VSH21-(VSH14+VSH15)</f>
        <v>0</v>
      </c>
      <c r="VSI22" s="74" t="s">
        <v>102</v>
      </c>
      <c r="VSJ22" s="146">
        <f t="shared" ref="VSJ22" si="15781">VSJ21-(VSJ14+VSJ15)</f>
        <v>0</v>
      </c>
      <c r="VSK22" s="74" t="s">
        <v>102</v>
      </c>
      <c r="VSL22" s="146">
        <f t="shared" ref="VSL22" si="15782">VSL21-(VSL14+VSL15)</f>
        <v>0</v>
      </c>
      <c r="VSM22" s="74" t="s">
        <v>102</v>
      </c>
      <c r="VSN22" s="146">
        <f t="shared" ref="VSN22" si="15783">VSN21-(VSN14+VSN15)</f>
        <v>0</v>
      </c>
      <c r="VSO22" s="74" t="s">
        <v>102</v>
      </c>
      <c r="VSP22" s="146">
        <f t="shared" ref="VSP22" si="15784">VSP21-(VSP14+VSP15)</f>
        <v>0</v>
      </c>
      <c r="VSQ22" s="74" t="s">
        <v>102</v>
      </c>
      <c r="VSR22" s="146">
        <f t="shared" ref="VSR22" si="15785">VSR21-(VSR14+VSR15)</f>
        <v>0</v>
      </c>
      <c r="VSS22" s="74" t="s">
        <v>102</v>
      </c>
      <c r="VST22" s="146">
        <f t="shared" ref="VST22" si="15786">VST21-(VST14+VST15)</f>
        <v>0</v>
      </c>
      <c r="VSU22" s="74" t="s">
        <v>102</v>
      </c>
      <c r="VSV22" s="146">
        <f t="shared" ref="VSV22" si="15787">VSV21-(VSV14+VSV15)</f>
        <v>0</v>
      </c>
      <c r="VSW22" s="74" t="s">
        <v>102</v>
      </c>
      <c r="VSX22" s="146">
        <f t="shared" ref="VSX22" si="15788">VSX21-(VSX14+VSX15)</f>
        <v>0</v>
      </c>
      <c r="VSY22" s="74" t="s">
        <v>102</v>
      </c>
      <c r="VSZ22" s="146">
        <f t="shared" ref="VSZ22" si="15789">VSZ21-(VSZ14+VSZ15)</f>
        <v>0</v>
      </c>
      <c r="VTA22" s="74" t="s">
        <v>102</v>
      </c>
      <c r="VTB22" s="146">
        <f t="shared" ref="VTB22" si="15790">VTB21-(VTB14+VTB15)</f>
        <v>0</v>
      </c>
      <c r="VTC22" s="74" t="s">
        <v>102</v>
      </c>
      <c r="VTD22" s="146">
        <f t="shared" ref="VTD22" si="15791">VTD21-(VTD14+VTD15)</f>
        <v>0</v>
      </c>
      <c r="VTE22" s="74" t="s">
        <v>102</v>
      </c>
      <c r="VTF22" s="146">
        <f t="shared" ref="VTF22" si="15792">VTF21-(VTF14+VTF15)</f>
        <v>0</v>
      </c>
      <c r="VTG22" s="74" t="s">
        <v>102</v>
      </c>
      <c r="VTH22" s="146">
        <f t="shared" ref="VTH22" si="15793">VTH21-(VTH14+VTH15)</f>
        <v>0</v>
      </c>
      <c r="VTI22" s="74" t="s">
        <v>102</v>
      </c>
      <c r="VTJ22" s="146">
        <f t="shared" ref="VTJ22" si="15794">VTJ21-(VTJ14+VTJ15)</f>
        <v>0</v>
      </c>
      <c r="VTK22" s="74" t="s">
        <v>102</v>
      </c>
      <c r="VTL22" s="146">
        <f t="shared" ref="VTL22" si="15795">VTL21-(VTL14+VTL15)</f>
        <v>0</v>
      </c>
      <c r="VTM22" s="74" t="s">
        <v>102</v>
      </c>
      <c r="VTN22" s="146">
        <f t="shared" ref="VTN22" si="15796">VTN21-(VTN14+VTN15)</f>
        <v>0</v>
      </c>
      <c r="VTO22" s="74" t="s">
        <v>102</v>
      </c>
      <c r="VTP22" s="146">
        <f t="shared" ref="VTP22" si="15797">VTP21-(VTP14+VTP15)</f>
        <v>0</v>
      </c>
      <c r="VTQ22" s="74" t="s">
        <v>102</v>
      </c>
      <c r="VTR22" s="146">
        <f t="shared" ref="VTR22" si="15798">VTR21-(VTR14+VTR15)</f>
        <v>0</v>
      </c>
      <c r="VTS22" s="74" t="s">
        <v>102</v>
      </c>
      <c r="VTT22" s="146">
        <f t="shared" ref="VTT22" si="15799">VTT21-(VTT14+VTT15)</f>
        <v>0</v>
      </c>
      <c r="VTU22" s="74" t="s">
        <v>102</v>
      </c>
      <c r="VTV22" s="146">
        <f t="shared" ref="VTV22" si="15800">VTV21-(VTV14+VTV15)</f>
        <v>0</v>
      </c>
      <c r="VTW22" s="74" t="s">
        <v>102</v>
      </c>
      <c r="VTX22" s="146">
        <f t="shared" ref="VTX22" si="15801">VTX21-(VTX14+VTX15)</f>
        <v>0</v>
      </c>
      <c r="VTY22" s="74" t="s">
        <v>102</v>
      </c>
      <c r="VTZ22" s="146">
        <f t="shared" ref="VTZ22" si="15802">VTZ21-(VTZ14+VTZ15)</f>
        <v>0</v>
      </c>
      <c r="VUA22" s="74" t="s">
        <v>102</v>
      </c>
      <c r="VUB22" s="146">
        <f t="shared" ref="VUB22" si="15803">VUB21-(VUB14+VUB15)</f>
        <v>0</v>
      </c>
      <c r="VUC22" s="74" t="s">
        <v>102</v>
      </c>
      <c r="VUD22" s="146">
        <f t="shared" ref="VUD22" si="15804">VUD21-(VUD14+VUD15)</f>
        <v>0</v>
      </c>
      <c r="VUE22" s="74" t="s">
        <v>102</v>
      </c>
      <c r="VUF22" s="146">
        <f t="shared" ref="VUF22" si="15805">VUF21-(VUF14+VUF15)</f>
        <v>0</v>
      </c>
      <c r="VUG22" s="74" t="s">
        <v>102</v>
      </c>
      <c r="VUH22" s="146">
        <f t="shared" ref="VUH22" si="15806">VUH21-(VUH14+VUH15)</f>
        <v>0</v>
      </c>
      <c r="VUI22" s="74" t="s">
        <v>102</v>
      </c>
      <c r="VUJ22" s="146">
        <f t="shared" ref="VUJ22" si="15807">VUJ21-(VUJ14+VUJ15)</f>
        <v>0</v>
      </c>
      <c r="VUK22" s="74" t="s">
        <v>102</v>
      </c>
      <c r="VUL22" s="146">
        <f t="shared" ref="VUL22" si="15808">VUL21-(VUL14+VUL15)</f>
        <v>0</v>
      </c>
      <c r="VUM22" s="74" t="s">
        <v>102</v>
      </c>
      <c r="VUN22" s="146">
        <f t="shared" ref="VUN22" si="15809">VUN21-(VUN14+VUN15)</f>
        <v>0</v>
      </c>
      <c r="VUO22" s="74" t="s">
        <v>102</v>
      </c>
      <c r="VUP22" s="146">
        <f t="shared" ref="VUP22" si="15810">VUP21-(VUP14+VUP15)</f>
        <v>0</v>
      </c>
      <c r="VUQ22" s="74" t="s">
        <v>102</v>
      </c>
      <c r="VUR22" s="146">
        <f t="shared" ref="VUR22" si="15811">VUR21-(VUR14+VUR15)</f>
        <v>0</v>
      </c>
      <c r="VUS22" s="74" t="s">
        <v>102</v>
      </c>
      <c r="VUT22" s="146">
        <f t="shared" ref="VUT22" si="15812">VUT21-(VUT14+VUT15)</f>
        <v>0</v>
      </c>
      <c r="VUU22" s="74" t="s">
        <v>102</v>
      </c>
      <c r="VUV22" s="146">
        <f t="shared" ref="VUV22" si="15813">VUV21-(VUV14+VUV15)</f>
        <v>0</v>
      </c>
      <c r="VUW22" s="74" t="s">
        <v>102</v>
      </c>
      <c r="VUX22" s="146">
        <f t="shared" ref="VUX22" si="15814">VUX21-(VUX14+VUX15)</f>
        <v>0</v>
      </c>
      <c r="VUY22" s="74" t="s">
        <v>102</v>
      </c>
      <c r="VUZ22" s="146">
        <f t="shared" ref="VUZ22" si="15815">VUZ21-(VUZ14+VUZ15)</f>
        <v>0</v>
      </c>
      <c r="VVA22" s="74" t="s">
        <v>102</v>
      </c>
      <c r="VVB22" s="146">
        <f t="shared" ref="VVB22" si="15816">VVB21-(VVB14+VVB15)</f>
        <v>0</v>
      </c>
      <c r="VVC22" s="74" t="s">
        <v>102</v>
      </c>
      <c r="VVD22" s="146">
        <f t="shared" ref="VVD22" si="15817">VVD21-(VVD14+VVD15)</f>
        <v>0</v>
      </c>
      <c r="VVE22" s="74" t="s">
        <v>102</v>
      </c>
      <c r="VVF22" s="146">
        <f t="shared" ref="VVF22" si="15818">VVF21-(VVF14+VVF15)</f>
        <v>0</v>
      </c>
      <c r="VVG22" s="74" t="s">
        <v>102</v>
      </c>
      <c r="VVH22" s="146">
        <f t="shared" ref="VVH22" si="15819">VVH21-(VVH14+VVH15)</f>
        <v>0</v>
      </c>
      <c r="VVI22" s="74" t="s">
        <v>102</v>
      </c>
      <c r="VVJ22" s="146">
        <f t="shared" ref="VVJ22" si="15820">VVJ21-(VVJ14+VVJ15)</f>
        <v>0</v>
      </c>
      <c r="VVK22" s="74" t="s">
        <v>102</v>
      </c>
      <c r="VVL22" s="146">
        <f t="shared" ref="VVL22" si="15821">VVL21-(VVL14+VVL15)</f>
        <v>0</v>
      </c>
      <c r="VVM22" s="74" t="s">
        <v>102</v>
      </c>
      <c r="VVN22" s="146">
        <f t="shared" ref="VVN22" si="15822">VVN21-(VVN14+VVN15)</f>
        <v>0</v>
      </c>
      <c r="VVO22" s="74" t="s">
        <v>102</v>
      </c>
      <c r="VVP22" s="146">
        <f t="shared" ref="VVP22" si="15823">VVP21-(VVP14+VVP15)</f>
        <v>0</v>
      </c>
      <c r="VVQ22" s="74" t="s">
        <v>102</v>
      </c>
      <c r="VVR22" s="146">
        <f t="shared" ref="VVR22" si="15824">VVR21-(VVR14+VVR15)</f>
        <v>0</v>
      </c>
      <c r="VVS22" s="74" t="s">
        <v>102</v>
      </c>
      <c r="VVT22" s="146">
        <f t="shared" ref="VVT22" si="15825">VVT21-(VVT14+VVT15)</f>
        <v>0</v>
      </c>
      <c r="VVU22" s="74" t="s">
        <v>102</v>
      </c>
      <c r="VVV22" s="146">
        <f t="shared" ref="VVV22" si="15826">VVV21-(VVV14+VVV15)</f>
        <v>0</v>
      </c>
      <c r="VVW22" s="74" t="s">
        <v>102</v>
      </c>
      <c r="VVX22" s="146">
        <f t="shared" ref="VVX22" si="15827">VVX21-(VVX14+VVX15)</f>
        <v>0</v>
      </c>
      <c r="VVY22" s="74" t="s">
        <v>102</v>
      </c>
      <c r="VVZ22" s="146">
        <f t="shared" ref="VVZ22" si="15828">VVZ21-(VVZ14+VVZ15)</f>
        <v>0</v>
      </c>
      <c r="VWA22" s="74" t="s">
        <v>102</v>
      </c>
      <c r="VWB22" s="146">
        <f t="shared" ref="VWB22" si="15829">VWB21-(VWB14+VWB15)</f>
        <v>0</v>
      </c>
      <c r="VWC22" s="74" t="s">
        <v>102</v>
      </c>
      <c r="VWD22" s="146">
        <f t="shared" ref="VWD22" si="15830">VWD21-(VWD14+VWD15)</f>
        <v>0</v>
      </c>
      <c r="VWE22" s="74" t="s">
        <v>102</v>
      </c>
      <c r="VWF22" s="146">
        <f t="shared" ref="VWF22" si="15831">VWF21-(VWF14+VWF15)</f>
        <v>0</v>
      </c>
      <c r="VWG22" s="74" t="s">
        <v>102</v>
      </c>
      <c r="VWH22" s="146">
        <f t="shared" ref="VWH22" si="15832">VWH21-(VWH14+VWH15)</f>
        <v>0</v>
      </c>
      <c r="VWI22" s="74" t="s">
        <v>102</v>
      </c>
      <c r="VWJ22" s="146">
        <f t="shared" ref="VWJ22" si="15833">VWJ21-(VWJ14+VWJ15)</f>
        <v>0</v>
      </c>
      <c r="VWK22" s="74" t="s">
        <v>102</v>
      </c>
      <c r="VWL22" s="146">
        <f t="shared" ref="VWL22" si="15834">VWL21-(VWL14+VWL15)</f>
        <v>0</v>
      </c>
      <c r="VWM22" s="74" t="s">
        <v>102</v>
      </c>
      <c r="VWN22" s="146">
        <f t="shared" ref="VWN22" si="15835">VWN21-(VWN14+VWN15)</f>
        <v>0</v>
      </c>
      <c r="VWO22" s="74" t="s">
        <v>102</v>
      </c>
      <c r="VWP22" s="146">
        <f t="shared" ref="VWP22" si="15836">VWP21-(VWP14+VWP15)</f>
        <v>0</v>
      </c>
      <c r="VWQ22" s="74" t="s">
        <v>102</v>
      </c>
      <c r="VWR22" s="146">
        <f t="shared" ref="VWR22" si="15837">VWR21-(VWR14+VWR15)</f>
        <v>0</v>
      </c>
      <c r="VWS22" s="74" t="s">
        <v>102</v>
      </c>
      <c r="VWT22" s="146">
        <f t="shared" ref="VWT22" si="15838">VWT21-(VWT14+VWT15)</f>
        <v>0</v>
      </c>
      <c r="VWU22" s="74" t="s">
        <v>102</v>
      </c>
      <c r="VWV22" s="146">
        <f t="shared" ref="VWV22" si="15839">VWV21-(VWV14+VWV15)</f>
        <v>0</v>
      </c>
      <c r="VWW22" s="74" t="s">
        <v>102</v>
      </c>
      <c r="VWX22" s="146">
        <f t="shared" ref="VWX22" si="15840">VWX21-(VWX14+VWX15)</f>
        <v>0</v>
      </c>
      <c r="VWY22" s="74" t="s">
        <v>102</v>
      </c>
      <c r="VWZ22" s="146">
        <f t="shared" ref="VWZ22" si="15841">VWZ21-(VWZ14+VWZ15)</f>
        <v>0</v>
      </c>
      <c r="VXA22" s="74" t="s">
        <v>102</v>
      </c>
      <c r="VXB22" s="146">
        <f t="shared" ref="VXB22" si="15842">VXB21-(VXB14+VXB15)</f>
        <v>0</v>
      </c>
      <c r="VXC22" s="74" t="s">
        <v>102</v>
      </c>
      <c r="VXD22" s="146">
        <f t="shared" ref="VXD22" si="15843">VXD21-(VXD14+VXD15)</f>
        <v>0</v>
      </c>
      <c r="VXE22" s="74" t="s">
        <v>102</v>
      </c>
      <c r="VXF22" s="146">
        <f t="shared" ref="VXF22" si="15844">VXF21-(VXF14+VXF15)</f>
        <v>0</v>
      </c>
      <c r="VXG22" s="74" t="s">
        <v>102</v>
      </c>
      <c r="VXH22" s="146">
        <f t="shared" ref="VXH22" si="15845">VXH21-(VXH14+VXH15)</f>
        <v>0</v>
      </c>
      <c r="VXI22" s="74" t="s">
        <v>102</v>
      </c>
      <c r="VXJ22" s="146">
        <f t="shared" ref="VXJ22" si="15846">VXJ21-(VXJ14+VXJ15)</f>
        <v>0</v>
      </c>
      <c r="VXK22" s="74" t="s">
        <v>102</v>
      </c>
      <c r="VXL22" s="146">
        <f t="shared" ref="VXL22" si="15847">VXL21-(VXL14+VXL15)</f>
        <v>0</v>
      </c>
      <c r="VXM22" s="74" t="s">
        <v>102</v>
      </c>
      <c r="VXN22" s="146">
        <f t="shared" ref="VXN22" si="15848">VXN21-(VXN14+VXN15)</f>
        <v>0</v>
      </c>
      <c r="VXO22" s="74" t="s">
        <v>102</v>
      </c>
      <c r="VXP22" s="146">
        <f t="shared" ref="VXP22" si="15849">VXP21-(VXP14+VXP15)</f>
        <v>0</v>
      </c>
      <c r="VXQ22" s="74" t="s">
        <v>102</v>
      </c>
      <c r="VXR22" s="146">
        <f t="shared" ref="VXR22" si="15850">VXR21-(VXR14+VXR15)</f>
        <v>0</v>
      </c>
      <c r="VXS22" s="74" t="s">
        <v>102</v>
      </c>
      <c r="VXT22" s="146">
        <f t="shared" ref="VXT22" si="15851">VXT21-(VXT14+VXT15)</f>
        <v>0</v>
      </c>
      <c r="VXU22" s="74" t="s">
        <v>102</v>
      </c>
      <c r="VXV22" s="146">
        <f t="shared" ref="VXV22" si="15852">VXV21-(VXV14+VXV15)</f>
        <v>0</v>
      </c>
      <c r="VXW22" s="74" t="s">
        <v>102</v>
      </c>
      <c r="VXX22" s="146">
        <f t="shared" ref="VXX22" si="15853">VXX21-(VXX14+VXX15)</f>
        <v>0</v>
      </c>
      <c r="VXY22" s="74" t="s">
        <v>102</v>
      </c>
      <c r="VXZ22" s="146">
        <f t="shared" ref="VXZ22" si="15854">VXZ21-(VXZ14+VXZ15)</f>
        <v>0</v>
      </c>
      <c r="VYA22" s="74" t="s">
        <v>102</v>
      </c>
      <c r="VYB22" s="146">
        <f t="shared" ref="VYB22" si="15855">VYB21-(VYB14+VYB15)</f>
        <v>0</v>
      </c>
      <c r="VYC22" s="74" t="s">
        <v>102</v>
      </c>
      <c r="VYD22" s="146">
        <f t="shared" ref="VYD22" si="15856">VYD21-(VYD14+VYD15)</f>
        <v>0</v>
      </c>
      <c r="VYE22" s="74" t="s">
        <v>102</v>
      </c>
      <c r="VYF22" s="146">
        <f t="shared" ref="VYF22" si="15857">VYF21-(VYF14+VYF15)</f>
        <v>0</v>
      </c>
      <c r="VYG22" s="74" t="s">
        <v>102</v>
      </c>
      <c r="VYH22" s="146">
        <f t="shared" ref="VYH22" si="15858">VYH21-(VYH14+VYH15)</f>
        <v>0</v>
      </c>
      <c r="VYI22" s="74" t="s">
        <v>102</v>
      </c>
      <c r="VYJ22" s="146">
        <f t="shared" ref="VYJ22" si="15859">VYJ21-(VYJ14+VYJ15)</f>
        <v>0</v>
      </c>
      <c r="VYK22" s="74" t="s">
        <v>102</v>
      </c>
      <c r="VYL22" s="146">
        <f t="shared" ref="VYL22" si="15860">VYL21-(VYL14+VYL15)</f>
        <v>0</v>
      </c>
      <c r="VYM22" s="74" t="s">
        <v>102</v>
      </c>
      <c r="VYN22" s="146">
        <f t="shared" ref="VYN22" si="15861">VYN21-(VYN14+VYN15)</f>
        <v>0</v>
      </c>
      <c r="VYO22" s="74" t="s">
        <v>102</v>
      </c>
      <c r="VYP22" s="146">
        <f t="shared" ref="VYP22" si="15862">VYP21-(VYP14+VYP15)</f>
        <v>0</v>
      </c>
      <c r="VYQ22" s="74" t="s">
        <v>102</v>
      </c>
      <c r="VYR22" s="146">
        <f t="shared" ref="VYR22" si="15863">VYR21-(VYR14+VYR15)</f>
        <v>0</v>
      </c>
      <c r="VYS22" s="74" t="s">
        <v>102</v>
      </c>
      <c r="VYT22" s="146">
        <f t="shared" ref="VYT22" si="15864">VYT21-(VYT14+VYT15)</f>
        <v>0</v>
      </c>
      <c r="VYU22" s="74" t="s">
        <v>102</v>
      </c>
      <c r="VYV22" s="146">
        <f t="shared" ref="VYV22" si="15865">VYV21-(VYV14+VYV15)</f>
        <v>0</v>
      </c>
      <c r="VYW22" s="74" t="s">
        <v>102</v>
      </c>
      <c r="VYX22" s="146">
        <f t="shared" ref="VYX22" si="15866">VYX21-(VYX14+VYX15)</f>
        <v>0</v>
      </c>
      <c r="VYY22" s="74" t="s">
        <v>102</v>
      </c>
      <c r="VYZ22" s="146">
        <f t="shared" ref="VYZ22" si="15867">VYZ21-(VYZ14+VYZ15)</f>
        <v>0</v>
      </c>
      <c r="VZA22" s="74" t="s">
        <v>102</v>
      </c>
      <c r="VZB22" s="146">
        <f t="shared" ref="VZB22" si="15868">VZB21-(VZB14+VZB15)</f>
        <v>0</v>
      </c>
      <c r="VZC22" s="74" t="s">
        <v>102</v>
      </c>
      <c r="VZD22" s="146">
        <f t="shared" ref="VZD22" si="15869">VZD21-(VZD14+VZD15)</f>
        <v>0</v>
      </c>
      <c r="VZE22" s="74" t="s">
        <v>102</v>
      </c>
      <c r="VZF22" s="146">
        <f t="shared" ref="VZF22" si="15870">VZF21-(VZF14+VZF15)</f>
        <v>0</v>
      </c>
      <c r="VZG22" s="74" t="s">
        <v>102</v>
      </c>
      <c r="VZH22" s="146">
        <f t="shared" ref="VZH22" si="15871">VZH21-(VZH14+VZH15)</f>
        <v>0</v>
      </c>
      <c r="VZI22" s="74" t="s">
        <v>102</v>
      </c>
      <c r="VZJ22" s="146">
        <f t="shared" ref="VZJ22" si="15872">VZJ21-(VZJ14+VZJ15)</f>
        <v>0</v>
      </c>
      <c r="VZK22" s="74" t="s">
        <v>102</v>
      </c>
      <c r="VZL22" s="146">
        <f t="shared" ref="VZL22" si="15873">VZL21-(VZL14+VZL15)</f>
        <v>0</v>
      </c>
      <c r="VZM22" s="74" t="s">
        <v>102</v>
      </c>
      <c r="VZN22" s="146">
        <f t="shared" ref="VZN22" si="15874">VZN21-(VZN14+VZN15)</f>
        <v>0</v>
      </c>
      <c r="VZO22" s="74" t="s">
        <v>102</v>
      </c>
      <c r="VZP22" s="146">
        <f t="shared" ref="VZP22" si="15875">VZP21-(VZP14+VZP15)</f>
        <v>0</v>
      </c>
      <c r="VZQ22" s="74" t="s">
        <v>102</v>
      </c>
      <c r="VZR22" s="146">
        <f t="shared" ref="VZR22" si="15876">VZR21-(VZR14+VZR15)</f>
        <v>0</v>
      </c>
      <c r="VZS22" s="74" t="s">
        <v>102</v>
      </c>
      <c r="VZT22" s="146">
        <f t="shared" ref="VZT22" si="15877">VZT21-(VZT14+VZT15)</f>
        <v>0</v>
      </c>
      <c r="VZU22" s="74" t="s">
        <v>102</v>
      </c>
      <c r="VZV22" s="146">
        <f t="shared" ref="VZV22" si="15878">VZV21-(VZV14+VZV15)</f>
        <v>0</v>
      </c>
      <c r="VZW22" s="74" t="s">
        <v>102</v>
      </c>
      <c r="VZX22" s="146">
        <f t="shared" ref="VZX22" si="15879">VZX21-(VZX14+VZX15)</f>
        <v>0</v>
      </c>
      <c r="VZY22" s="74" t="s">
        <v>102</v>
      </c>
      <c r="VZZ22" s="146">
        <f t="shared" ref="VZZ22" si="15880">VZZ21-(VZZ14+VZZ15)</f>
        <v>0</v>
      </c>
      <c r="WAA22" s="74" t="s">
        <v>102</v>
      </c>
      <c r="WAB22" s="146">
        <f t="shared" ref="WAB22" si="15881">WAB21-(WAB14+WAB15)</f>
        <v>0</v>
      </c>
      <c r="WAC22" s="74" t="s">
        <v>102</v>
      </c>
      <c r="WAD22" s="146">
        <f t="shared" ref="WAD22" si="15882">WAD21-(WAD14+WAD15)</f>
        <v>0</v>
      </c>
      <c r="WAE22" s="74" t="s">
        <v>102</v>
      </c>
      <c r="WAF22" s="146">
        <f t="shared" ref="WAF22" si="15883">WAF21-(WAF14+WAF15)</f>
        <v>0</v>
      </c>
      <c r="WAG22" s="74" t="s">
        <v>102</v>
      </c>
      <c r="WAH22" s="146">
        <f t="shared" ref="WAH22" si="15884">WAH21-(WAH14+WAH15)</f>
        <v>0</v>
      </c>
      <c r="WAI22" s="74" t="s">
        <v>102</v>
      </c>
      <c r="WAJ22" s="146">
        <f t="shared" ref="WAJ22" si="15885">WAJ21-(WAJ14+WAJ15)</f>
        <v>0</v>
      </c>
      <c r="WAK22" s="74" t="s">
        <v>102</v>
      </c>
      <c r="WAL22" s="146">
        <f t="shared" ref="WAL22" si="15886">WAL21-(WAL14+WAL15)</f>
        <v>0</v>
      </c>
      <c r="WAM22" s="74" t="s">
        <v>102</v>
      </c>
      <c r="WAN22" s="146">
        <f t="shared" ref="WAN22" si="15887">WAN21-(WAN14+WAN15)</f>
        <v>0</v>
      </c>
      <c r="WAO22" s="74" t="s">
        <v>102</v>
      </c>
      <c r="WAP22" s="146">
        <f t="shared" ref="WAP22" si="15888">WAP21-(WAP14+WAP15)</f>
        <v>0</v>
      </c>
      <c r="WAQ22" s="74" t="s">
        <v>102</v>
      </c>
      <c r="WAR22" s="146">
        <f t="shared" ref="WAR22" si="15889">WAR21-(WAR14+WAR15)</f>
        <v>0</v>
      </c>
      <c r="WAS22" s="74" t="s">
        <v>102</v>
      </c>
      <c r="WAT22" s="146">
        <f t="shared" ref="WAT22" si="15890">WAT21-(WAT14+WAT15)</f>
        <v>0</v>
      </c>
      <c r="WAU22" s="74" t="s">
        <v>102</v>
      </c>
      <c r="WAV22" s="146">
        <f t="shared" ref="WAV22" si="15891">WAV21-(WAV14+WAV15)</f>
        <v>0</v>
      </c>
      <c r="WAW22" s="74" t="s">
        <v>102</v>
      </c>
      <c r="WAX22" s="146">
        <f t="shared" ref="WAX22" si="15892">WAX21-(WAX14+WAX15)</f>
        <v>0</v>
      </c>
      <c r="WAY22" s="74" t="s">
        <v>102</v>
      </c>
      <c r="WAZ22" s="146">
        <f t="shared" ref="WAZ22" si="15893">WAZ21-(WAZ14+WAZ15)</f>
        <v>0</v>
      </c>
      <c r="WBA22" s="74" t="s">
        <v>102</v>
      </c>
      <c r="WBB22" s="146">
        <f t="shared" ref="WBB22" si="15894">WBB21-(WBB14+WBB15)</f>
        <v>0</v>
      </c>
      <c r="WBC22" s="74" t="s">
        <v>102</v>
      </c>
      <c r="WBD22" s="146">
        <f t="shared" ref="WBD22" si="15895">WBD21-(WBD14+WBD15)</f>
        <v>0</v>
      </c>
      <c r="WBE22" s="74" t="s">
        <v>102</v>
      </c>
      <c r="WBF22" s="146">
        <f t="shared" ref="WBF22" si="15896">WBF21-(WBF14+WBF15)</f>
        <v>0</v>
      </c>
      <c r="WBG22" s="74" t="s">
        <v>102</v>
      </c>
      <c r="WBH22" s="146">
        <f t="shared" ref="WBH22" si="15897">WBH21-(WBH14+WBH15)</f>
        <v>0</v>
      </c>
      <c r="WBI22" s="74" t="s">
        <v>102</v>
      </c>
      <c r="WBJ22" s="146">
        <f t="shared" ref="WBJ22" si="15898">WBJ21-(WBJ14+WBJ15)</f>
        <v>0</v>
      </c>
      <c r="WBK22" s="74" t="s">
        <v>102</v>
      </c>
      <c r="WBL22" s="146">
        <f t="shared" ref="WBL22" si="15899">WBL21-(WBL14+WBL15)</f>
        <v>0</v>
      </c>
      <c r="WBM22" s="74" t="s">
        <v>102</v>
      </c>
      <c r="WBN22" s="146">
        <f t="shared" ref="WBN22" si="15900">WBN21-(WBN14+WBN15)</f>
        <v>0</v>
      </c>
      <c r="WBO22" s="74" t="s">
        <v>102</v>
      </c>
      <c r="WBP22" s="146">
        <f t="shared" ref="WBP22" si="15901">WBP21-(WBP14+WBP15)</f>
        <v>0</v>
      </c>
      <c r="WBQ22" s="74" t="s">
        <v>102</v>
      </c>
      <c r="WBR22" s="146">
        <f t="shared" ref="WBR22" si="15902">WBR21-(WBR14+WBR15)</f>
        <v>0</v>
      </c>
      <c r="WBS22" s="74" t="s">
        <v>102</v>
      </c>
      <c r="WBT22" s="146">
        <f t="shared" ref="WBT22" si="15903">WBT21-(WBT14+WBT15)</f>
        <v>0</v>
      </c>
      <c r="WBU22" s="74" t="s">
        <v>102</v>
      </c>
      <c r="WBV22" s="146">
        <f t="shared" ref="WBV22" si="15904">WBV21-(WBV14+WBV15)</f>
        <v>0</v>
      </c>
      <c r="WBW22" s="74" t="s">
        <v>102</v>
      </c>
      <c r="WBX22" s="146">
        <f t="shared" ref="WBX22" si="15905">WBX21-(WBX14+WBX15)</f>
        <v>0</v>
      </c>
      <c r="WBY22" s="74" t="s">
        <v>102</v>
      </c>
      <c r="WBZ22" s="146">
        <f t="shared" ref="WBZ22" si="15906">WBZ21-(WBZ14+WBZ15)</f>
        <v>0</v>
      </c>
      <c r="WCA22" s="74" t="s">
        <v>102</v>
      </c>
      <c r="WCB22" s="146">
        <f t="shared" ref="WCB22" si="15907">WCB21-(WCB14+WCB15)</f>
        <v>0</v>
      </c>
      <c r="WCC22" s="74" t="s">
        <v>102</v>
      </c>
      <c r="WCD22" s="146">
        <f t="shared" ref="WCD22" si="15908">WCD21-(WCD14+WCD15)</f>
        <v>0</v>
      </c>
      <c r="WCE22" s="74" t="s">
        <v>102</v>
      </c>
      <c r="WCF22" s="146">
        <f t="shared" ref="WCF22" si="15909">WCF21-(WCF14+WCF15)</f>
        <v>0</v>
      </c>
      <c r="WCG22" s="74" t="s">
        <v>102</v>
      </c>
      <c r="WCH22" s="146">
        <f t="shared" ref="WCH22" si="15910">WCH21-(WCH14+WCH15)</f>
        <v>0</v>
      </c>
      <c r="WCI22" s="74" t="s">
        <v>102</v>
      </c>
      <c r="WCJ22" s="146">
        <f t="shared" ref="WCJ22" si="15911">WCJ21-(WCJ14+WCJ15)</f>
        <v>0</v>
      </c>
      <c r="WCK22" s="74" t="s">
        <v>102</v>
      </c>
      <c r="WCL22" s="146">
        <f t="shared" ref="WCL22" si="15912">WCL21-(WCL14+WCL15)</f>
        <v>0</v>
      </c>
      <c r="WCM22" s="74" t="s">
        <v>102</v>
      </c>
      <c r="WCN22" s="146">
        <f t="shared" ref="WCN22" si="15913">WCN21-(WCN14+WCN15)</f>
        <v>0</v>
      </c>
      <c r="WCO22" s="74" t="s">
        <v>102</v>
      </c>
      <c r="WCP22" s="146">
        <f t="shared" ref="WCP22" si="15914">WCP21-(WCP14+WCP15)</f>
        <v>0</v>
      </c>
      <c r="WCQ22" s="74" t="s">
        <v>102</v>
      </c>
      <c r="WCR22" s="146">
        <f t="shared" ref="WCR22" si="15915">WCR21-(WCR14+WCR15)</f>
        <v>0</v>
      </c>
      <c r="WCS22" s="74" t="s">
        <v>102</v>
      </c>
      <c r="WCT22" s="146">
        <f t="shared" ref="WCT22" si="15916">WCT21-(WCT14+WCT15)</f>
        <v>0</v>
      </c>
      <c r="WCU22" s="74" t="s">
        <v>102</v>
      </c>
      <c r="WCV22" s="146">
        <f t="shared" ref="WCV22" si="15917">WCV21-(WCV14+WCV15)</f>
        <v>0</v>
      </c>
      <c r="WCW22" s="74" t="s">
        <v>102</v>
      </c>
      <c r="WCX22" s="146">
        <f t="shared" ref="WCX22" si="15918">WCX21-(WCX14+WCX15)</f>
        <v>0</v>
      </c>
      <c r="WCY22" s="74" t="s">
        <v>102</v>
      </c>
      <c r="WCZ22" s="146">
        <f t="shared" ref="WCZ22" si="15919">WCZ21-(WCZ14+WCZ15)</f>
        <v>0</v>
      </c>
      <c r="WDA22" s="74" t="s">
        <v>102</v>
      </c>
      <c r="WDB22" s="146">
        <f t="shared" ref="WDB22" si="15920">WDB21-(WDB14+WDB15)</f>
        <v>0</v>
      </c>
      <c r="WDC22" s="74" t="s">
        <v>102</v>
      </c>
      <c r="WDD22" s="146">
        <f t="shared" ref="WDD22" si="15921">WDD21-(WDD14+WDD15)</f>
        <v>0</v>
      </c>
      <c r="WDE22" s="74" t="s">
        <v>102</v>
      </c>
      <c r="WDF22" s="146">
        <f t="shared" ref="WDF22" si="15922">WDF21-(WDF14+WDF15)</f>
        <v>0</v>
      </c>
      <c r="WDG22" s="74" t="s">
        <v>102</v>
      </c>
      <c r="WDH22" s="146">
        <f t="shared" ref="WDH22" si="15923">WDH21-(WDH14+WDH15)</f>
        <v>0</v>
      </c>
      <c r="WDI22" s="74" t="s">
        <v>102</v>
      </c>
      <c r="WDJ22" s="146">
        <f t="shared" ref="WDJ22" si="15924">WDJ21-(WDJ14+WDJ15)</f>
        <v>0</v>
      </c>
      <c r="WDK22" s="74" t="s">
        <v>102</v>
      </c>
      <c r="WDL22" s="146">
        <f t="shared" ref="WDL22" si="15925">WDL21-(WDL14+WDL15)</f>
        <v>0</v>
      </c>
      <c r="WDM22" s="74" t="s">
        <v>102</v>
      </c>
      <c r="WDN22" s="146">
        <f t="shared" ref="WDN22" si="15926">WDN21-(WDN14+WDN15)</f>
        <v>0</v>
      </c>
      <c r="WDO22" s="74" t="s">
        <v>102</v>
      </c>
      <c r="WDP22" s="146">
        <f t="shared" ref="WDP22" si="15927">WDP21-(WDP14+WDP15)</f>
        <v>0</v>
      </c>
      <c r="WDQ22" s="74" t="s">
        <v>102</v>
      </c>
      <c r="WDR22" s="146">
        <f t="shared" ref="WDR22" si="15928">WDR21-(WDR14+WDR15)</f>
        <v>0</v>
      </c>
      <c r="WDS22" s="74" t="s">
        <v>102</v>
      </c>
      <c r="WDT22" s="146">
        <f t="shared" ref="WDT22" si="15929">WDT21-(WDT14+WDT15)</f>
        <v>0</v>
      </c>
      <c r="WDU22" s="74" t="s">
        <v>102</v>
      </c>
      <c r="WDV22" s="146">
        <f t="shared" ref="WDV22" si="15930">WDV21-(WDV14+WDV15)</f>
        <v>0</v>
      </c>
      <c r="WDW22" s="74" t="s">
        <v>102</v>
      </c>
      <c r="WDX22" s="146">
        <f t="shared" ref="WDX22" si="15931">WDX21-(WDX14+WDX15)</f>
        <v>0</v>
      </c>
      <c r="WDY22" s="74" t="s">
        <v>102</v>
      </c>
      <c r="WDZ22" s="146">
        <f t="shared" ref="WDZ22" si="15932">WDZ21-(WDZ14+WDZ15)</f>
        <v>0</v>
      </c>
      <c r="WEA22" s="74" t="s">
        <v>102</v>
      </c>
      <c r="WEB22" s="146">
        <f t="shared" ref="WEB22" si="15933">WEB21-(WEB14+WEB15)</f>
        <v>0</v>
      </c>
      <c r="WEC22" s="74" t="s">
        <v>102</v>
      </c>
      <c r="WED22" s="146">
        <f t="shared" ref="WED22" si="15934">WED21-(WED14+WED15)</f>
        <v>0</v>
      </c>
      <c r="WEE22" s="74" t="s">
        <v>102</v>
      </c>
      <c r="WEF22" s="146">
        <f t="shared" ref="WEF22" si="15935">WEF21-(WEF14+WEF15)</f>
        <v>0</v>
      </c>
      <c r="WEG22" s="74" t="s">
        <v>102</v>
      </c>
      <c r="WEH22" s="146">
        <f t="shared" ref="WEH22" si="15936">WEH21-(WEH14+WEH15)</f>
        <v>0</v>
      </c>
      <c r="WEI22" s="74" t="s">
        <v>102</v>
      </c>
      <c r="WEJ22" s="146">
        <f t="shared" ref="WEJ22" si="15937">WEJ21-(WEJ14+WEJ15)</f>
        <v>0</v>
      </c>
      <c r="WEK22" s="74" t="s">
        <v>102</v>
      </c>
      <c r="WEL22" s="146">
        <f t="shared" ref="WEL22" si="15938">WEL21-(WEL14+WEL15)</f>
        <v>0</v>
      </c>
      <c r="WEM22" s="74" t="s">
        <v>102</v>
      </c>
      <c r="WEN22" s="146">
        <f t="shared" ref="WEN22" si="15939">WEN21-(WEN14+WEN15)</f>
        <v>0</v>
      </c>
      <c r="WEO22" s="74" t="s">
        <v>102</v>
      </c>
      <c r="WEP22" s="146">
        <f t="shared" ref="WEP22" si="15940">WEP21-(WEP14+WEP15)</f>
        <v>0</v>
      </c>
      <c r="WEQ22" s="74" t="s">
        <v>102</v>
      </c>
      <c r="WER22" s="146">
        <f t="shared" ref="WER22" si="15941">WER21-(WER14+WER15)</f>
        <v>0</v>
      </c>
      <c r="WES22" s="74" t="s">
        <v>102</v>
      </c>
      <c r="WET22" s="146">
        <f t="shared" ref="WET22" si="15942">WET21-(WET14+WET15)</f>
        <v>0</v>
      </c>
      <c r="WEU22" s="74" t="s">
        <v>102</v>
      </c>
      <c r="WEV22" s="146">
        <f t="shared" ref="WEV22" si="15943">WEV21-(WEV14+WEV15)</f>
        <v>0</v>
      </c>
      <c r="WEW22" s="74" t="s">
        <v>102</v>
      </c>
      <c r="WEX22" s="146">
        <f t="shared" ref="WEX22" si="15944">WEX21-(WEX14+WEX15)</f>
        <v>0</v>
      </c>
      <c r="WEY22" s="74" t="s">
        <v>102</v>
      </c>
      <c r="WEZ22" s="146">
        <f t="shared" ref="WEZ22" si="15945">WEZ21-(WEZ14+WEZ15)</f>
        <v>0</v>
      </c>
      <c r="WFA22" s="74" t="s">
        <v>102</v>
      </c>
      <c r="WFB22" s="146">
        <f t="shared" ref="WFB22" si="15946">WFB21-(WFB14+WFB15)</f>
        <v>0</v>
      </c>
      <c r="WFC22" s="74" t="s">
        <v>102</v>
      </c>
      <c r="WFD22" s="146">
        <f t="shared" ref="WFD22" si="15947">WFD21-(WFD14+WFD15)</f>
        <v>0</v>
      </c>
      <c r="WFE22" s="74" t="s">
        <v>102</v>
      </c>
      <c r="WFF22" s="146">
        <f t="shared" ref="WFF22" si="15948">WFF21-(WFF14+WFF15)</f>
        <v>0</v>
      </c>
      <c r="WFG22" s="74" t="s">
        <v>102</v>
      </c>
      <c r="WFH22" s="146">
        <f t="shared" ref="WFH22" si="15949">WFH21-(WFH14+WFH15)</f>
        <v>0</v>
      </c>
      <c r="WFI22" s="74" t="s">
        <v>102</v>
      </c>
      <c r="WFJ22" s="146">
        <f t="shared" ref="WFJ22" si="15950">WFJ21-(WFJ14+WFJ15)</f>
        <v>0</v>
      </c>
      <c r="WFK22" s="74" t="s">
        <v>102</v>
      </c>
      <c r="WFL22" s="146">
        <f t="shared" ref="WFL22" si="15951">WFL21-(WFL14+WFL15)</f>
        <v>0</v>
      </c>
      <c r="WFM22" s="74" t="s">
        <v>102</v>
      </c>
      <c r="WFN22" s="146">
        <f t="shared" ref="WFN22" si="15952">WFN21-(WFN14+WFN15)</f>
        <v>0</v>
      </c>
      <c r="WFO22" s="74" t="s">
        <v>102</v>
      </c>
      <c r="WFP22" s="146">
        <f t="shared" ref="WFP22" si="15953">WFP21-(WFP14+WFP15)</f>
        <v>0</v>
      </c>
      <c r="WFQ22" s="74" t="s">
        <v>102</v>
      </c>
      <c r="WFR22" s="146">
        <f t="shared" ref="WFR22" si="15954">WFR21-(WFR14+WFR15)</f>
        <v>0</v>
      </c>
      <c r="WFS22" s="74" t="s">
        <v>102</v>
      </c>
      <c r="WFT22" s="146">
        <f t="shared" ref="WFT22" si="15955">WFT21-(WFT14+WFT15)</f>
        <v>0</v>
      </c>
      <c r="WFU22" s="74" t="s">
        <v>102</v>
      </c>
      <c r="WFV22" s="146">
        <f t="shared" ref="WFV22" si="15956">WFV21-(WFV14+WFV15)</f>
        <v>0</v>
      </c>
      <c r="WFW22" s="74" t="s">
        <v>102</v>
      </c>
      <c r="WFX22" s="146">
        <f t="shared" ref="WFX22" si="15957">WFX21-(WFX14+WFX15)</f>
        <v>0</v>
      </c>
      <c r="WFY22" s="74" t="s">
        <v>102</v>
      </c>
      <c r="WFZ22" s="146">
        <f t="shared" ref="WFZ22" si="15958">WFZ21-(WFZ14+WFZ15)</f>
        <v>0</v>
      </c>
      <c r="WGA22" s="74" t="s">
        <v>102</v>
      </c>
      <c r="WGB22" s="146">
        <f t="shared" ref="WGB22" si="15959">WGB21-(WGB14+WGB15)</f>
        <v>0</v>
      </c>
      <c r="WGC22" s="74" t="s">
        <v>102</v>
      </c>
      <c r="WGD22" s="146">
        <f t="shared" ref="WGD22" si="15960">WGD21-(WGD14+WGD15)</f>
        <v>0</v>
      </c>
      <c r="WGE22" s="74" t="s">
        <v>102</v>
      </c>
      <c r="WGF22" s="146">
        <f t="shared" ref="WGF22" si="15961">WGF21-(WGF14+WGF15)</f>
        <v>0</v>
      </c>
      <c r="WGG22" s="74" t="s">
        <v>102</v>
      </c>
      <c r="WGH22" s="146">
        <f t="shared" ref="WGH22" si="15962">WGH21-(WGH14+WGH15)</f>
        <v>0</v>
      </c>
      <c r="WGI22" s="74" t="s">
        <v>102</v>
      </c>
      <c r="WGJ22" s="146">
        <f t="shared" ref="WGJ22" si="15963">WGJ21-(WGJ14+WGJ15)</f>
        <v>0</v>
      </c>
      <c r="WGK22" s="74" t="s">
        <v>102</v>
      </c>
      <c r="WGL22" s="146">
        <f t="shared" ref="WGL22" si="15964">WGL21-(WGL14+WGL15)</f>
        <v>0</v>
      </c>
      <c r="WGM22" s="74" t="s">
        <v>102</v>
      </c>
      <c r="WGN22" s="146">
        <f t="shared" ref="WGN22" si="15965">WGN21-(WGN14+WGN15)</f>
        <v>0</v>
      </c>
      <c r="WGO22" s="74" t="s">
        <v>102</v>
      </c>
      <c r="WGP22" s="146">
        <f t="shared" ref="WGP22" si="15966">WGP21-(WGP14+WGP15)</f>
        <v>0</v>
      </c>
      <c r="WGQ22" s="74" t="s">
        <v>102</v>
      </c>
      <c r="WGR22" s="146">
        <f t="shared" ref="WGR22" si="15967">WGR21-(WGR14+WGR15)</f>
        <v>0</v>
      </c>
      <c r="WGS22" s="74" t="s">
        <v>102</v>
      </c>
      <c r="WGT22" s="146">
        <f t="shared" ref="WGT22" si="15968">WGT21-(WGT14+WGT15)</f>
        <v>0</v>
      </c>
      <c r="WGU22" s="74" t="s">
        <v>102</v>
      </c>
      <c r="WGV22" s="146">
        <f t="shared" ref="WGV22" si="15969">WGV21-(WGV14+WGV15)</f>
        <v>0</v>
      </c>
      <c r="WGW22" s="74" t="s">
        <v>102</v>
      </c>
      <c r="WGX22" s="146">
        <f t="shared" ref="WGX22" si="15970">WGX21-(WGX14+WGX15)</f>
        <v>0</v>
      </c>
      <c r="WGY22" s="74" t="s">
        <v>102</v>
      </c>
      <c r="WGZ22" s="146">
        <f t="shared" ref="WGZ22" si="15971">WGZ21-(WGZ14+WGZ15)</f>
        <v>0</v>
      </c>
      <c r="WHA22" s="74" t="s">
        <v>102</v>
      </c>
      <c r="WHB22" s="146">
        <f t="shared" ref="WHB22" si="15972">WHB21-(WHB14+WHB15)</f>
        <v>0</v>
      </c>
      <c r="WHC22" s="74" t="s">
        <v>102</v>
      </c>
      <c r="WHD22" s="146">
        <f t="shared" ref="WHD22" si="15973">WHD21-(WHD14+WHD15)</f>
        <v>0</v>
      </c>
      <c r="WHE22" s="74" t="s">
        <v>102</v>
      </c>
      <c r="WHF22" s="146">
        <f t="shared" ref="WHF22" si="15974">WHF21-(WHF14+WHF15)</f>
        <v>0</v>
      </c>
      <c r="WHG22" s="74" t="s">
        <v>102</v>
      </c>
      <c r="WHH22" s="146">
        <f t="shared" ref="WHH22" si="15975">WHH21-(WHH14+WHH15)</f>
        <v>0</v>
      </c>
      <c r="WHI22" s="74" t="s">
        <v>102</v>
      </c>
      <c r="WHJ22" s="146">
        <f t="shared" ref="WHJ22" si="15976">WHJ21-(WHJ14+WHJ15)</f>
        <v>0</v>
      </c>
      <c r="WHK22" s="74" t="s">
        <v>102</v>
      </c>
      <c r="WHL22" s="146">
        <f t="shared" ref="WHL22" si="15977">WHL21-(WHL14+WHL15)</f>
        <v>0</v>
      </c>
      <c r="WHM22" s="74" t="s">
        <v>102</v>
      </c>
      <c r="WHN22" s="146">
        <f t="shared" ref="WHN22" si="15978">WHN21-(WHN14+WHN15)</f>
        <v>0</v>
      </c>
      <c r="WHO22" s="74" t="s">
        <v>102</v>
      </c>
      <c r="WHP22" s="146">
        <f t="shared" ref="WHP22" si="15979">WHP21-(WHP14+WHP15)</f>
        <v>0</v>
      </c>
      <c r="WHQ22" s="74" t="s">
        <v>102</v>
      </c>
      <c r="WHR22" s="146">
        <f t="shared" ref="WHR22" si="15980">WHR21-(WHR14+WHR15)</f>
        <v>0</v>
      </c>
      <c r="WHS22" s="74" t="s">
        <v>102</v>
      </c>
      <c r="WHT22" s="146">
        <f t="shared" ref="WHT22" si="15981">WHT21-(WHT14+WHT15)</f>
        <v>0</v>
      </c>
      <c r="WHU22" s="74" t="s">
        <v>102</v>
      </c>
      <c r="WHV22" s="146">
        <f t="shared" ref="WHV22" si="15982">WHV21-(WHV14+WHV15)</f>
        <v>0</v>
      </c>
      <c r="WHW22" s="74" t="s">
        <v>102</v>
      </c>
      <c r="WHX22" s="146">
        <f t="shared" ref="WHX22" si="15983">WHX21-(WHX14+WHX15)</f>
        <v>0</v>
      </c>
      <c r="WHY22" s="74" t="s">
        <v>102</v>
      </c>
      <c r="WHZ22" s="146">
        <f t="shared" ref="WHZ22" si="15984">WHZ21-(WHZ14+WHZ15)</f>
        <v>0</v>
      </c>
      <c r="WIA22" s="74" t="s">
        <v>102</v>
      </c>
      <c r="WIB22" s="146">
        <f t="shared" ref="WIB22" si="15985">WIB21-(WIB14+WIB15)</f>
        <v>0</v>
      </c>
      <c r="WIC22" s="74" t="s">
        <v>102</v>
      </c>
      <c r="WID22" s="146">
        <f t="shared" ref="WID22" si="15986">WID21-(WID14+WID15)</f>
        <v>0</v>
      </c>
      <c r="WIE22" s="74" t="s">
        <v>102</v>
      </c>
      <c r="WIF22" s="146">
        <f t="shared" ref="WIF22" si="15987">WIF21-(WIF14+WIF15)</f>
        <v>0</v>
      </c>
      <c r="WIG22" s="74" t="s">
        <v>102</v>
      </c>
      <c r="WIH22" s="146">
        <f t="shared" ref="WIH22" si="15988">WIH21-(WIH14+WIH15)</f>
        <v>0</v>
      </c>
      <c r="WII22" s="74" t="s">
        <v>102</v>
      </c>
      <c r="WIJ22" s="146">
        <f t="shared" ref="WIJ22" si="15989">WIJ21-(WIJ14+WIJ15)</f>
        <v>0</v>
      </c>
      <c r="WIK22" s="74" t="s">
        <v>102</v>
      </c>
      <c r="WIL22" s="146">
        <f t="shared" ref="WIL22" si="15990">WIL21-(WIL14+WIL15)</f>
        <v>0</v>
      </c>
      <c r="WIM22" s="74" t="s">
        <v>102</v>
      </c>
      <c r="WIN22" s="146">
        <f t="shared" ref="WIN22" si="15991">WIN21-(WIN14+WIN15)</f>
        <v>0</v>
      </c>
      <c r="WIO22" s="74" t="s">
        <v>102</v>
      </c>
      <c r="WIP22" s="146">
        <f t="shared" ref="WIP22" si="15992">WIP21-(WIP14+WIP15)</f>
        <v>0</v>
      </c>
      <c r="WIQ22" s="74" t="s">
        <v>102</v>
      </c>
      <c r="WIR22" s="146">
        <f t="shared" ref="WIR22" si="15993">WIR21-(WIR14+WIR15)</f>
        <v>0</v>
      </c>
      <c r="WIS22" s="74" t="s">
        <v>102</v>
      </c>
      <c r="WIT22" s="146">
        <f t="shared" ref="WIT22" si="15994">WIT21-(WIT14+WIT15)</f>
        <v>0</v>
      </c>
      <c r="WIU22" s="74" t="s">
        <v>102</v>
      </c>
      <c r="WIV22" s="146">
        <f t="shared" ref="WIV22" si="15995">WIV21-(WIV14+WIV15)</f>
        <v>0</v>
      </c>
      <c r="WIW22" s="74" t="s">
        <v>102</v>
      </c>
      <c r="WIX22" s="146">
        <f t="shared" ref="WIX22" si="15996">WIX21-(WIX14+WIX15)</f>
        <v>0</v>
      </c>
      <c r="WIY22" s="74" t="s">
        <v>102</v>
      </c>
      <c r="WIZ22" s="146">
        <f t="shared" ref="WIZ22" si="15997">WIZ21-(WIZ14+WIZ15)</f>
        <v>0</v>
      </c>
      <c r="WJA22" s="74" t="s">
        <v>102</v>
      </c>
      <c r="WJB22" s="146">
        <f t="shared" ref="WJB22" si="15998">WJB21-(WJB14+WJB15)</f>
        <v>0</v>
      </c>
      <c r="WJC22" s="74" t="s">
        <v>102</v>
      </c>
      <c r="WJD22" s="146">
        <f t="shared" ref="WJD22" si="15999">WJD21-(WJD14+WJD15)</f>
        <v>0</v>
      </c>
      <c r="WJE22" s="74" t="s">
        <v>102</v>
      </c>
      <c r="WJF22" s="146">
        <f t="shared" ref="WJF22" si="16000">WJF21-(WJF14+WJF15)</f>
        <v>0</v>
      </c>
      <c r="WJG22" s="74" t="s">
        <v>102</v>
      </c>
      <c r="WJH22" s="146">
        <f t="shared" ref="WJH22" si="16001">WJH21-(WJH14+WJH15)</f>
        <v>0</v>
      </c>
      <c r="WJI22" s="74" t="s">
        <v>102</v>
      </c>
      <c r="WJJ22" s="146">
        <f t="shared" ref="WJJ22" si="16002">WJJ21-(WJJ14+WJJ15)</f>
        <v>0</v>
      </c>
      <c r="WJK22" s="74" t="s">
        <v>102</v>
      </c>
      <c r="WJL22" s="146">
        <f t="shared" ref="WJL22" si="16003">WJL21-(WJL14+WJL15)</f>
        <v>0</v>
      </c>
      <c r="WJM22" s="74" t="s">
        <v>102</v>
      </c>
      <c r="WJN22" s="146">
        <f t="shared" ref="WJN22" si="16004">WJN21-(WJN14+WJN15)</f>
        <v>0</v>
      </c>
      <c r="WJO22" s="74" t="s">
        <v>102</v>
      </c>
      <c r="WJP22" s="146">
        <f t="shared" ref="WJP22" si="16005">WJP21-(WJP14+WJP15)</f>
        <v>0</v>
      </c>
      <c r="WJQ22" s="74" t="s">
        <v>102</v>
      </c>
      <c r="WJR22" s="146">
        <f t="shared" ref="WJR22" si="16006">WJR21-(WJR14+WJR15)</f>
        <v>0</v>
      </c>
      <c r="WJS22" s="74" t="s">
        <v>102</v>
      </c>
      <c r="WJT22" s="146">
        <f t="shared" ref="WJT22" si="16007">WJT21-(WJT14+WJT15)</f>
        <v>0</v>
      </c>
      <c r="WJU22" s="74" t="s">
        <v>102</v>
      </c>
      <c r="WJV22" s="146">
        <f t="shared" ref="WJV22" si="16008">WJV21-(WJV14+WJV15)</f>
        <v>0</v>
      </c>
      <c r="WJW22" s="74" t="s">
        <v>102</v>
      </c>
      <c r="WJX22" s="146">
        <f t="shared" ref="WJX22" si="16009">WJX21-(WJX14+WJX15)</f>
        <v>0</v>
      </c>
      <c r="WJY22" s="74" t="s">
        <v>102</v>
      </c>
      <c r="WJZ22" s="146">
        <f t="shared" ref="WJZ22" si="16010">WJZ21-(WJZ14+WJZ15)</f>
        <v>0</v>
      </c>
      <c r="WKA22" s="74" t="s">
        <v>102</v>
      </c>
      <c r="WKB22" s="146">
        <f t="shared" ref="WKB22" si="16011">WKB21-(WKB14+WKB15)</f>
        <v>0</v>
      </c>
      <c r="WKC22" s="74" t="s">
        <v>102</v>
      </c>
      <c r="WKD22" s="146">
        <f t="shared" ref="WKD22" si="16012">WKD21-(WKD14+WKD15)</f>
        <v>0</v>
      </c>
      <c r="WKE22" s="74" t="s">
        <v>102</v>
      </c>
      <c r="WKF22" s="146">
        <f t="shared" ref="WKF22" si="16013">WKF21-(WKF14+WKF15)</f>
        <v>0</v>
      </c>
      <c r="WKG22" s="74" t="s">
        <v>102</v>
      </c>
      <c r="WKH22" s="146">
        <f t="shared" ref="WKH22" si="16014">WKH21-(WKH14+WKH15)</f>
        <v>0</v>
      </c>
      <c r="WKI22" s="74" t="s">
        <v>102</v>
      </c>
      <c r="WKJ22" s="146">
        <f t="shared" ref="WKJ22" si="16015">WKJ21-(WKJ14+WKJ15)</f>
        <v>0</v>
      </c>
      <c r="WKK22" s="74" t="s">
        <v>102</v>
      </c>
      <c r="WKL22" s="146">
        <f t="shared" ref="WKL22" si="16016">WKL21-(WKL14+WKL15)</f>
        <v>0</v>
      </c>
      <c r="WKM22" s="74" t="s">
        <v>102</v>
      </c>
      <c r="WKN22" s="146">
        <f t="shared" ref="WKN22" si="16017">WKN21-(WKN14+WKN15)</f>
        <v>0</v>
      </c>
      <c r="WKO22" s="74" t="s">
        <v>102</v>
      </c>
      <c r="WKP22" s="146">
        <f t="shared" ref="WKP22" si="16018">WKP21-(WKP14+WKP15)</f>
        <v>0</v>
      </c>
      <c r="WKQ22" s="74" t="s">
        <v>102</v>
      </c>
      <c r="WKR22" s="146">
        <f t="shared" ref="WKR22" si="16019">WKR21-(WKR14+WKR15)</f>
        <v>0</v>
      </c>
      <c r="WKS22" s="74" t="s">
        <v>102</v>
      </c>
      <c r="WKT22" s="146">
        <f t="shared" ref="WKT22" si="16020">WKT21-(WKT14+WKT15)</f>
        <v>0</v>
      </c>
      <c r="WKU22" s="74" t="s">
        <v>102</v>
      </c>
      <c r="WKV22" s="146">
        <f t="shared" ref="WKV22" si="16021">WKV21-(WKV14+WKV15)</f>
        <v>0</v>
      </c>
      <c r="WKW22" s="74" t="s">
        <v>102</v>
      </c>
      <c r="WKX22" s="146">
        <f t="shared" ref="WKX22" si="16022">WKX21-(WKX14+WKX15)</f>
        <v>0</v>
      </c>
      <c r="WKY22" s="74" t="s">
        <v>102</v>
      </c>
      <c r="WKZ22" s="146">
        <f t="shared" ref="WKZ22" si="16023">WKZ21-(WKZ14+WKZ15)</f>
        <v>0</v>
      </c>
      <c r="WLA22" s="74" t="s">
        <v>102</v>
      </c>
      <c r="WLB22" s="146">
        <f t="shared" ref="WLB22" si="16024">WLB21-(WLB14+WLB15)</f>
        <v>0</v>
      </c>
      <c r="WLC22" s="74" t="s">
        <v>102</v>
      </c>
      <c r="WLD22" s="146">
        <f t="shared" ref="WLD22" si="16025">WLD21-(WLD14+WLD15)</f>
        <v>0</v>
      </c>
      <c r="WLE22" s="74" t="s">
        <v>102</v>
      </c>
      <c r="WLF22" s="146">
        <f t="shared" ref="WLF22" si="16026">WLF21-(WLF14+WLF15)</f>
        <v>0</v>
      </c>
      <c r="WLG22" s="74" t="s">
        <v>102</v>
      </c>
      <c r="WLH22" s="146">
        <f t="shared" ref="WLH22" si="16027">WLH21-(WLH14+WLH15)</f>
        <v>0</v>
      </c>
      <c r="WLI22" s="74" t="s">
        <v>102</v>
      </c>
      <c r="WLJ22" s="146">
        <f t="shared" ref="WLJ22" si="16028">WLJ21-(WLJ14+WLJ15)</f>
        <v>0</v>
      </c>
      <c r="WLK22" s="74" t="s">
        <v>102</v>
      </c>
      <c r="WLL22" s="146">
        <f t="shared" ref="WLL22" si="16029">WLL21-(WLL14+WLL15)</f>
        <v>0</v>
      </c>
      <c r="WLM22" s="74" t="s">
        <v>102</v>
      </c>
      <c r="WLN22" s="146">
        <f t="shared" ref="WLN22" si="16030">WLN21-(WLN14+WLN15)</f>
        <v>0</v>
      </c>
      <c r="WLO22" s="74" t="s">
        <v>102</v>
      </c>
      <c r="WLP22" s="146">
        <f t="shared" ref="WLP22" si="16031">WLP21-(WLP14+WLP15)</f>
        <v>0</v>
      </c>
      <c r="WLQ22" s="74" t="s">
        <v>102</v>
      </c>
      <c r="WLR22" s="146">
        <f t="shared" ref="WLR22" si="16032">WLR21-(WLR14+WLR15)</f>
        <v>0</v>
      </c>
      <c r="WLS22" s="74" t="s">
        <v>102</v>
      </c>
      <c r="WLT22" s="146">
        <f t="shared" ref="WLT22" si="16033">WLT21-(WLT14+WLT15)</f>
        <v>0</v>
      </c>
      <c r="WLU22" s="74" t="s">
        <v>102</v>
      </c>
      <c r="WLV22" s="146">
        <f t="shared" ref="WLV22" si="16034">WLV21-(WLV14+WLV15)</f>
        <v>0</v>
      </c>
      <c r="WLW22" s="74" t="s">
        <v>102</v>
      </c>
      <c r="WLX22" s="146">
        <f t="shared" ref="WLX22" si="16035">WLX21-(WLX14+WLX15)</f>
        <v>0</v>
      </c>
      <c r="WLY22" s="74" t="s">
        <v>102</v>
      </c>
      <c r="WLZ22" s="146">
        <f t="shared" ref="WLZ22" si="16036">WLZ21-(WLZ14+WLZ15)</f>
        <v>0</v>
      </c>
      <c r="WMA22" s="74" t="s">
        <v>102</v>
      </c>
      <c r="WMB22" s="146">
        <f t="shared" ref="WMB22" si="16037">WMB21-(WMB14+WMB15)</f>
        <v>0</v>
      </c>
      <c r="WMC22" s="74" t="s">
        <v>102</v>
      </c>
      <c r="WMD22" s="146">
        <f t="shared" ref="WMD22" si="16038">WMD21-(WMD14+WMD15)</f>
        <v>0</v>
      </c>
      <c r="WME22" s="74" t="s">
        <v>102</v>
      </c>
      <c r="WMF22" s="146">
        <f t="shared" ref="WMF22" si="16039">WMF21-(WMF14+WMF15)</f>
        <v>0</v>
      </c>
      <c r="WMG22" s="74" t="s">
        <v>102</v>
      </c>
      <c r="WMH22" s="146">
        <f t="shared" ref="WMH22" si="16040">WMH21-(WMH14+WMH15)</f>
        <v>0</v>
      </c>
      <c r="WMI22" s="74" t="s">
        <v>102</v>
      </c>
      <c r="WMJ22" s="146">
        <f t="shared" ref="WMJ22" si="16041">WMJ21-(WMJ14+WMJ15)</f>
        <v>0</v>
      </c>
      <c r="WMK22" s="74" t="s">
        <v>102</v>
      </c>
      <c r="WML22" s="146">
        <f t="shared" ref="WML22" si="16042">WML21-(WML14+WML15)</f>
        <v>0</v>
      </c>
      <c r="WMM22" s="74" t="s">
        <v>102</v>
      </c>
      <c r="WMN22" s="146">
        <f t="shared" ref="WMN22" si="16043">WMN21-(WMN14+WMN15)</f>
        <v>0</v>
      </c>
      <c r="WMO22" s="74" t="s">
        <v>102</v>
      </c>
      <c r="WMP22" s="146">
        <f t="shared" ref="WMP22" si="16044">WMP21-(WMP14+WMP15)</f>
        <v>0</v>
      </c>
      <c r="WMQ22" s="74" t="s">
        <v>102</v>
      </c>
      <c r="WMR22" s="146">
        <f t="shared" ref="WMR22" si="16045">WMR21-(WMR14+WMR15)</f>
        <v>0</v>
      </c>
      <c r="WMS22" s="74" t="s">
        <v>102</v>
      </c>
      <c r="WMT22" s="146">
        <f t="shared" ref="WMT22" si="16046">WMT21-(WMT14+WMT15)</f>
        <v>0</v>
      </c>
      <c r="WMU22" s="74" t="s">
        <v>102</v>
      </c>
      <c r="WMV22" s="146">
        <f t="shared" ref="WMV22" si="16047">WMV21-(WMV14+WMV15)</f>
        <v>0</v>
      </c>
      <c r="WMW22" s="74" t="s">
        <v>102</v>
      </c>
      <c r="WMX22" s="146">
        <f t="shared" ref="WMX22" si="16048">WMX21-(WMX14+WMX15)</f>
        <v>0</v>
      </c>
      <c r="WMY22" s="74" t="s">
        <v>102</v>
      </c>
      <c r="WMZ22" s="146">
        <f t="shared" ref="WMZ22" si="16049">WMZ21-(WMZ14+WMZ15)</f>
        <v>0</v>
      </c>
      <c r="WNA22" s="74" t="s">
        <v>102</v>
      </c>
      <c r="WNB22" s="146">
        <f t="shared" ref="WNB22" si="16050">WNB21-(WNB14+WNB15)</f>
        <v>0</v>
      </c>
      <c r="WNC22" s="74" t="s">
        <v>102</v>
      </c>
      <c r="WND22" s="146">
        <f t="shared" ref="WND22" si="16051">WND21-(WND14+WND15)</f>
        <v>0</v>
      </c>
      <c r="WNE22" s="74" t="s">
        <v>102</v>
      </c>
      <c r="WNF22" s="146">
        <f t="shared" ref="WNF22" si="16052">WNF21-(WNF14+WNF15)</f>
        <v>0</v>
      </c>
      <c r="WNG22" s="74" t="s">
        <v>102</v>
      </c>
      <c r="WNH22" s="146">
        <f t="shared" ref="WNH22" si="16053">WNH21-(WNH14+WNH15)</f>
        <v>0</v>
      </c>
      <c r="WNI22" s="74" t="s">
        <v>102</v>
      </c>
      <c r="WNJ22" s="146">
        <f t="shared" ref="WNJ22" si="16054">WNJ21-(WNJ14+WNJ15)</f>
        <v>0</v>
      </c>
      <c r="WNK22" s="74" t="s">
        <v>102</v>
      </c>
      <c r="WNL22" s="146">
        <f t="shared" ref="WNL22" si="16055">WNL21-(WNL14+WNL15)</f>
        <v>0</v>
      </c>
      <c r="WNM22" s="74" t="s">
        <v>102</v>
      </c>
      <c r="WNN22" s="146">
        <f t="shared" ref="WNN22" si="16056">WNN21-(WNN14+WNN15)</f>
        <v>0</v>
      </c>
      <c r="WNO22" s="74" t="s">
        <v>102</v>
      </c>
      <c r="WNP22" s="146">
        <f t="shared" ref="WNP22" si="16057">WNP21-(WNP14+WNP15)</f>
        <v>0</v>
      </c>
      <c r="WNQ22" s="74" t="s">
        <v>102</v>
      </c>
      <c r="WNR22" s="146">
        <f t="shared" ref="WNR22" si="16058">WNR21-(WNR14+WNR15)</f>
        <v>0</v>
      </c>
      <c r="WNS22" s="74" t="s">
        <v>102</v>
      </c>
      <c r="WNT22" s="146">
        <f t="shared" ref="WNT22" si="16059">WNT21-(WNT14+WNT15)</f>
        <v>0</v>
      </c>
      <c r="WNU22" s="74" t="s">
        <v>102</v>
      </c>
      <c r="WNV22" s="146">
        <f t="shared" ref="WNV22" si="16060">WNV21-(WNV14+WNV15)</f>
        <v>0</v>
      </c>
      <c r="WNW22" s="74" t="s">
        <v>102</v>
      </c>
      <c r="WNX22" s="146">
        <f t="shared" ref="WNX22" si="16061">WNX21-(WNX14+WNX15)</f>
        <v>0</v>
      </c>
      <c r="WNY22" s="74" t="s">
        <v>102</v>
      </c>
      <c r="WNZ22" s="146">
        <f t="shared" ref="WNZ22" si="16062">WNZ21-(WNZ14+WNZ15)</f>
        <v>0</v>
      </c>
      <c r="WOA22" s="74" t="s">
        <v>102</v>
      </c>
      <c r="WOB22" s="146">
        <f t="shared" ref="WOB22" si="16063">WOB21-(WOB14+WOB15)</f>
        <v>0</v>
      </c>
      <c r="WOC22" s="74" t="s">
        <v>102</v>
      </c>
      <c r="WOD22" s="146">
        <f t="shared" ref="WOD22" si="16064">WOD21-(WOD14+WOD15)</f>
        <v>0</v>
      </c>
      <c r="WOE22" s="74" t="s">
        <v>102</v>
      </c>
      <c r="WOF22" s="146">
        <f t="shared" ref="WOF22" si="16065">WOF21-(WOF14+WOF15)</f>
        <v>0</v>
      </c>
      <c r="WOG22" s="74" t="s">
        <v>102</v>
      </c>
      <c r="WOH22" s="146">
        <f t="shared" ref="WOH22" si="16066">WOH21-(WOH14+WOH15)</f>
        <v>0</v>
      </c>
      <c r="WOI22" s="74" t="s">
        <v>102</v>
      </c>
      <c r="WOJ22" s="146">
        <f t="shared" ref="WOJ22" si="16067">WOJ21-(WOJ14+WOJ15)</f>
        <v>0</v>
      </c>
      <c r="WOK22" s="74" t="s">
        <v>102</v>
      </c>
      <c r="WOL22" s="146">
        <f t="shared" ref="WOL22" si="16068">WOL21-(WOL14+WOL15)</f>
        <v>0</v>
      </c>
      <c r="WOM22" s="74" t="s">
        <v>102</v>
      </c>
      <c r="WON22" s="146">
        <f t="shared" ref="WON22" si="16069">WON21-(WON14+WON15)</f>
        <v>0</v>
      </c>
      <c r="WOO22" s="74" t="s">
        <v>102</v>
      </c>
      <c r="WOP22" s="146">
        <f t="shared" ref="WOP22" si="16070">WOP21-(WOP14+WOP15)</f>
        <v>0</v>
      </c>
      <c r="WOQ22" s="74" t="s">
        <v>102</v>
      </c>
      <c r="WOR22" s="146">
        <f t="shared" ref="WOR22" si="16071">WOR21-(WOR14+WOR15)</f>
        <v>0</v>
      </c>
      <c r="WOS22" s="74" t="s">
        <v>102</v>
      </c>
      <c r="WOT22" s="146">
        <f t="shared" ref="WOT22" si="16072">WOT21-(WOT14+WOT15)</f>
        <v>0</v>
      </c>
      <c r="WOU22" s="74" t="s">
        <v>102</v>
      </c>
      <c r="WOV22" s="146">
        <f t="shared" ref="WOV22" si="16073">WOV21-(WOV14+WOV15)</f>
        <v>0</v>
      </c>
      <c r="WOW22" s="74" t="s">
        <v>102</v>
      </c>
      <c r="WOX22" s="146">
        <f t="shared" ref="WOX22" si="16074">WOX21-(WOX14+WOX15)</f>
        <v>0</v>
      </c>
      <c r="WOY22" s="74" t="s">
        <v>102</v>
      </c>
      <c r="WOZ22" s="146">
        <f t="shared" ref="WOZ22" si="16075">WOZ21-(WOZ14+WOZ15)</f>
        <v>0</v>
      </c>
      <c r="WPA22" s="74" t="s">
        <v>102</v>
      </c>
      <c r="WPB22" s="146">
        <f t="shared" ref="WPB22" si="16076">WPB21-(WPB14+WPB15)</f>
        <v>0</v>
      </c>
      <c r="WPC22" s="74" t="s">
        <v>102</v>
      </c>
      <c r="WPD22" s="146">
        <f t="shared" ref="WPD22" si="16077">WPD21-(WPD14+WPD15)</f>
        <v>0</v>
      </c>
      <c r="WPE22" s="74" t="s">
        <v>102</v>
      </c>
      <c r="WPF22" s="146">
        <f t="shared" ref="WPF22" si="16078">WPF21-(WPF14+WPF15)</f>
        <v>0</v>
      </c>
      <c r="WPG22" s="74" t="s">
        <v>102</v>
      </c>
      <c r="WPH22" s="146">
        <f t="shared" ref="WPH22" si="16079">WPH21-(WPH14+WPH15)</f>
        <v>0</v>
      </c>
      <c r="WPI22" s="74" t="s">
        <v>102</v>
      </c>
      <c r="WPJ22" s="146">
        <f t="shared" ref="WPJ22" si="16080">WPJ21-(WPJ14+WPJ15)</f>
        <v>0</v>
      </c>
      <c r="WPK22" s="74" t="s">
        <v>102</v>
      </c>
      <c r="WPL22" s="146">
        <f t="shared" ref="WPL22" si="16081">WPL21-(WPL14+WPL15)</f>
        <v>0</v>
      </c>
      <c r="WPM22" s="74" t="s">
        <v>102</v>
      </c>
      <c r="WPN22" s="146">
        <f t="shared" ref="WPN22" si="16082">WPN21-(WPN14+WPN15)</f>
        <v>0</v>
      </c>
      <c r="WPO22" s="74" t="s">
        <v>102</v>
      </c>
      <c r="WPP22" s="146">
        <f t="shared" ref="WPP22" si="16083">WPP21-(WPP14+WPP15)</f>
        <v>0</v>
      </c>
      <c r="WPQ22" s="74" t="s">
        <v>102</v>
      </c>
      <c r="WPR22" s="146">
        <f t="shared" ref="WPR22" si="16084">WPR21-(WPR14+WPR15)</f>
        <v>0</v>
      </c>
      <c r="WPS22" s="74" t="s">
        <v>102</v>
      </c>
      <c r="WPT22" s="146">
        <f t="shared" ref="WPT22" si="16085">WPT21-(WPT14+WPT15)</f>
        <v>0</v>
      </c>
      <c r="WPU22" s="74" t="s">
        <v>102</v>
      </c>
      <c r="WPV22" s="146">
        <f t="shared" ref="WPV22" si="16086">WPV21-(WPV14+WPV15)</f>
        <v>0</v>
      </c>
      <c r="WPW22" s="74" t="s">
        <v>102</v>
      </c>
      <c r="WPX22" s="146">
        <f t="shared" ref="WPX22" si="16087">WPX21-(WPX14+WPX15)</f>
        <v>0</v>
      </c>
      <c r="WPY22" s="74" t="s">
        <v>102</v>
      </c>
      <c r="WPZ22" s="146">
        <f t="shared" ref="WPZ22" si="16088">WPZ21-(WPZ14+WPZ15)</f>
        <v>0</v>
      </c>
      <c r="WQA22" s="74" t="s">
        <v>102</v>
      </c>
      <c r="WQB22" s="146">
        <f t="shared" ref="WQB22" si="16089">WQB21-(WQB14+WQB15)</f>
        <v>0</v>
      </c>
      <c r="WQC22" s="74" t="s">
        <v>102</v>
      </c>
      <c r="WQD22" s="146">
        <f t="shared" ref="WQD22" si="16090">WQD21-(WQD14+WQD15)</f>
        <v>0</v>
      </c>
      <c r="WQE22" s="74" t="s">
        <v>102</v>
      </c>
      <c r="WQF22" s="146">
        <f t="shared" ref="WQF22" si="16091">WQF21-(WQF14+WQF15)</f>
        <v>0</v>
      </c>
      <c r="WQG22" s="74" t="s">
        <v>102</v>
      </c>
      <c r="WQH22" s="146">
        <f t="shared" ref="WQH22" si="16092">WQH21-(WQH14+WQH15)</f>
        <v>0</v>
      </c>
      <c r="WQI22" s="74" t="s">
        <v>102</v>
      </c>
      <c r="WQJ22" s="146">
        <f t="shared" ref="WQJ22" si="16093">WQJ21-(WQJ14+WQJ15)</f>
        <v>0</v>
      </c>
      <c r="WQK22" s="74" t="s">
        <v>102</v>
      </c>
      <c r="WQL22" s="146">
        <f t="shared" ref="WQL22" si="16094">WQL21-(WQL14+WQL15)</f>
        <v>0</v>
      </c>
      <c r="WQM22" s="74" t="s">
        <v>102</v>
      </c>
      <c r="WQN22" s="146">
        <f t="shared" ref="WQN22" si="16095">WQN21-(WQN14+WQN15)</f>
        <v>0</v>
      </c>
      <c r="WQO22" s="74" t="s">
        <v>102</v>
      </c>
      <c r="WQP22" s="146">
        <f t="shared" ref="WQP22" si="16096">WQP21-(WQP14+WQP15)</f>
        <v>0</v>
      </c>
      <c r="WQQ22" s="74" t="s">
        <v>102</v>
      </c>
      <c r="WQR22" s="146">
        <f t="shared" ref="WQR22" si="16097">WQR21-(WQR14+WQR15)</f>
        <v>0</v>
      </c>
      <c r="WQS22" s="74" t="s">
        <v>102</v>
      </c>
      <c r="WQT22" s="146">
        <f t="shared" ref="WQT22" si="16098">WQT21-(WQT14+WQT15)</f>
        <v>0</v>
      </c>
      <c r="WQU22" s="74" t="s">
        <v>102</v>
      </c>
      <c r="WQV22" s="146">
        <f t="shared" ref="WQV22" si="16099">WQV21-(WQV14+WQV15)</f>
        <v>0</v>
      </c>
      <c r="WQW22" s="74" t="s">
        <v>102</v>
      </c>
      <c r="WQX22" s="146">
        <f t="shared" ref="WQX22" si="16100">WQX21-(WQX14+WQX15)</f>
        <v>0</v>
      </c>
      <c r="WQY22" s="74" t="s">
        <v>102</v>
      </c>
      <c r="WQZ22" s="146">
        <f t="shared" ref="WQZ22" si="16101">WQZ21-(WQZ14+WQZ15)</f>
        <v>0</v>
      </c>
      <c r="WRA22" s="74" t="s">
        <v>102</v>
      </c>
      <c r="WRB22" s="146">
        <f t="shared" ref="WRB22" si="16102">WRB21-(WRB14+WRB15)</f>
        <v>0</v>
      </c>
      <c r="WRC22" s="74" t="s">
        <v>102</v>
      </c>
      <c r="WRD22" s="146">
        <f t="shared" ref="WRD22" si="16103">WRD21-(WRD14+WRD15)</f>
        <v>0</v>
      </c>
      <c r="WRE22" s="74" t="s">
        <v>102</v>
      </c>
      <c r="WRF22" s="146">
        <f t="shared" ref="WRF22" si="16104">WRF21-(WRF14+WRF15)</f>
        <v>0</v>
      </c>
      <c r="WRG22" s="74" t="s">
        <v>102</v>
      </c>
      <c r="WRH22" s="146">
        <f t="shared" ref="WRH22" si="16105">WRH21-(WRH14+WRH15)</f>
        <v>0</v>
      </c>
      <c r="WRI22" s="74" t="s">
        <v>102</v>
      </c>
      <c r="WRJ22" s="146">
        <f t="shared" ref="WRJ22" si="16106">WRJ21-(WRJ14+WRJ15)</f>
        <v>0</v>
      </c>
      <c r="WRK22" s="74" t="s">
        <v>102</v>
      </c>
      <c r="WRL22" s="146">
        <f t="shared" ref="WRL22" si="16107">WRL21-(WRL14+WRL15)</f>
        <v>0</v>
      </c>
      <c r="WRM22" s="74" t="s">
        <v>102</v>
      </c>
      <c r="WRN22" s="146">
        <f t="shared" ref="WRN22" si="16108">WRN21-(WRN14+WRN15)</f>
        <v>0</v>
      </c>
      <c r="WRO22" s="74" t="s">
        <v>102</v>
      </c>
      <c r="WRP22" s="146">
        <f t="shared" ref="WRP22" si="16109">WRP21-(WRP14+WRP15)</f>
        <v>0</v>
      </c>
      <c r="WRQ22" s="74" t="s">
        <v>102</v>
      </c>
      <c r="WRR22" s="146">
        <f t="shared" ref="WRR22" si="16110">WRR21-(WRR14+WRR15)</f>
        <v>0</v>
      </c>
      <c r="WRS22" s="74" t="s">
        <v>102</v>
      </c>
      <c r="WRT22" s="146">
        <f t="shared" ref="WRT22" si="16111">WRT21-(WRT14+WRT15)</f>
        <v>0</v>
      </c>
      <c r="WRU22" s="74" t="s">
        <v>102</v>
      </c>
      <c r="WRV22" s="146">
        <f t="shared" ref="WRV22" si="16112">WRV21-(WRV14+WRV15)</f>
        <v>0</v>
      </c>
      <c r="WRW22" s="74" t="s">
        <v>102</v>
      </c>
      <c r="WRX22" s="146">
        <f t="shared" ref="WRX22" si="16113">WRX21-(WRX14+WRX15)</f>
        <v>0</v>
      </c>
      <c r="WRY22" s="74" t="s">
        <v>102</v>
      </c>
      <c r="WRZ22" s="146">
        <f t="shared" ref="WRZ22" si="16114">WRZ21-(WRZ14+WRZ15)</f>
        <v>0</v>
      </c>
      <c r="WSA22" s="74" t="s">
        <v>102</v>
      </c>
      <c r="WSB22" s="146">
        <f t="shared" ref="WSB22" si="16115">WSB21-(WSB14+WSB15)</f>
        <v>0</v>
      </c>
      <c r="WSC22" s="74" t="s">
        <v>102</v>
      </c>
      <c r="WSD22" s="146">
        <f t="shared" ref="WSD22" si="16116">WSD21-(WSD14+WSD15)</f>
        <v>0</v>
      </c>
      <c r="WSE22" s="74" t="s">
        <v>102</v>
      </c>
      <c r="WSF22" s="146">
        <f t="shared" ref="WSF22" si="16117">WSF21-(WSF14+WSF15)</f>
        <v>0</v>
      </c>
      <c r="WSG22" s="74" t="s">
        <v>102</v>
      </c>
      <c r="WSH22" s="146">
        <f t="shared" ref="WSH22" si="16118">WSH21-(WSH14+WSH15)</f>
        <v>0</v>
      </c>
      <c r="WSI22" s="74" t="s">
        <v>102</v>
      </c>
      <c r="WSJ22" s="146">
        <f t="shared" ref="WSJ22" si="16119">WSJ21-(WSJ14+WSJ15)</f>
        <v>0</v>
      </c>
      <c r="WSK22" s="74" t="s">
        <v>102</v>
      </c>
      <c r="WSL22" s="146">
        <f t="shared" ref="WSL22" si="16120">WSL21-(WSL14+WSL15)</f>
        <v>0</v>
      </c>
      <c r="WSM22" s="74" t="s">
        <v>102</v>
      </c>
      <c r="WSN22" s="146">
        <f t="shared" ref="WSN22" si="16121">WSN21-(WSN14+WSN15)</f>
        <v>0</v>
      </c>
      <c r="WSO22" s="74" t="s">
        <v>102</v>
      </c>
      <c r="WSP22" s="146">
        <f t="shared" ref="WSP22" si="16122">WSP21-(WSP14+WSP15)</f>
        <v>0</v>
      </c>
      <c r="WSQ22" s="74" t="s">
        <v>102</v>
      </c>
      <c r="WSR22" s="146">
        <f t="shared" ref="WSR22" si="16123">WSR21-(WSR14+WSR15)</f>
        <v>0</v>
      </c>
      <c r="WSS22" s="74" t="s">
        <v>102</v>
      </c>
      <c r="WST22" s="146">
        <f t="shared" ref="WST22" si="16124">WST21-(WST14+WST15)</f>
        <v>0</v>
      </c>
      <c r="WSU22" s="74" t="s">
        <v>102</v>
      </c>
      <c r="WSV22" s="146">
        <f t="shared" ref="WSV22" si="16125">WSV21-(WSV14+WSV15)</f>
        <v>0</v>
      </c>
      <c r="WSW22" s="74" t="s">
        <v>102</v>
      </c>
      <c r="WSX22" s="146">
        <f t="shared" ref="WSX22" si="16126">WSX21-(WSX14+WSX15)</f>
        <v>0</v>
      </c>
      <c r="WSY22" s="74" t="s">
        <v>102</v>
      </c>
      <c r="WSZ22" s="146">
        <f t="shared" ref="WSZ22" si="16127">WSZ21-(WSZ14+WSZ15)</f>
        <v>0</v>
      </c>
      <c r="WTA22" s="74" t="s">
        <v>102</v>
      </c>
      <c r="WTB22" s="146">
        <f t="shared" ref="WTB22" si="16128">WTB21-(WTB14+WTB15)</f>
        <v>0</v>
      </c>
      <c r="WTC22" s="74" t="s">
        <v>102</v>
      </c>
      <c r="WTD22" s="146">
        <f t="shared" ref="WTD22" si="16129">WTD21-(WTD14+WTD15)</f>
        <v>0</v>
      </c>
      <c r="WTE22" s="74" t="s">
        <v>102</v>
      </c>
      <c r="WTF22" s="146">
        <f t="shared" ref="WTF22" si="16130">WTF21-(WTF14+WTF15)</f>
        <v>0</v>
      </c>
      <c r="WTG22" s="74" t="s">
        <v>102</v>
      </c>
      <c r="WTH22" s="146">
        <f t="shared" ref="WTH22" si="16131">WTH21-(WTH14+WTH15)</f>
        <v>0</v>
      </c>
      <c r="WTI22" s="74" t="s">
        <v>102</v>
      </c>
      <c r="WTJ22" s="146">
        <f t="shared" ref="WTJ22" si="16132">WTJ21-(WTJ14+WTJ15)</f>
        <v>0</v>
      </c>
      <c r="WTK22" s="74" t="s">
        <v>102</v>
      </c>
      <c r="WTL22" s="146">
        <f t="shared" ref="WTL22" si="16133">WTL21-(WTL14+WTL15)</f>
        <v>0</v>
      </c>
      <c r="WTM22" s="74" t="s">
        <v>102</v>
      </c>
      <c r="WTN22" s="146">
        <f t="shared" ref="WTN22" si="16134">WTN21-(WTN14+WTN15)</f>
        <v>0</v>
      </c>
      <c r="WTO22" s="74" t="s">
        <v>102</v>
      </c>
      <c r="WTP22" s="146">
        <f t="shared" ref="WTP22" si="16135">WTP21-(WTP14+WTP15)</f>
        <v>0</v>
      </c>
      <c r="WTQ22" s="74" t="s">
        <v>102</v>
      </c>
      <c r="WTR22" s="146">
        <f t="shared" ref="WTR22" si="16136">WTR21-(WTR14+WTR15)</f>
        <v>0</v>
      </c>
      <c r="WTS22" s="74" t="s">
        <v>102</v>
      </c>
      <c r="WTT22" s="146">
        <f t="shared" ref="WTT22" si="16137">WTT21-(WTT14+WTT15)</f>
        <v>0</v>
      </c>
      <c r="WTU22" s="74" t="s">
        <v>102</v>
      </c>
      <c r="WTV22" s="146">
        <f t="shared" ref="WTV22" si="16138">WTV21-(WTV14+WTV15)</f>
        <v>0</v>
      </c>
      <c r="WTW22" s="74" t="s">
        <v>102</v>
      </c>
      <c r="WTX22" s="146">
        <f t="shared" ref="WTX22" si="16139">WTX21-(WTX14+WTX15)</f>
        <v>0</v>
      </c>
      <c r="WTY22" s="74" t="s">
        <v>102</v>
      </c>
      <c r="WTZ22" s="146">
        <f t="shared" ref="WTZ22" si="16140">WTZ21-(WTZ14+WTZ15)</f>
        <v>0</v>
      </c>
      <c r="WUA22" s="74" t="s">
        <v>102</v>
      </c>
      <c r="WUB22" s="146">
        <f t="shared" ref="WUB22" si="16141">WUB21-(WUB14+WUB15)</f>
        <v>0</v>
      </c>
      <c r="WUC22" s="74" t="s">
        <v>102</v>
      </c>
      <c r="WUD22" s="146">
        <f t="shared" ref="WUD22" si="16142">WUD21-(WUD14+WUD15)</f>
        <v>0</v>
      </c>
      <c r="WUE22" s="74" t="s">
        <v>102</v>
      </c>
      <c r="WUF22" s="146">
        <f t="shared" ref="WUF22" si="16143">WUF21-(WUF14+WUF15)</f>
        <v>0</v>
      </c>
      <c r="WUG22" s="74" t="s">
        <v>102</v>
      </c>
      <c r="WUH22" s="146">
        <f t="shared" ref="WUH22" si="16144">WUH21-(WUH14+WUH15)</f>
        <v>0</v>
      </c>
      <c r="WUI22" s="74" t="s">
        <v>102</v>
      </c>
      <c r="WUJ22" s="146">
        <f t="shared" ref="WUJ22" si="16145">WUJ21-(WUJ14+WUJ15)</f>
        <v>0</v>
      </c>
      <c r="WUK22" s="74" t="s">
        <v>102</v>
      </c>
      <c r="WUL22" s="146">
        <f t="shared" ref="WUL22" si="16146">WUL21-(WUL14+WUL15)</f>
        <v>0</v>
      </c>
      <c r="WUM22" s="74" t="s">
        <v>102</v>
      </c>
      <c r="WUN22" s="146">
        <f t="shared" ref="WUN22" si="16147">WUN21-(WUN14+WUN15)</f>
        <v>0</v>
      </c>
      <c r="WUO22" s="74" t="s">
        <v>102</v>
      </c>
      <c r="WUP22" s="146">
        <f t="shared" ref="WUP22" si="16148">WUP21-(WUP14+WUP15)</f>
        <v>0</v>
      </c>
      <c r="WUQ22" s="74" t="s">
        <v>102</v>
      </c>
      <c r="WUR22" s="146">
        <f t="shared" ref="WUR22" si="16149">WUR21-(WUR14+WUR15)</f>
        <v>0</v>
      </c>
      <c r="WUS22" s="74" t="s">
        <v>102</v>
      </c>
      <c r="WUT22" s="146">
        <f t="shared" ref="WUT22" si="16150">WUT21-(WUT14+WUT15)</f>
        <v>0</v>
      </c>
      <c r="WUU22" s="74" t="s">
        <v>102</v>
      </c>
      <c r="WUV22" s="146">
        <f t="shared" ref="WUV22" si="16151">WUV21-(WUV14+WUV15)</f>
        <v>0</v>
      </c>
      <c r="WUW22" s="74" t="s">
        <v>102</v>
      </c>
      <c r="WUX22" s="146">
        <f t="shared" ref="WUX22" si="16152">WUX21-(WUX14+WUX15)</f>
        <v>0</v>
      </c>
      <c r="WUY22" s="74" t="s">
        <v>102</v>
      </c>
      <c r="WUZ22" s="146">
        <f t="shared" ref="WUZ22" si="16153">WUZ21-(WUZ14+WUZ15)</f>
        <v>0</v>
      </c>
      <c r="WVA22" s="74" t="s">
        <v>102</v>
      </c>
      <c r="WVB22" s="146">
        <f t="shared" ref="WVB22" si="16154">WVB21-(WVB14+WVB15)</f>
        <v>0</v>
      </c>
      <c r="WVC22" s="74" t="s">
        <v>102</v>
      </c>
      <c r="WVD22" s="146">
        <f t="shared" ref="WVD22" si="16155">WVD21-(WVD14+WVD15)</f>
        <v>0</v>
      </c>
      <c r="WVE22" s="74" t="s">
        <v>102</v>
      </c>
      <c r="WVF22" s="146">
        <f t="shared" ref="WVF22" si="16156">WVF21-(WVF14+WVF15)</f>
        <v>0</v>
      </c>
      <c r="WVG22" s="74" t="s">
        <v>102</v>
      </c>
      <c r="WVH22" s="146">
        <f t="shared" ref="WVH22" si="16157">WVH21-(WVH14+WVH15)</f>
        <v>0</v>
      </c>
      <c r="WVI22" s="74" t="s">
        <v>102</v>
      </c>
      <c r="WVJ22" s="146">
        <f t="shared" ref="WVJ22" si="16158">WVJ21-(WVJ14+WVJ15)</f>
        <v>0</v>
      </c>
      <c r="WVK22" s="74" t="s">
        <v>102</v>
      </c>
      <c r="WVL22" s="146">
        <f t="shared" ref="WVL22" si="16159">WVL21-(WVL14+WVL15)</f>
        <v>0</v>
      </c>
      <c r="WVM22" s="74" t="s">
        <v>102</v>
      </c>
      <c r="WVN22" s="146">
        <f t="shared" ref="WVN22" si="16160">WVN21-(WVN14+WVN15)</f>
        <v>0</v>
      </c>
      <c r="WVO22" s="74" t="s">
        <v>102</v>
      </c>
      <c r="WVP22" s="146">
        <f t="shared" ref="WVP22" si="16161">WVP21-(WVP14+WVP15)</f>
        <v>0</v>
      </c>
      <c r="WVQ22" s="74" t="s">
        <v>102</v>
      </c>
      <c r="WVR22" s="146">
        <f t="shared" ref="WVR22" si="16162">WVR21-(WVR14+WVR15)</f>
        <v>0</v>
      </c>
      <c r="WVS22" s="74" t="s">
        <v>102</v>
      </c>
      <c r="WVT22" s="146">
        <f t="shared" ref="WVT22" si="16163">WVT21-(WVT14+WVT15)</f>
        <v>0</v>
      </c>
      <c r="WVU22" s="74" t="s">
        <v>102</v>
      </c>
      <c r="WVV22" s="146">
        <f t="shared" ref="WVV22" si="16164">WVV21-(WVV14+WVV15)</f>
        <v>0</v>
      </c>
      <c r="WVW22" s="74" t="s">
        <v>102</v>
      </c>
      <c r="WVX22" s="146">
        <f t="shared" ref="WVX22" si="16165">WVX21-(WVX14+WVX15)</f>
        <v>0</v>
      </c>
      <c r="WVY22" s="74" t="s">
        <v>102</v>
      </c>
      <c r="WVZ22" s="146">
        <f t="shared" ref="WVZ22" si="16166">WVZ21-(WVZ14+WVZ15)</f>
        <v>0</v>
      </c>
      <c r="WWA22" s="74" t="s">
        <v>102</v>
      </c>
      <c r="WWB22" s="146">
        <f t="shared" ref="WWB22" si="16167">WWB21-(WWB14+WWB15)</f>
        <v>0</v>
      </c>
      <c r="WWC22" s="74" t="s">
        <v>102</v>
      </c>
      <c r="WWD22" s="146">
        <f t="shared" ref="WWD22" si="16168">WWD21-(WWD14+WWD15)</f>
        <v>0</v>
      </c>
      <c r="WWE22" s="74" t="s">
        <v>102</v>
      </c>
      <c r="WWF22" s="146">
        <f t="shared" ref="WWF22" si="16169">WWF21-(WWF14+WWF15)</f>
        <v>0</v>
      </c>
      <c r="WWG22" s="74" t="s">
        <v>102</v>
      </c>
      <c r="WWH22" s="146">
        <f t="shared" ref="WWH22" si="16170">WWH21-(WWH14+WWH15)</f>
        <v>0</v>
      </c>
      <c r="WWI22" s="74" t="s">
        <v>102</v>
      </c>
      <c r="WWJ22" s="146">
        <f t="shared" ref="WWJ22" si="16171">WWJ21-(WWJ14+WWJ15)</f>
        <v>0</v>
      </c>
      <c r="WWK22" s="74" t="s">
        <v>102</v>
      </c>
      <c r="WWL22" s="146">
        <f t="shared" ref="WWL22" si="16172">WWL21-(WWL14+WWL15)</f>
        <v>0</v>
      </c>
      <c r="WWM22" s="74" t="s">
        <v>102</v>
      </c>
      <c r="WWN22" s="146">
        <f t="shared" ref="WWN22" si="16173">WWN21-(WWN14+WWN15)</f>
        <v>0</v>
      </c>
      <c r="WWO22" s="74" t="s">
        <v>102</v>
      </c>
      <c r="WWP22" s="146">
        <f t="shared" ref="WWP22" si="16174">WWP21-(WWP14+WWP15)</f>
        <v>0</v>
      </c>
      <c r="WWQ22" s="74" t="s">
        <v>102</v>
      </c>
      <c r="WWR22" s="146">
        <f t="shared" ref="WWR22" si="16175">WWR21-(WWR14+WWR15)</f>
        <v>0</v>
      </c>
      <c r="WWS22" s="74" t="s">
        <v>102</v>
      </c>
      <c r="WWT22" s="146">
        <f t="shared" ref="WWT22" si="16176">WWT21-(WWT14+WWT15)</f>
        <v>0</v>
      </c>
      <c r="WWU22" s="74" t="s">
        <v>102</v>
      </c>
      <c r="WWV22" s="146">
        <f t="shared" ref="WWV22" si="16177">WWV21-(WWV14+WWV15)</f>
        <v>0</v>
      </c>
      <c r="WWW22" s="74" t="s">
        <v>102</v>
      </c>
      <c r="WWX22" s="146">
        <f t="shared" ref="WWX22" si="16178">WWX21-(WWX14+WWX15)</f>
        <v>0</v>
      </c>
      <c r="WWY22" s="74" t="s">
        <v>102</v>
      </c>
      <c r="WWZ22" s="146">
        <f t="shared" ref="WWZ22" si="16179">WWZ21-(WWZ14+WWZ15)</f>
        <v>0</v>
      </c>
      <c r="WXA22" s="74" t="s">
        <v>102</v>
      </c>
      <c r="WXB22" s="146">
        <f t="shared" ref="WXB22" si="16180">WXB21-(WXB14+WXB15)</f>
        <v>0</v>
      </c>
      <c r="WXC22" s="74" t="s">
        <v>102</v>
      </c>
      <c r="WXD22" s="146">
        <f t="shared" ref="WXD22" si="16181">WXD21-(WXD14+WXD15)</f>
        <v>0</v>
      </c>
      <c r="WXE22" s="74" t="s">
        <v>102</v>
      </c>
      <c r="WXF22" s="146">
        <f t="shared" ref="WXF22" si="16182">WXF21-(WXF14+WXF15)</f>
        <v>0</v>
      </c>
      <c r="WXG22" s="74" t="s">
        <v>102</v>
      </c>
      <c r="WXH22" s="146">
        <f t="shared" ref="WXH22" si="16183">WXH21-(WXH14+WXH15)</f>
        <v>0</v>
      </c>
      <c r="WXI22" s="74" t="s">
        <v>102</v>
      </c>
      <c r="WXJ22" s="146">
        <f t="shared" ref="WXJ22" si="16184">WXJ21-(WXJ14+WXJ15)</f>
        <v>0</v>
      </c>
      <c r="WXK22" s="74" t="s">
        <v>102</v>
      </c>
      <c r="WXL22" s="146">
        <f t="shared" ref="WXL22" si="16185">WXL21-(WXL14+WXL15)</f>
        <v>0</v>
      </c>
      <c r="WXM22" s="74" t="s">
        <v>102</v>
      </c>
      <c r="WXN22" s="146">
        <f t="shared" ref="WXN22" si="16186">WXN21-(WXN14+WXN15)</f>
        <v>0</v>
      </c>
      <c r="WXO22" s="74" t="s">
        <v>102</v>
      </c>
      <c r="WXP22" s="146">
        <f t="shared" ref="WXP22" si="16187">WXP21-(WXP14+WXP15)</f>
        <v>0</v>
      </c>
      <c r="WXQ22" s="74" t="s">
        <v>102</v>
      </c>
      <c r="WXR22" s="146">
        <f t="shared" ref="WXR22" si="16188">WXR21-(WXR14+WXR15)</f>
        <v>0</v>
      </c>
      <c r="WXS22" s="74" t="s">
        <v>102</v>
      </c>
      <c r="WXT22" s="146">
        <f t="shared" ref="WXT22" si="16189">WXT21-(WXT14+WXT15)</f>
        <v>0</v>
      </c>
      <c r="WXU22" s="74" t="s">
        <v>102</v>
      </c>
      <c r="WXV22" s="146">
        <f t="shared" ref="WXV22" si="16190">WXV21-(WXV14+WXV15)</f>
        <v>0</v>
      </c>
      <c r="WXW22" s="74" t="s">
        <v>102</v>
      </c>
      <c r="WXX22" s="146">
        <f t="shared" ref="WXX22" si="16191">WXX21-(WXX14+WXX15)</f>
        <v>0</v>
      </c>
      <c r="WXY22" s="74" t="s">
        <v>102</v>
      </c>
      <c r="WXZ22" s="146">
        <f t="shared" ref="WXZ22" si="16192">WXZ21-(WXZ14+WXZ15)</f>
        <v>0</v>
      </c>
      <c r="WYA22" s="74" t="s">
        <v>102</v>
      </c>
      <c r="WYB22" s="146">
        <f t="shared" ref="WYB22" si="16193">WYB21-(WYB14+WYB15)</f>
        <v>0</v>
      </c>
      <c r="WYC22" s="74" t="s">
        <v>102</v>
      </c>
      <c r="WYD22" s="146">
        <f t="shared" ref="WYD22" si="16194">WYD21-(WYD14+WYD15)</f>
        <v>0</v>
      </c>
      <c r="WYE22" s="74" t="s">
        <v>102</v>
      </c>
      <c r="WYF22" s="146">
        <f t="shared" ref="WYF22" si="16195">WYF21-(WYF14+WYF15)</f>
        <v>0</v>
      </c>
      <c r="WYG22" s="74" t="s">
        <v>102</v>
      </c>
      <c r="WYH22" s="146">
        <f t="shared" ref="WYH22" si="16196">WYH21-(WYH14+WYH15)</f>
        <v>0</v>
      </c>
      <c r="WYI22" s="74" t="s">
        <v>102</v>
      </c>
      <c r="WYJ22" s="146">
        <f t="shared" ref="WYJ22" si="16197">WYJ21-(WYJ14+WYJ15)</f>
        <v>0</v>
      </c>
      <c r="WYK22" s="74" t="s">
        <v>102</v>
      </c>
      <c r="WYL22" s="146">
        <f t="shared" ref="WYL22" si="16198">WYL21-(WYL14+WYL15)</f>
        <v>0</v>
      </c>
      <c r="WYM22" s="74" t="s">
        <v>102</v>
      </c>
      <c r="WYN22" s="146">
        <f t="shared" ref="WYN22" si="16199">WYN21-(WYN14+WYN15)</f>
        <v>0</v>
      </c>
      <c r="WYO22" s="74" t="s">
        <v>102</v>
      </c>
      <c r="WYP22" s="146">
        <f t="shared" ref="WYP22" si="16200">WYP21-(WYP14+WYP15)</f>
        <v>0</v>
      </c>
      <c r="WYQ22" s="74" t="s">
        <v>102</v>
      </c>
      <c r="WYR22" s="146">
        <f t="shared" ref="WYR22" si="16201">WYR21-(WYR14+WYR15)</f>
        <v>0</v>
      </c>
      <c r="WYS22" s="74" t="s">
        <v>102</v>
      </c>
      <c r="WYT22" s="146">
        <f t="shared" ref="WYT22" si="16202">WYT21-(WYT14+WYT15)</f>
        <v>0</v>
      </c>
      <c r="WYU22" s="74" t="s">
        <v>102</v>
      </c>
      <c r="WYV22" s="146">
        <f t="shared" ref="WYV22" si="16203">WYV21-(WYV14+WYV15)</f>
        <v>0</v>
      </c>
      <c r="WYW22" s="74" t="s">
        <v>102</v>
      </c>
      <c r="WYX22" s="146">
        <f t="shared" ref="WYX22" si="16204">WYX21-(WYX14+WYX15)</f>
        <v>0</v>
      </c>
      <c r="WYY22" s="74" t="s">
        <v>102</v>
      </c>
      <c r="WYZ22" s="146">
        <f t="shared" ref="WYZ22" si="16205">WYZ21-(WYZ14+WYZ15)</f>
        <v>0</v>
      </c>
      <c r="WZA22" s="74" t="s">
        <v>102</v>
      </c>
      <c r="WZB22" s="146">
        <f t="shared" ref="WZB22" si="16206">WZB21-(WZB14+WZB15)</f>
        <v>0</v>
      </c>
      <c r="WZC22" s="74" t="s">
        <v>102</v>
      </c>
      <c r="WZD22" s="146">
        <f t="shared" ref="WZD22" si="16207">WZD21-(WZD14+WZD15)</f>
        <v>0</v>
      </c>
      <c r="WZE22" s="74" t="s">
        <v>102</v>
      </c>
      <c r="WZF22" s="146">
        <f t="shared" ref="WZF22" si="16208">WZF21-(WZF14+WZF15)</f>
        <v>0</v>
      </c>
      <c r="WZG22" s="74" t="s">
        <v>102</v>
      </c>
      <c r="WZH22" s="146">
        <f t="shared" ref="WZH22" si="16209">WZH21-(WZH14+WZH15)</f>
        <v>0</v>
      </c>
      <c r="WZI22" s="74" t="s">
        <v>102</v>
      </c>
      <c r="WZJ22" s="146">
        <f t="shared" ref="WZJ22" si="16210">WZJ21-(WZJ14+WZJ15)</f>
        <v>0</v>
      </c>
      <c r="WZK22" s="74" t="s">
        <v>102</v>
      </c>
      <c r="WZL22" s="146">
        <f t="shared" ref="WZL22" si="16211">WZL21-(WZL14+WZL15)</f>
        <v>0</v>
      </c>
      <c r="WZM22" s="74" t="s">
        <v>102</v>
      </c>
      <c r="WZN22" s="146">
        <f t="shared" ref="WZN22" si="16212">WZN21-(WZN14+WZN15)</f>
        <v>0</v>
      </c>
      <c r="WZO22" s="74" t="s">
        <v>102</v>
      </c>
      <c r="WZP22" s="146">
        <f t="shared" ref="WZP22" si="16213">WZP21-(WZP14+WZP15)</f>
        <v>0</v>
      </c>
      <c r="WZQ22" s="74" t="s">
        <v>102</v>
      </c>
      <c r="WZR22" s="146">
        <f t="shared" ref="WZR22" si="16214">WZR21-(WZR14+WZR15)</f>
        <v>0</v>
      </c>
      <c r="WZS22" s="74" t="s">
        <v>102</v>
      </c>
      <c r="WZT22" s="146">
        <f t="shared" ref="WZT22" si="16215">WZT21-(WZT14+WZT15)</f>
        <v>0</v>
      </c>
      <c r="WZU22" s="74" t="s">
        <v>102</v>
      </c>
      <c r="WZV22" s="146">
        <f t="shared" ref="WZV22" si="16216">WZV21-(WZV14+WZV15)</f>
        <v>0</v>
      </c>
      <c r="WZW22" s="74" t="s">
        <v>102</v>
      </c>
      <c r="WZX22" s="146">
        <f t="shared" ref="WZX22" si="16217">WZX21-(WZX14+WZX15)</f>
        <v>0</v>
      </c>
      <c r="WZY22" s="74" t="s">
        <v>102</v>
      </c>
      <c r="WZZ22" s="146">
        <f t="shared" ref="WZZ22" si="16218">WZZ21-(WZZ14+WZZ15)</f>
        <v>0</v>
      </c>
      <c r="XAA22" s="74" t="s">
        <v>102</v>
      </c>
      <c r="XAB22" s="146">
        <f t="shared" ref="XAB22" si="16219">XAB21-(XAB14+XAB15)</f>
        <v>0</v>
      </c>
      <c r="XAC22" s="74" t="s">
        <v>102</v>
      </c>
      <c r="XAD22" s="146">
        <f t="shared" ref="XAD22" si="16220">XAD21-(XAD14+XAD15)</f>
        <v>0</v>
      </c>
      <c r="XAE22" s="74" t="s">
        <v>102</v>
      </c>
      <c r="XAF22" s="146">
        <f t="shared" ref="XAF22" si="16221">XAF21-(XAF14+XAF15)</f>
        <v>0</v>
      </c>
      <c r="XAG22" s="74" t="s">
        <v>102</v>
      </c>
      <c r="XAH22" s="146">
        <f t="shared" ref="XAH22" si="16222">XAH21-(XAH14+XAH15)</f>
        <v>0</v>
      </c>
      <c r="XAI22" s="74" t="s">
        <v>102</v>
      </c>
      <c r="XAJ22" s="146">
        <f t="shared" ref="XAJ22" si="16223">XAJ21-(XAJ14+XAJ15)</f>
        <v>0</v>
      </c>
      <c r="XAK22" s="74" t="s">
        <v>102</v>
      </c>
      <c r="XAL22" s="146">
        <f t="shared" ref="XAL22" si="16224">XAL21-(XAL14+XAL15)</f>
        <v>0</v>
      </c>
      <c r="XAM22" s="74" t="s">
        <v>102</v>
      </c>
      <c r="XAN22" s="146">
        <f t="shared" ref="XAN22" si="16225">XAN21-(XAN14+XAN15)</f>
        <v>0</v>
      </c>
      <c r="XAO22" s="74" t="s">
        <v>102</v>
      </c>
      <c r="XAP22" s="146">
        <f t="shared" ref="XAP22" si="16226">XAP21-(XAP14+XAP15)</f>
        <v>0</v>
      </c>
      <c r="XAQ22" s="74" t="s">
        <v>102</v>
      </c>
      <c r="XAR22" s="146">
        <f t="shared" ref="XAR22" si="16227">XAR21-(XAR14+XAR15)</f>
        <v>0</v>
      </c>
      <c r="XAS22" s="74" t="s">
        <v>102</v>
      </c>
      <c r="XAT22" s="146">
        <f t="shared" ref="XAT22" si="16228">XAT21-(XAT14+XAT15)</f>
        <v>0</v>
      </c>
      <c r="XAU22" s="74" t="s">
        <v>102</v>
      </c>
      <c r="XAV22" s="146">
        <f t="shared" ref="XAV22" si="16229">XAV21-(XAV14+XAV15)</f>
        <v>0</v>
      </c>
      <c r="XAW22" s="74" t="s">
        <v>102</v>
      </c>
      <c r="XAX22" s="146">
        <f t="shared" ref="XAX22" si="16230">XAX21-(XAX14+XAX15)</f>
        <v>0</v>
      </c>
      <c r="XAY22" s="74" t="s">
        <v>102</v>
      </c>
      <c r="XAZ22" s="146">
        <f t="shared" ref="XAZ22" si="16231">XAZ21-(XAZ14+XAZ15)</f>
        <v>0</v>
      </c>
      <c r="XBA22" s="74" t="s">
        <v>102</v>
      </c>
      <c r="XBB22" s="146">
        <f t="shared" ref="XBB22" si="16232">XBB21-(XBB14+XBB15)</f>
        <v>0</v>
      </c>
      <c r="XBC22" s="74" t="s">
        <v>102</v>
      </c>
      <c r="XBD22" s="146">
        <f t="shared" ref="XBD22" si="16233">XBD21-(XBD14+XBD15)</f>
        <v>0</v>
      </c>
      <c r="XBE22" s="74" t="s">
        <v>102</v>
      </c>
      <c r="XBF22" s="146">
        <f t="shared" ref="XBF22" si="16234">XBF21-(XBF14+XBF15)</f>
        <v>0</v>
      </c>
      <c r="XBG22" s="74" t="s">
        <v>102</v>
      </c>
      <c r="XBH22" s="146">
        <f t="shared" ref="XBH22" si="16235">XBH21-(XBH14+XBH15)</f>
        <v>0</v>
      </c>
      <c r="XBI22" s="74" t="s">
        <v>102</v>
      </c>
      <c r="XBJ22" s="146">
        <f t="shared" ref="XBJ22" si="16236">XBJ21-(XBJ14+XBJ15)</f>
        <v>0</v>
      </c>
      <c r="XBK22" s="74" t="s">
        <v>102</v>
      </c>
      <c r="XBL22" s="146">
        <f t="shared" ref="XBL22" si="16237">XBL21-(XBL14+XBL15)</f>
        <v>0</v>
      </c>
      <c r="XBM22" s="74" t="s">
        <v>102</v>
      </c>
      <c r="XBN22" s="146">
        <f t="shared" ref="XBN22" si="16238">XBN21-(XBN14+XBN15)</f>
        <v>0</v>
      </c>
      <c r="XBO22" s="74" t="s">
        <v>102</v>
      </c>
      <c r="XBP22" s="146">
        <f t="shared" ref="XBP22" si="16239">XBP21-(XBP14+XBP15)</f>
        <v>0</v>
      </c>
      <c r="XBQ22" s="74" t="s">
        <v>102</v>
      </c>
      <c r="XBR22" s="146">
        <f t="shared" ref="XBR22" si="16240">XBR21-(XBR14+XBR15)</f>
        <v>0</v>
      </c>
      <c r="XBS22" s="74" t="s">
        <v>102</v>
      </c>
      <c r="XBT22" s="146">
        <f t="shared" ref="XBT22" si="16241">XBT21-(XBT14+XBT15)</f>
        <v>0</v>
      </c>
      <c r="XBU22" s="74" t="s">
        <v>102</v>
      </c>
      <c r="XBV22" s="146">
        <f t="shared" ref="XBV22" si="16242">XBV21-(XBV14+XBV15)</f>
        <v>0</v>
      </c>
      <c r="XBW22" s="74" t="s">
        <v>102</v>
      </c>
      <c r="XBX22" s="146">
        <f t="shared" ref="XBX22" si="16243">XBX21-(XBX14+XBX15)</f>
        <v>0</v>
      </c>
      <c r="XBY22" s="74" t="s">
        <v>102</v>
      </c>
      <c r="XBZ22" s="146">
        <f t="shared" ref="XBZ22" si="16244">XBZ21-(XBZ14+XBZ15)</f>
        <v>0</v>
      </c>
      <c r="XCA22" s="74" t="s">
        <v>102</v>
      </c>
      <c r="XCB22" s="146">
        <f t="shared" ref="XCB22" si="16245">XCB21-(XCB14+XCB15)</f>
        <v>0</v>
      </c>
      <c r="XCC22" s="74" t="s">
        <v>102</v>
      </c>
      <c r="XCD22" s="146">
        <f t="shared" ref="XCD22" si="16246">XCD21-(XCD14+XCD15)</f>
        <v>0</v>
      </c>
      <c r="XCE22" s="74" t="s">
        <v>102</v>
      </c>
      <c r="XCF22" s="146">
        <f t="shared" ref="XCF22" si="16247">XCF21-(XCF14+XCF15)</f>
        <v>0</v>
      </c>
      <c r="XCG22" s="74" t="s">
        <v>102</v>
      </c>
      <c r="XCH22" s="146">
        <f t="shared" ref="XCH22" si="16248">XCH21-(XCH14+XCH15)</f>
        <v>0</v>
      </c>
      <c r="XCI22" s="74" t="s">
        <v>102</v>
      </c>
      <c r="XCJ22" s="146">
        <f t="shared" ref="XCJ22" si="16249">XCJ21-(XCJ14+XCJ15)</f>
        <v>0</v>
      </c>
      <c r="XCK22" s="74" t="s">
        <v>102</v>
      </c>
      <c r="XCL22" s="146">
        <f t="shared" ref="XCL22" si="16250">XCL21-(XCL14+XCL15)</f>
        <v>0</v>
      </c>
      <c r="XCM22" s="74" t="s">
        <v>102</v>
      </c>
      <c r="XCN22" s="146">
        <f t="shared" ref="XCN22" si="16251">XCN21-(XCN14+XCN15)</f>
        <v>0</v>
      </c>
      <c r="XCO22" s="74" t="s">
        <v>102</v>
      </c>
      <c r="XCP22" s="146">
        <f t="shared" ref="XCP22" si="16252">XCP21-(XCP14+XCP15)</f>
        <v>0</v>
      </c>
      <c r="XCQ22" s="74" t="s">
        <v>102</v>
      </c>
      <c r="XCR22" s="146">
        <f t="shared" ref="XCR22" si="16253">XCR21-(XCR14+XCR15)</f>
        <v>0</v>
      </c>
      <c r="XCS22" s="74" t="s">
        <v>102</v>
      </c>
      <c r="XCT22" s="146">
        <f t="shared" ref="XCT22" si="16254">XCT21-(XCT14+XCT15)</f>
        <v>0</v>
      </c>
      <c r="XCU22" s="74" t="s">
        <v>102</v>
      </c>
      <c r="XCV22" s="146">
        <f t="shared" ref="XCV22" si="16255">XCV21-(XCV14+XCV15)</f>
        <v>0</v>
      </c>
      <c r="XCW22" s="74" t="s">
        <v>102</v>
      </c>
      <c r="XCX22" s="146">
        <f t="shared" ref="XCX22" si="16256">XCX21-(XCX14+XCX15)</f>
        <v>0</v>
      </c>
      <c r="XCY22" s="74" t="s">
        <v>102</v>
      </c>
      <c r="XCZ22" s="146">
        <f t="shared" ref="XCZ22" si="16257">XCZ21-(XCZ14+XCZ15)</f>
        <v>0</v>
      </c>
      <c r="XDA22" s="74" t="s">
        <v>102</v>
      </c>
      <c r="XDB22" s="146">
        <f t="shared" ref="XDB22" si="16258">XDB21-(XDB14+XDB15)</f>
        <v>0</v>
      </c>
      <c r="XDC22" s="74" t="s">
        <v>102</v>
      </c>
      <c r="XDD22" s="146">
        <f t="shared" ref="XDD22" si="16259">XDD21-(XDD14+XDD15)</f>
        <v>0</v>
      </c>
      <c r="XDE22" s="74" t="s">
        <v>102</v>
      </c>
      <c r="XDF22" s="146">
        <f t="shared" ref="XDF22" si="16260">XDF21-(XDF14+XDF15)</f>
        <v>0</v>
      </c>
      <c r="XDG22" s="74" t="s">
        <v>102</v>
      </c>
      <c r="XDH22" s="146">
        <f t="shared" ref="XDH22" si="16261">XDH21-(XDH14+XDH15)</f>
        <v>0</v>
      </c>
      <c r="XDI22" s="74" t="s">
        <v>102</v>
      </c>
      <c r="XDJ22" s="146">
        <f t="shared" ref="XDJ22" si="16262">XDJ21-(XDJ14+XDJ15)</f>
        <v>0</v>
      </c>
      <c r="XDK22" s="74" t="s">
        <v>102</v>
      </c>
      <c r="XDL22" s="146">
        <f t="shared" ref="XDL22" si="16263">XDL21-(XDL14+XDL15)</f>
        <v>0</v>
      </c>
      <c r="XDM22" s="74" t="s">
        <v>102</v>
      </c>
      <c r="XDN22" s="146">
        <f t="shared" ref="XDN22" si="16264">XDN21-(XDN14+XDN15)</f>
        <v>0</v>
      </c>
      <c r="XDO22" s="74" t="s">
        <v>102</v>
      </c>
      <c r="XDP22" s="146">
        <f t="shared" ref="XDP22" si="16265">XDP21-(XDP14+XDP15)</f>
        <v>0</v>
      </c>
      <c r="XDQ22" s="74" t="s">
        <v>102</v>
      </c>
      <c r="XDR22" s="146">
        <f t="shared" ref="XDR22" si="16266">XDR21-(XDR14+XDR15)</f>
        <v>0</v>
      </c>
      <c r="XDS22" s="74" t="s">
        <v>102</v>
      </c>
      <c r="XDT22" s="146">
        <f t="shared" ref="XDT22" si="16267">XDT21-(XDT14+XDT15)</f>
        <v>0</v>
      </c>
      <c r="XDU22" s="74" t="s">
        <v>102</v>
      </c>
      <c r="XDV22" s="146">
        <f t="shared" ref="XDV22" si="16268">XDV21-(XDV14+XDV15)</f>
        <v>0</v>
      </c>
      <c r="XDW22" s="74" t="s">
        <v>102</v>
      </c>
      <c r="XDX22" s="146">
        <f t="shared" ref="XDX22" si="16269">XDX21-(XDX14+XDX15)</f>
        <v>0</v>
      </c>
      <c r="XDY22" s="74" t="s">
        <v>102</v>
      </c>
      <c r="XDZ22" s="146">
        <f t="shared" ref="XDZ22" si="16270">XDZ21-(XDZ14+XDZ15)</f>
        <v>0</v>
      </c>
      <c r="XEA22" s="74" t="s">
        <v>102</v>
      </c>
      <c r="XEB22" s="146">
        <f t="shared" ref="XEB22" si="16271">XEB21-(XEB14+XEB15)</f>
        <v>0</v>
      </c>
      <c r="XEC22" s="74" t="s">
        <v>102</v>
      </c>
      <c r="XED22" s="146">
        <f t="shared" ref="XED22" si="16272">XED21-(XED14+XED15)</f>
        <v>0</v>
      </c>
      <c r="XEE22" s="74" t="s">
        <v>102</v>
      </c>
      <c r="XEF22" s="146">
        <f t="shared" ref="XEF22" si="16273">XEF21-(XEF14+XEF15)</f>
        <v>0</v>
      </c>
      <c r="XEG22" s="74" t="s">
        <v>102</v>
      </c>
      <c r="XEH22" s="146">
        <f t="shared" ref="XEH22" si="16274">XEH21-(XEH14+XEH15)</f>
        <v>0</v>
      </c>
      <c r="XEI22" s="74" t="s">
        <v>102</v>
      </c>
      <c r="XEJ22" s="146">
        <f t="shared" ref="XEJ22" si="16275">XEJ21-(XEJ14+XEJ15)</f>
        <v>0</v>
      </c>
      <c r="XEK22" s="74" t="s">
        <v>102</v>
      </c>
      <c r="XEL22" s="146">
        <f t="shared" ref="XEL22" si="16276">XEL21-(XEL14+XEL15)</f>
        <v>0</v>
      </c>
      <c r="XEM22" s="74" t="s">
        <v>102</v>
      </c>
      <c r="XEN22" s="146">
        <f t="shared" ref="XEN22" si="16277">XEN21-(XEN14+XEN15)</f>
        <v>0</v>
      </c>
      <c r="XEO22" s="74" t="s">
        <v>102</v>
      </c>
      <c r="XEP22" s="146">
        <f t="shared" ref="XEP22" si="16278">XEP21-(XEP14+XEP15)</f>
        <v>0</v>
      </c>
      <c r="XEQ22" s="74" t="s">
        <v>102</v>
      </c>
      <c r="XER22" s="146">
        <f t="shared" ref="XER22" si="16279">XER21-(XER14+XER15)</f>
        <v>0</v>
      </c>
      <c r="XES22" s="74" t="s">
        <v>102</v>
      </c>
      <c r="XET22" s="146">
        <f t="shared" ref="XET22" si="16280">XET21-(XET14+XET15)</f>
        <v>0</v>
      </c>
      <c r="XEU22" s="74" t="s">
        <v>102</v>
      </c>
      <c r="XEV22" s="146">
        <f t="shared" ref="XEV22" si="16281">XEV21-(XEV14+XEV15)</f>
        <v>0</v>
      </c>
      <c r="XEW22" s="74" t="s">
        <v>102</v>
      </c>
      <c r="XEX22" s="146">
        <f t="shared" ref="XEX22" si="16282">XEX21-(XEX14+XEX15)</f>
        <v>0</v>
      </c>
      <c r="XEY22" s="74" t="s">
        <v>102</v>
      </c>
      <c r="XEZ22" s="146">
        <f t="shared" ref="XEZ22" si="16283">XEZ21-(XEZ14+XEZ15)</f>
        <v>0</v>
      </c>
      <c r="XFA22" s="74" t="s">
        <v>102</v>
      </c>
      <c r="XFB22" s="146">
        <f t="shared" ref="XFB22" si="16284">XFB21-(XFB14+XFB15)</f>
        <v>0</v>
      </c>
      <c r="XFC22" s="74" t="s">
        <v>102</v>
      </c>
      <c r="XFD22" s="146">
        <f t="shared" ref="XFD22" si="16285">XFD21-(XFD14+XFD15)</f>
        <v>0</v>
      </c>
    </row>
    <row r="23" spans="1:16384" s="2" customFormat="1" ht="17.100000000000001" customHeight="1">
      <c r="A23" s="171"/>
      <c r="C23" s="179"/>
    </row>
    <row r="24" spans="1:16384">
      <c r="A24" s="74" t="s">
        <v>104</v>
      </c>
      <c r="B24" s="184"/>
      <c r="C24" s="179">
        <f>C4*0.95</f>
        <v>9.5</v>
      </c>
      <c r="D24" s="2" t="s">
        <v>105</v>
      </c>
      <c r="H24" s="145"/>
      <c r="I24" s="145"/>
      <c r="J24" s="145"/>
      <c r="K24" s="145"/>
      <c r="L24" s="145"/>
      <c r="M24" s="148"/>
      <c r="N24" s="148"/>
      <c r="O24" s="148"/>
      <c r="P24" s="148"/>
    </row>
    <row r="25" spans="1:16384">
      <c r="A25" s="74" t="s">
        <v>106</v>
      </c>
      <c r="B25" s="170"/>
      <c r="C25" s="179">
        <f>B4*1.15</f>
        <v>229999.99999999997</v>
      </c>
      <c r="D25" s="2" t="s">
        <v>107</v>
      </c>
      <c r="H25" s="145"/>
      <c r="I25" s="145"/>
      <c r="J25" s="145"/>
      <c r="K25" s="145"/>
      <c r="L25" s="145"/>
      <c r="M25" s="148"/>
      <c r="N25" s="148"/>
      <c r="O25" s="148"/>
      <c r="P25" s="148"/>
    </row>
    <row r="26" spans="1:16384">
      <c r="A26" s="74" t="s">
        <v>108</v>
      </c>
      <c r="B26" s="184"/>
      <c r="C26" s="179">
        <f>B4*1.2</f>
        <v>240000</v>
      </c>
      <c r="H26" s="145"/>
      <c r="I26" s="145"/>
      <c r="J26" s="145"/>
      <c r="K26" s="145"/>
      <c r="L26" s="145"/>
      <c r="M26" s="148"/>
      <c r="N26" s="148"/>
      <c r="O26" s="148"/>
      <c r="P26" s="148"/>
    </row>
    <row r="27" spans="1:16384">
      <c r="A27" s="74" t="s">
        <v>109</v>
      </c>
      <c r="B27" s="170"/>
      <c r="C27" s="179">
        <v>7500</v>
      </c>
      <c r="H27" s="145"/>
      <c r="I27" s="145"/>
      <c r="J27" s="145"/>
      <c r="K27" s="145"/>
      <c r="L27" s="145"/>
      <c r="M27" s="148"/>
      <c r="N27" s="148"/>
      <c r="O27" s="148"/>
      <c r="P27" s="148"/>
    </row>
    <row r="28" spans="1:16384">
      <c r="A28" s="74" t="s">
        <v>110</v>
      </c>
      <c r="B28" s="184"/>
      <c r="C28" s="179">
        <f>C5+0.1</f>
        <v>5.0999999999999996</v>
      </c>
      <c r="D28" s="2" t="s">
        <v>111</v>
      </c>
      <c r="H28" s="145"/>
      <c r="I28" s="145"/>
      <c r="J28" s="145"/>
      <c r="K28" s="145"/>
      <c r="L28" s="145"/>
      <c r="M28" s="148"/>
      <c r="N28" s="148"/>
      <c r="O28" s="148"/>
      <c r="P28" s="148"/>
    </row>
    <row r="29" spans="1:16384">
      <c r="A29" s="74" t="s">
        <v>112</v>
      </c>
      <c r="B29" s="170"/>
      <c r="C29" s="179">
        <f>B10+(C5*21000)</f>
        <v>155000</v>
      </c>
      <c r="D29" s="2" t="s">
        <v>113</v>
      </c>
      <c r="H29" s="145"/>
      <c r="I29" s="145"/>
      <c r="J29" s="145"/>
      <c r="K29" s="145"/>
      <c r="L29" s="145"/>
      <c r="M29" s="148"/>
      <c r="N29" s="148"/>
      <c r="O29" s="148"/>
      <c r="P29" s="148"/>
    </row>
    <row r="30" spans="1:16384">
      <c r="A30" s="74" t="s">
        <v>114</v>
      </c>
      <c r="B30" s="184"/>
      <c r="C30" s="179">
        <f>B10+(C28*4000)</f>
        <v>70400</v>
      </c>
      <c r="D30" s="2" t="s">
        <v>115</v>
      </c>
      <c r="H30" s="145"/>
      <c r="I30" s="145"/>
      <c r="J30" s="145"/>
      <c r="K30" s="145"/>
      <c r="L30" s="145"/>
      <c r="M30" s="148"/>
      <c r="N30" s="148"/>
      <c r="O30" s="148"/>
      <c r="P30" s="148"/>
    </row>
    <row r="31" spans="1:16384">
      <c r="A31" s="74" t="s">
        <v>116</v>
      </c>
      <c r="B31" s="170"/>
      <c r="C31" s="179">
        <f>C29+C30</f>
        <v>225400</v>
      </c>
      <c r="H31" s="145"/>
      <c r="I31" s="145"/>
      <c r="J31" s="145"/>
      <c r="K31" s="145"/>
      <c r="L31" s="145"/>
      <c r="M31" s="148"/>
      <c r="N31" s="148"/>
      <c r="O31" s="148"/>
      <c r="P31" s="148"/>
    </row>
    <row r="32" spans="1:16384">
      <c r="A32" s="74" t="s">
        <v>117</v>
      </c>
      <c r="B32" s="184"/>
      <c r="C32" s="179">
        <f>C26-C31</f>
        <v>14600</v>
      </c>
      <c r="H32" s="145"/>
      <c r="I32" s="145"/>
      <c r="J32" s="145"/>
      <c r="K32" s="145"/>
      <c r="L32" s="145"/>
      <c r="M32" s="148"/>
      <c r="N32" s="148"/>
      <c r="O32" s="148"/>
      <c r="P32" s="148"/>
    </row>
    <row r="33" spans="1:3">
      <c r="B33" s="170"/>
      <c r="C33" s="179"/>
    </row>
    <row r="34" spans="1:3">
      <c r="A34" s="74" t="s">
        <v>118</v>
      </c>
      <c r="B34" s="184"/>
      <c r="C34" s="179">
        <f>C32-C22</f>
        <v>-5900</v>
      </c>
    </row>
    <row r="35" spans="1:3">
      <c r="A35" s="153"/>
      <c r="B35" s="170"/>
      <c r="C35" s="179"/>
    </row>
    <row r="36" spans="1:3">
      <c r="A36" s="171" t="s">
        <v>119</v>
      </c>
      <c r="B36" s="184"/>
      <c r="C36" s="179"/>
    </row>
    <row r="37" spans="1:3">
      <c r="A37" s="74" t="s">
        <v>120</v>
      </c>
      <c r="B37" s="170"/>
      <c r="C37" s="179">
        <v>10000</v>
      </c>
    </row>
    <row r="38" spans="1:3">
      <c r="A38" s="172"/>
      <c r="B38" s="184"/>
      <c r="C38" s="179"/>
    </row>
    <row r="39" spans="1:3">
      <c r="A39" s="74" t="s">
        <v>121</v>
      </c>
      <c r="B39" s="170"/>
      <c r="C39" s="175">
        <f>(-B10+C37)/C8</f>
        <v>-6779.6610169491523</v>
      </c>
    </row>
    <row r="40" spans="1:3">
      <c r="A40" s="74" t="s">
        <v>122</v>
      </c>
      <c r="B40" s="184"/>
      <c r="C40" s="176">
        <f>B4-C20</f>
        <v>50000</v>
      </c>
    </row>
    <row r="41" spans="1:3">
      <c r="A41" s="74" t="s">
        <v>123</v>
      </c>
      <c r="B41" s="170"/>
      <c r="C41" s="174">
        <f>B8/B14</f>
        <v>0</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6"/>
  <sheetViews>
    <sheetView showGridLines="0" zoomScale="80" zoomScaleNormal="80" workbookViewId="0">
      <pane xSplit="1" ySplit="1" topLeftCell="L7" activePane="bottomRight" state="frozen"/>
      <selection pane="bottomRight" activeCell="L7" sqref="L7"/>
      <selection pane="bottomLeft" activeCell="A2" sqref="A2"/>
      <selection pane="topRight" activeCell="B1" sqref="B1"/>
    </sheetView>
  </sheetViews>
  <sheetFormatPr defaultColWidth="8.85546875" defaultRowHeight="16.899999999999999"/>
  <cols>
    <col min="1" max="1" width="61.42578125" style="24" bestFit="1" customWidth="1"/>
    <col min="2" max="2" width="13.28515625" style="24" bestFit="1" customWidth="1"/>
    <col min="3" max="3" width="11" style="24" bestFit="1" customWidth="1"/>
    <col min="4" max="4" width="16" style="24" bestFit="1" customWidth="1"/>
    <col min="5" max="5" width="10.85546875" style="29" bestFit="1" customWidth="1"/>
    <col min="6" max="6" width="13.28515625" style="24" bestFit="1" customWidth="1"/>
    <col min="7" max="7" width="11" style="24" bestFit="1" customWidth="1"/>
    <col min="8" max="8" width="11.85546875" style="24" bestFit="1" customWidth="1"/>
    <col min="9" max="9" width="10.28515625" style="29" bestFit="1" customWidth="1"/>
    <col min="10" max="10" width="12.28515625" style="24" bestFit="1" customWidth="1"/>
    <col min="11" max="11" width="11" style="24" bestFit="1" customWidth="1"/>
    <col min="12" max="12" width="71" style="24" bestFit="1" customWidth="1"/>
    <col min="13" max="13" width="7.42578125" style="24" bestFit="1" customWidth="1"/>
    <col min="14" max="16384" width="8.85546875" style="24"/>
  </cols>
  <sheetData>
    <row r="1" spans="1:19">
      <c r="A1" s="41" t="s">
        <v>124</v>
      </c>
      <c r="B1" s="24" t="s">
        <v>125</v>
      </c>
      <c r="C1" s="24" t="s">
        <v>126</v>
      </c>
      <c r="D1" s="24" t="s">
        <v>127</v>
      </c>
      <c r="E1" s="24" t="s">
        <v>128</v>
      </c>
      <c r="F1" s="24" t="s">
        <v>129</v>
      </c>
      <c r="G1" s="24" t="s">
        <v>130</v>
      </c>
      <c r="H1" s="24" t="s">
        <v>131</v>
      </c>
      <c r="I1" s="24" t="s">
        <v>132</v>
      </c>
      <c r="J1" s="24" t="s">
        <v>133</v>
      </c>
      <c r="K1" s="24" t="s">
        <v>134</v>
      </c>
    </row>
    <row r="2" spans="1:19">
      <c r="A2" s="41"/>
      <c r="B2" s="46" t="s">
        <v>135</v>
      </c>
      <c r="C2" s="46" t="s">
        <v>136</v>
      </c>
      <c r="D2" s="46" t="s">
        <v>135</v>
      </c>
      <c r="E2" s="46" t="s">
        <v>137</v>
      </c>
      <c r="F2" s="46" t="s">
        <v>135</v>
      </c>
      <c r="G2" s="46" t="s">
        <v>136</v>
      </c>
      <c r="H2" s="46" t="s">
        <v>135</v>
      </c>
      <c r="I2" s="46" t="s">
        <v>137</v>
      </c>
      <c r="J2" s="46" t="s">
        <v>135</v>
      </c>
      <c r="K2" s="46" t="s">
        <v>136</v>
      </c>
    </row>
    <row r="3" spans="1:19" s="27" customFormat="1">
      <c r="A3" s="46" t="s">
        <v>138</v>
      </c>
      <c r="B3" s="47">
        <v>1810</v>
      </c>
      <c r="C3" s="42"/>
      <c r="D3" s="42">
        <f>Table1[[#This Row],[2020]]-Table1[[#This Row],[2019]]</f>
        <v>-86</v>
      </c>
      <c r="E3" s="48">
        <f>(Table1[[#This Row],[ (19 -20)]]/Table1[[#This Row],[2019]])</f>
        <v>-4.5358649789029537E-2</v>
      </c>
      <c r="F3" s="47">
        <v>1896</v>
      </c>
      <c r="G3" s="42"/>
      <c r="H3" s="42">
        <f>Table1[[#This Row],[2019]]-Table1[[#This Row],[2018]]</f>
        <v>1701</v>
      </c>
      <c r="I3" s="48">
        <f>Table1[[#This Row],[ (18-19)]]/Table1[[#This Row],[2018]]</f>
        <v>8.7230769230769223</v>
      </c>
      <c r="J3" s="47">
        <v>195</v>
      </c>
      <c r="K3" s="42"/>
      <c r="L3" s="26"/>
      <c r="M3" s="26"/>
    </row>
    <row r="4" spans="1:19" s="27" customFormat="1">
      <c r="A4" s="46" t="s">
        <v>139</v>
      </c>
      <c r="B4" s="47">
        <v>-1123</v>
      </c>
      <c r="C4" s="42">
        <f>(Table1[[#This Row],[2020]]/$B$3)</f>
        <v>-0.62044198895027625</v>
      </c>
      <c r="D4" s="42">
        <f>Table1[[#This Row],[2020]]-Table1[[#This Row],[2019]]</f>
        <v>-3019</v>
      </c>
      <c r="E4" s="48">
        <f>(Table1[[#This Row],[ (19 -20)]]/Table1[[#This Row],[2019]])</f>
        <v>-1.5922995780590716</v>
      </c>
      <c r="F4" s="47">
        <v>1896</v>
      </c>
      <c r="G4" s="42">
        <f>Table1[[#This Row],[2019]]/$F$3</f>
        <v>1</v>
      </c>
      <c r="H4" s="42">
        <f>Table1[[#This Row],[2019]]-Table1[[#This Row],[2018]]</f>
        <v>1701</v>
      </c>
      <c r="I4" s="48">
        <f>Table1[[#This Row],[ (18-19)]]/Table1[[#This Row],[2018]]</f>
        <v>8.7230769230769223</v>
      </c>
      <c r="J4" s="47">
        <v>195</v>
      </c>
      <c r="K4" s="42">
        <f>Table1[[#This Row],[2018]]/$J$3</f>
        <v>1</v>
      </c>
      <c r="L4" s="26" t="s">
        <v>140</v>
      </c>
      <c r="M4" s="26"/>
    </row>
    <row r="5" spans="1:19">
      <c r="A5" s="46" t="s">
        <v>141</v>
      </c>
      <c r="B5" s="49">
        <v>1743</v>
      </c>
      <c r="C5" s="42">
        <f>(Table1[[#This Row],[2020]]/$B$3)</f>
        <v>0.96298342541436466</v>
      </c>
      <c r="D5" s="42">
        <f>Table1[[#This Row],[2020]]-Table1[[#This Row],[2019]]</f>
        <v>-1036</v>
      </c>
      <c r="E5" s="50">
        <f>(Table1[[#This Row],[ (19 -20)]]/Table1[[#This Row],[2019]])</f>
        <v>-0.37279596977329976</v>
      </c>
      <c r="F5" s="49">
        <v>2779</v>
      </c>
      <c r="G5" s="42">
        <f>Table1[[#This Row],[2019]]/$F$3</f>
        <v>1.465717299578059</v>
      </c>
      <c r="H5" s="42">
        <f>Table1[[#This Row],[2019]]-Table1[[#This Row],[2018]]</f>
        <v>-204</v>
      </c>
      <c r="I5" s="50">
        <f>Table1[[#This Row],[ (18-19)]]/Table1[[#This Row],[2018]]</f>
        <v>-6.838752933288636E-2</v>
      </c>
      <c r="J5" s="49">
        <v>2983</v>
      </c>
      <c r="K5" s="42">
        <f>Table1[[#This Row],[2018]]/$J$3</f>
        <v>15.297435897435898</v>
      </c>
      <c r="L5" s="28"/>
      <c r="M5" s="28"/>
    </row>
    <row r="6" spans="1:19">
      <c r="A6" s="41" t="s">
        <v>142</v>
      </c>
      <c r="B6" s="49">
        <v>-2866</v>
      </c>
      <c r="C6" s="42">
        <f>(Table1[[#This Row],[2020]]/$B$3)</f>
        <v>-1.5834254143646409</v>
      </c>
      <c r="D6" s="42">
        <f>Table1[[#This Row],[2020]]-Table1[[#This Row],[2019]]</f>
        <v>-1982.499</v>
      </c>
      <c r="E6" s="50">
        <f>-(Table1[[#This Row],[ (19 -20)]]/Table1[[#This Row],[2019]])</f>
        <v>-2.2439125705573622</v>
      </c>
      <c r="F6" s="49">
        <v>-883.50099999999998</v>
      </c>
      <c r="G6" s="42">
        <f>Table1[[#This Row],[2019]]/$F$3</f>
        <v>-0.46598154008438819</v>
      </c>
      <c r="H6" s="42">
        <f>Table1[[#This Row],[2019]]-Table1[[#This Row],[2018]]</f>
        <v>1904.499</v>
      </c>
      <c r="I6" s="50">
        <f>Table1[[#This Row],[ (18-19)]]/Table1[[#This Row],[2018]]</f>
        <v>-0.68310581061692965</v>
      </c>
      <c r="J6" s="49">
        <v>-2788</v>
      </c>
      <c r="K6" s="42">
        <f>Table1[[#This Row],[2018]]/$J$3</f>
        <v>-14.297435897435898</v>
      </c>
      <c r="L6" s="28"/>
      <c r="M6" s="28"/>
    </row>
    <row r="7" spans="1:19">
      <c r="A7" s="41" t="s">
        <v>143</v>
      </c>
      <c r="B7" s="49">
        <v>-1403</v>
      </c>
      <c r="C7" s="42">
        <f>(Table1[[#This Row],[2020]]/$B$3)</f>
        <v>-0.77513812154696138</v>
      </c>
      <c r="D7" s="42">
        <f>Table1[[#This Row],[2020]]-Table1[[#This Row],[2019]]</f>
        <v>341</v>
      </c>
      <c r="E7" s="50">
        <f>-(Table1[[#This Row],[ (19 -20)]]/Table1[[#This Row],[2019]])</f>
        <v>0.19552752293577982</v>
      </c>
      <c r="F7" s="49">
        <v>-1744</v>
      </c>
      <c r="G7" s="42">
        <f>Table1[[#This Row],[2019]]/$F$3</f>
        <v>-0.91983122362869196</v>
      </c>
      <c r="H7" s="42">
        <f>Table1[[#This Row],[2019]]-Table1[[#This Row],[2018]]</f>
        <v>-697</v>
      </c>
      <c r="I7" s="50">
        <f>Table1[[#This Row],[ (18-19)]]/Table1[[#This Row],[2018]]</f>
        <v>0.66571155682903538</v>
      </c>
      <c r="J7" s="49">
        <v>-1047</v>
      </c>
      <c r="K7" s="42">
        <f>Table1[[#This Row],[2018]]/$J$3</f>
        <v>-5.3692307692307688</v>
      </c>
      <c r="L7" s="159"/>
      <c r="M7" s="160"/>
      <c r="N7" s="160"/>
      <c r="O7" s="160"/>
      <c r="P7" s="160"/>
      <c r="Q7" s="160"/>
      <c r="R7" s="160"/>
      <c r="S7" s="160"/>
    </row>
    <row r="8" spans="1:19">
      <c r="A8" s="41" t="s">
        <v>144</v>
      </c>
      <c r="B8" s="49">
        <v>-8972</v>
      </c>
      <c r="C8" s="42">
        <f>(Table1[[#This Row],[2020]]/$B$3)</f>
        <v>-4.9569060773480667</v>
      </c>
      <c r="D8" s="42">
        <f>Table1[[#This Row],[2020]]-Table1[[#This Row],[2019]]</f>
        <v>-5627</v>
      </c>
      <c r="E8" s="50">
        <f>(Table1[[#This Row],[ (19 -20)]]/Table1[[#This Row],[2019]])</f>
        <v>1.6822122571001494</v>
      </c>
      <c r="F8" s="49">
        <v>-3345</v>
      </c>
      <c r="G8" s="42">
        <f>Table1[[#This Row],[2019]]/$F$3</f>
        <v>-1.764240506329114</v>
      </c>
      <c r="H8" s="42">
        <f>Table1[[#This Row],[2019]]-Table1[[#This Row],[2018]]</f>
        <v>800</v>
      </c>
      <c r="I8" s="50">
        <f>Table1[[#This Row],[ (18-19)]]/Table1[[#This Row],[2018]]</f>
        <v>-0.19300361881785283</v>
      </c>
      <c r="J8" s="49">
        <v>-4145</v>
      </c>
      <c r="K8" s="42">
        <f>Table1[[#This Row],[2018]]/$J$3</f>
        <v>-21.256410256410255</v>
      </c>
      <c r="L8" s="160"/>
      <c r="M8" s="160"/>
      <c r="N8" s="160"/>
      <c r="O8" s="160"/>
      <c r="P8" s="160"/>
      <c r="Q8" s="160"/>
      <c r="R8" s="160"/>
      <c r="S8" s="160"/>
    </row>
    <row r="9" spans="1:19">
      <c r="A9" s="41" t="s">
        <v>145</v>
      </c>
      <c r="B9" s="49">
        <v>-214.17599999999999</v>
      </c>
      <c r="C9" s="42">
        <f>(Table1[[#This Row],[2020]]/$B$3)</f>
        <v>-0.11832928176795579</v>
      </c>
      <c r="D9" s="42">
        <f>Table1[[#This Row],[2020]]-Table1[[#This Row],[2019]]</f>
        <v>660.47900000000004</v>
      </c>
      <c r="E9" s="50">
        <f>(Table1[[#This Row],[ (19 -20)]]/Table1[[#This Row],[2019]])</f>
        <v>-0.75513088017561214</v>
      </c>
      <c r="F9" s="49">
        <v>-874.65499999999997</v>
      </c>
      <c r="G9" s="42">
        <f>Table1[[#This Row],[2019]]/$F$3</f>
        <v>-0.4613159282700422</v>
      </c>
      <c r="H9" s="42">
        <f>Table1[[#This Row],[2019]]-Table1[[#This Row],[2018]]</f>
        <v>471.34500000000003</v>
      </c>
      <c r="I9" s="50">
        <f>Table1[[#This Row],[ (18-19)]]/Table1[[#This Row],[2018]]</f>
        <v>-0.35018202080237743</v>
      </c>
      <c r="J9" s="49">
        <v>-1346</v>
      </c>
      <c r="K9" s="42">
        <f>Table1[[#This Row],[2018]]/$J$3</f>
        <v>-6.9025641025641029</v>
      </c>
      <c r="L9" s="160"/>
      <c r="M9" s="160"/>
      <c r="N9" s="160"/>
      <c r="O9" s="160"/>
      <c r="P9" s="160"/>
      <c r="Q9" s="160"/>
      <c r="R9" s="160"/>
      <c r="S9" s="160"/>
    </row>
    <row r="10" spans="1:19">
      <c r="A10" s="41" t="s">
        <v>146</v>
      </c>
      <c r="B10" s="49">
        <v>-8758</v>
      </c>
      <c r="C10" s="42">
        <f>(Table1[[#This Row],[2020]]/$B$3)</f>
        <v>-4.8386740331491715</v>
      </c>
      <c r="D10" s="42">
        <f>Table1[[#This Row],[2020]]-Table1[[#This Row],[2019]]</f>
        <v>-6288</v>
      </c>
      <c r="E10" s="50">
        <f>(Table1[[#This Row],[ (19 -20)]]/Table1[[#This Row],[2019]])</f>
        <v>2.545748987854251</v>
      </c>
      <c r="F10" s="49">
        <v>-2470</v>
      </c>
      <c r="G10" s="42">
        <f>Table1[[#This Row],[2019]]/$F$3</f>
        <v>-1.3027426160337552</v>
      </c>
      <c r="H10" s="42">
        <f>Table1[[#This Row],[2019]]-Table1[[#This Row],[2018]]</f>
        <v>786</v>
      </c>
      <c r="I10" s="50">
        <f>Table1[[#This Row],[ (18-19)]]/Table1[[#This Row],[2018]]</f>
        <v>-0.24140049140049141</v>
      </c>
      <c r="J10" s="49">
        <v>-3256</v>
      </c>
      <c r="K10" s="42">
        <f>Table1[[#This Row],[2018]]/$J$3</f>
        <v>-16.697435897435899</v>
      </c>
      <c r="L10" s="160"/>
      <c r="M10" s="160"/>
      <c r="N10" s="160"/>
      <c r="O10" s="160"/>
      <c r="P10" s="160"/>
      <c r="Q10" s="160"/>
      <c r="R10" s="160"/>
      <c r="S10" s="160"/>
    </row>
    <row r="11" spans="1:19">
      <c r="A11" s="41" t="s">
        <v>147</v>
      </c>
      <c r="B11" s="49">
        <v>-8758</v>
      </c>
      <c r="C11" s="42">
        <f>(Table1[[#This Row],[2020]]/$B$3)</f>
        <v>-4.8386740331491715</v>
      </c>
      <c r="D11" s="42">
        <f>Table1[[#This Row],[2020]]-Table1[[#This Row],[2019]]</f>
        <v>-6288</v>
      </c>
      <c r="E11" s="50">
        <f>(Table1[[#This Row],[ (19 -20)]]/Table1[[#This Row],[2019]])</f>
        <v>2.545748987854251</v>
      </c>
      <c r="F11" s="49">
        <v>-2470</v>
      </c>
      <c r="G11" s="42">
        <f>Table1[[#This Row],[2019]]/$F$3</f>
        <v>-1.3027426160337552</v>
      </c>
      <c r="H11" s="42">
        <f>Table1[[#This Row],[2019]]-Table1[[#This Row],[2018]]</f>
        <v>786</v>
      </c>
      <c r="I11" s="50">
        <f>Table1[[#This Row],[ (18-19)]]/Table1[[#This Row],[2018]]</f>
        <v>-0.24140049140049141</v>
      </c>
      <c r="J11" s="49">
        <v>-3256</v>
      </c>
      <c r="K11" s="42">
        <f>Table1[[#This Row],[2018]]/$J$3</f>
        <v>-16.697435897435899</v>
      </c>
      <c r="L11" s="160"/>
      <c r="M11" s="160"/>
      <c r="N11" s="160"/>
      <c r="O11" s="160"/>
      <c r="P11" s="160"/>
      <c r="Q11" s="160"/>
      <c r="R11" s="160"/>
      <c r="S11" s="160"/>
    </row>
    <row r="12" spans="1:19">
      <c r="A12" s="41" t="s">
        <v>148</v>
      </c>
      <c r="B12" s="49">
        <v>-0.01</v>
      </c>
      <c r="C12" s="42">
        <f>(Table1[[#This Row],[2020]]/$B$3)</f>
        <v>-5.5248618784530392E-6</v>
      </c>
      <c r="D12" s="42">
        <f>Table1[[#This Row],[2020]]-Table1[[#This Row],[2019]]</f>
        <v>-0.01</v>
      </c>
      <c r="E12" s="50"/>
      <c r="F12" s="49">
        <v>0</v>
      </c>
      <c r="G12" s="42">
        <f>Table1[[#This Row],[2019]]/$F$3</f>
        <v>0</v>
      </c>
      <c r="H12" s="42">
        <f>Table1[[#This Row],[2019]]-Table1[[#This Row],[2018]]</f>
        <v>0</v>
      </c>
      <c r="I12" s="50"/>
      <c r="J12" s="49">
        <v>0</v>
      </c>
      <c r="K12" s="42">
        <f>Table1[[#This Row],[2018]]/$J$3</f>
        <v>0</v>
      </c>
      <c r="L12" s="160"/>
      <c r="M12" s="160"/>
      <c r="N12" s="160"/>
      <c r="O12" s="160"/>
      <c r="P12" s="160"/>
      <c r="Q12" s="160"/>
      <c r="R12" s="160"/>
      <c r="S12" s="160"/>
    </row>
    <row r="13" spans="1:19">
      <c r="A13" s="41" t="s">
        <v>149</v>
      </c>
      <c r="B13" s="49">
        <v>-0.01</v>
      </c>
      <c r="C13" s="42">
        <f>(Table1[[#This Row],[2020]]/$B$3)</f>
        <v>-5.5248618784530392E-6</v>
      </c>
      <c r="D13" s="42">
        <f>Table1[[#This Row],[2020]]-Table1[[#This Row],[2019]]</f>
        <v>-0.01</v>
      </c>
      <c r="E13" s="50"/>
      <c r="F13" s="49">
        <v>0</v>
      </c>
      <c r="G13" s="42">
        <f>Table1[[#This Row],[2019]]/$F$3</f>
        <v>0</v>
      </c>
      <c r="H13" s="42">
        <f>Table1[[#This Row],[2019]]-Table1[[#This Row],[2018]]</f>
        <v>0</v>
      </c>
      <c r="I13" s="50"/>
      <c r="J13" s="49">
        <v>0</v>
      </c>
      <c r="K13" s="42">
        <f>Table1[[#This Row],[2018]]/$J$3</f>
        <v>0</v>
      </c>
      <c r="L13" s="160"/>
      <c r="M13" s="160"/>
      <c r="N13" s="160"/>
      <c r="O13" s="160"/>
      <c r="P13" s="160"/>
      <c r="Q13" s="160"/>
      <c r="R13" s="160"/>
      <c r="S13" s="160"/>
    </row>
    <row r="14" spans="1:19">
      <c r="A14" s="41" t="s">
        <v>150</v>
      </c>
      <c r="B14" s="49">
        <v>1347372</v>
      </c>
      <c r="C14" s="42">
        <f>(Table1[[#This Row],[2020]]/$B$3)</f>
        <v>744.40441988950272</v>
      </c>
      <c r="D14" s="42">
        <f>Table1[[#This Row],[2020]]-Table1[[#This Row],[2019]]</f>
        <v>145465</v>
      </c>
      <c r="E14" s="50">
        <f>(Table1[[#This Row],[ (19 -20)]]/Table1[[#This Row],[2019]])</f>
        <v>0.12102849887720098</v>
      </c>
      <c r="F14" s="49">
        <v>1201907</v>
      </c>
      <c r="G14" s="42">
        <f>Table1[[#This Row],[2019]]/$F$3</f>
        <v>633.917194092827</v>
      </c>
      <c r="H14" s="42">
        <f>Table1[[#This Row],[2019]]-Table1[[#This Row],[2018]]</f>
        <v>188331</v>
      </c>
      <c r="I14" s="50">
        <f>Table1[[#This Row],[ (18-19)]]/Table1[[#This Row],[2018]]</f>
        <v>0.18580846428881503</v>
      </c>
      <c r="J14" s="49">
        <v>1013576</v>
      </c>
      <c r="K14" s="42">
        <f>Table1[[#This Row],[2018]]/$J$3</f>
        <v>5197.8256410256408</v>
      </c>
      <c r="L14" s="160"/>
      <c r="M14" s="160"/>
      <c r="N14" s="160"/>
      <c r="O14" s="160"/>
      <c r="P14" s="160"/>
      <c r="Q14" s="160"/>
      <c r="R14" s="160"/>
      <c r="S14" s="160"/>
    </row>
    <row r="15" spans="1:19">
      <c r="A15" s="41" t="s">
        <v>151</v>
      </c>
      <c r="B15" s="49">
        <v>1347372</v>
      </c>
      <c r="C15" s="42">
        <f>(Table1[[#This Row],[2020]]/$B$3)</f>
        <v>744.40441988950272</v>
      </c>
      <c r="D15" s="42">
        <f>Table1[[#This Row],[2020]]-Table1[[#This Row],[2019]]</f>
        <v>145465</v>
      </c>
      <c r="E15" s="50">
        <f>(Table1[[#This Row],[ (19 -20)]]/Table1[[#This Row],[2019]])</f>
        <v>0.12102849887720098</v>
      </c>
      <c r="F15" s="49">
        <v>1201907</v>
      </c>
      <c r="G15" s="42">
        <f>Table1[[#This Row],[2019]]/$F$3</f>
        <v>633.917194092827</v>
      </c>
      <c r="H15" s="42">
        <f>Table1[[#This Row],[2019]]-Table1[[#This Row],[2018]]</f>
        <v>188331</v>
      </c>
      <c r="I15" s="50">
        <f>Table1[[#This Row],[ (18-19)]]/Table1[[#This Row],[2018]]</f>
        <v>0.18580846428881503</v>
      </c>
      <c r="J15" s="49">
        <v>1013576</v>
      </c>
      <c r="K15" s="42">
        <f>Table1[[#This Row],[2018]]/$J$3</f>
        <v>5197.8256410256408</v>
      </c>
      <c r="L15" s="160"/>
      <c r="M15" s="160"/>
      <c r="N15" s="160"/>
      <c r="O15" s="160"/>
      <c r="P15" s="160"/>
      <c r="Q15" s="160"/>
      <c r="R15" s="160"/>
      <c r="S15" s="160"/>
    </row>
    <row r="16" spans="1:19">
      <c r="A16" s="41" t="s">
        <v>152</v>
      </c>
      <c r="B16" s="49">
        <v>-7625</v>
      </c>
      <c r="C16" s="42">
        <f>(Table1[[#This Row],[2020]]/$B$3)</f>
        <v>-4.2127071823204423</v>
      </c>
      <c r="D16" s="42">
        <f>Table1[[#This Row],[2020]]-Table1[[#This Row],[2019]]</f>
        <v>-6741.4989999999998</v>
      </c>
      <c r="E16" s="50">
        <f>(Table1[[#This Row],[ (19 -20)]]/Table1[[#This Row],[2019]])</f>
        <v>7.6304373169922837</v>
      </c>
      <c r="F16" s="49">
        <v>-883.50099999999998</v>
      </c>
      <c r="G16" s="42">
        <f>Table1[[#This Row],[2019]]/$F$3</f>
        <v>-0.46598154008438819</v>
      </c>
      <c r="H16" s="42">
        <f>Table1[[#This Row],[2019]]-Table1[[#This Row],[2018]]</f>
        <v>2855.4989999999998</v>
      </c>
      <c r="I16" s="50">
        <f>Table1[[#This Row],[ (18-19)]]/Table1[[#This Row],[2018]]</f>
        <v>-0.76370660604439689</v>
      </c>
      <c r="J16" s="49">
        <v>-3739</v>
      </c>
      <c r="K16" s="42">
        <f>Table1[[#This Row],[2018]]/$J$3</f>
        <v>-19.174358974358974</v>
      </c>
      <c r="L16" s="160"/>
      <c r="M16" s="160"/>
      <c r="N16" s="160"/>
      <c r="O16" s="160"/>
      <c r="P16" s="160"/>
      <c r="Q16" s="160"/>
      <c r="R16" s="160"/>
      <c r="S16" s="160"/>
    </row>
    <row r="17" spans="1:19">
      <c r="A17" s="41" t="s">
        <v>153</v>
      </c>
      <c r="B17" s="49" t="s">
        <v>154</v>
      </c>
      <c r="C17" s="42" t="e">
        <f>(Table1[[#This Row],[2020]]/$B$3)</f>
        <v>#VALUE!</v>
      </c>
      <c r="D17" s="42" t="e">
        <f>Table1[[#This Row],[2020]]-Table1[[#This Row],[2019]]</f>
        <v>#VALUE!</v>
      </c>
      <c r="E17" s="50"/>
      <c r="F17" s="49">
        <v>0</v>
      </c>
      <c r="G17" s="42">
        <f>Table1[[#This Row],[2019]]/$F$3</f>
        <v>0</v>
      </c>
      <c r="H17" s="42">
        <f>Table1[[#This Row],[2019]]-Table1[[#This Row],[2018]]</f>
        <v>-33.595999999999997</v>
      </c>
      <c r="I17" s="50">
        <f>Table1[[#This Row],[ (18-19)]]/Table1[[#This Row],[2018]]</f>
        <v>-1</v>
      </c>
      <c r="J17" s="49">
        <v>33.595999999999997</v>
      </c>
      <c r="K17" s="42">
        <f>Table1[[#This Row],[2018]]/$J$3</f>
        <v>0.17228717948717948</v>
      </c>
      <c r="L17" s="160"/>
      <c r="M17" s="160"/>
      <c r="N17" s="160"/>
      <c r="O17" s="160"/>
      <c r="P17" s="160"/>
      <c r="Q17" s="160"/>
      <c r="R17" s="160"/>
      <c r="S17" s="160"/>
    </row>
    <row r="18" spans="1:19">
      <c r="A18" s="41" t="s">
        <v>155</v>
      </c>
      <c r="B18" s="49">
        <v>1743</v>
      </c>
      <c r="C18" s="42">
        <f>(Table1[[#This Row],[2020]]/$B$3)</f>
        <v>0.96298342541436466</v>
      </c>
      <c r="D18" s="42">
        <f>Table1[[#This Row],[2020]]-Table1[[#This Row],[2019]]</f>
        <v>-1036</v>
      </c>
      <c r="E18" s="50">
        <f>(Table1[[#This Row],[ (19 -20)]]/Table1[[#This Row],[2019]])</f>
        <v>-0.37279596977329976</v>
      </c>
      <c r="F18" s="49">
        <v>2779</v>
      </c>
      <c r="G18" s="42">
        <f>Table1[[#This Row],[2019]]/$F$3</f>
        <v>1.465717299578059</v>
      </c>
      <c r="H18" s="42">
        <f>Table1[[#This Row],[2019]]-Table1[[#This Row],[2018]]</f>
        <v>-204</v>
      </c>
      <c r="I18" s="50">
        <f>Table1[[#This Row],[ (18-19)]]/Table1[[#This Row],[2018]]</f>
        <v>-6.838752933288636E-2</v>
      </c>
      <c r="J18" s="49">
        <v>2983</v>
      </c>
      <c r="K18" s="42">
        <f>Table1[[#This Row],[2018]]/$J$3</f>
        <v>15.297435897435898</v>
      </c>
      <c r="L18" s="160"/>
      <c r="M18" s="160"/>
      <c r="N18" s="160"/>
      <c r="O18" s="160"/>
      <c r="P18" s="160"/>
      <c r="Q18" s="160"/>
      <c r="R18" s="160"/>
      <c r="S18" s="160"/>
    </row>
    <row r="19" spans="1:19">
      <c r="A19" s="41" t="s">
        <v>156</v>
      </c>
      <c r="B19" s="49">
        <v>-8758</v>
      </c>
      <c r="C19" s="42">
        <f>(Table1[[#This Row],[2020]]/$B$3)</f>
        <v>-4.8386740331491715</v>
      </c>
      <c r="D19" s="42">
        <f>Table1[[#This Row],[2020]]-Table1[[#This Row],[2019]]</f>
        <v>-6288</v>
      </c>
      <c r="E19" s="50">
        <f>(Table1[[#This Row],[ (19 -20)]]/Table1[[#This Row],[2019]])</f>
        <v>2.545748987854251</v>
      </c>
      <c r="F19" s="49">
        <v>-2470</v>
      </c>
      <c r="G19" s="42">
        <f>Table1[[#This Row],[2019]]/$F$3</f>
        <v>-1.3027426160337552</v>
      </c>
      <c r="H19" s="42">
        <f>Table1[[#This Row],[2019]]-Table1[[#This Row],[2018]]</f>
        <v>786</v>
      </c>
      <c r="I19" s="50">
        <f>Table1[[#This Row],[ (18-19)]]/Table1[[#This Row],[2018]]</f>
        <v>-0.24140049140049141</v>
      </c>
      <c r="J19" s="49">
        <v>-3256</v>
      </c>
      <c r="K19" s="42">
        <f>Table1[[#This Row],[2018]]/$J$3</f>
        <v>-16.697435897435899</v>
      </c>
      <c r="L19" s="160"/>
      <c r="M19" s="160"/>
      <c r="N19" s="160"/>
      <c r="O19" s="160"/>
      <c r="P19" s="160"/>
      <c r="Q19" s="160"/>
      <c r="R19" s="160"/>
      <c r="S19" s="160"/>
    </row>
    <row r="20" spans="1:19">
      <c r="A20" s="41" t="s">
        <v>157</v>
      </c>
      <c r="B20" s="49">
        <v>-3545</v>
      </c>
      <c r="C20" s="42">
        <f>(Table1[[#This Row],[2020]]/$B$3)</f>
        <v>-1.9585635359116023</v>
      </c>
      <c r="D20" s="42">
        <f>Table1[[#This Row],[2020]]-Table1[[#This Row],[2019]]</f>
        <v>-1075</v>
      </c>
      <c r="E20" s="50">
        <f>(Table1[[#This Row],[ (19 -20)]]/Table1[[#This Row],[2019]])</f>
        <v>0.43522267206477733</v>
      </c>
      <c r="F20" s="49">
        <v>-2470</v>
      </c>
      <c r="G20" s="42">
        <f>Table1[[#This Row],[2019]]/$F$3</f>
        <v>-1.3027426160337552</v>
      </c>
      <c r="H20" s="42">
        <f>Table1[[#This Row],[2019]]-Table1[[#This Row],[2018]]</f>
        <v>-243</v>
      </c>
      <c r="I20" s="50">
        <f>Table1[[#This Row],[ (18-19)]]/Table1[[#This Row],[2018]]</f>
        <v>0.10911540188594522</v>
      </c>
      <c r="J20" s="49">
        <v>-2227</v>
      </c>
      <c r="K20" s="42">
        <f>Table1[[#This Row],[2018]]/$J$3</f>
        <v>-11.420512820512821</v>
      </c>
      <c r="L20" s="160"/>
      <c r="M20" s="160"/>
      <c r="N20" s="160"/>
      <c r="O20" s="160"/>
      <c r="P20" s="160"/>
      <c r="Q20" s="160"/>
      <c r="R20" s="160"/>
      <c r="S20" s="160"/>
    </row>
    <row r="21" spans="1:19">
      <c r="A21" s="41" t="s">
        <v>158</v>
      </c>
      <c r="B21" s="49">
        <v>1403</v>
      </c>
      <c r="C21" s="42">
        <f>(Table1[[#This Row],[2020]]/$B$3)</f>
        <v>0.77513812154696138</v>
      </c>
      <c r="D21" s="42">
        <f>Table1[[#This Row],[2020]]-Table1[[#This Row],[2019]]</f>
        <v>-341</v>
      </c>
      <c r="E21" s="50">
        <f>(Table1[[#This Row],[ (19 -20)]]/Table1[[#This Row],[2019]])</f>
        <v>-0.19552752293577982</v>
      </c>
      <c r="F21" s="49">
        <v>1744</v>
      </c>
      <c r="G21" s="42">
        <f>Table1[[#This Row],[2019]]/$F$3</f>
        <v>0.91983122362869196</v>
      </c>
      <c r="H21" s="42">
        <f>Table1[[#This Row],[2019]]-Table1[[#This Row],[2018]]</f>
        <v>697</v>
      </c>
      <c r="I21" s="50">
        <f>Table1[[#This Row],[ (18-19)]]/Table1[[#This Row],[2018]]</f>
        <v>0.66571155682903538</v>
      </c>
      <c r="J21" s="49">
        <v>1047</v>
      </c>
      <c r="K21" s="42">
        <f>Table1[[#This Row],[2018]]/$J$3</f>
        <v>5.3692307692307688</v>
      </c>
      <c r="L21" s="160"/>
      <c r="M21" s="160"/>
      <c r="N21" s="160"/>
      <c r="O21" s="160"/>
      <c r="P21" s="160"/>
      <c r="Q21" s="160"/>
      <c r="R21" s="160"/>
      <c r="S21" s="160"/>
    </row>
    <row r="22" spans="1:19">
      <c r="A22" s="41" t="s">
        <v>159</v>
      </c>
      <c r="B22" s="49">
        <v>-1403</v>
      </c>
      <c r="C22" s="42">
        <f>(Table1[[#This Row],[2020]]/$B$3)</f>
        <v>-0.77513812154696138</v>
      </c>
      <c r="D22" s="42">
        <f>Table1[[#This Row],[2020]]-Table1[[#This Row],[2019]]</f>
        <v>341</v>
      </c>
      <c r="E22" s="50">
        <f>(Table1[[#This Row],[ (19 -20)]]/Table1[[#This Row],[2019]])</f>
        <v>-0.19552752293577982</v>
      </c>
      <c r="F22" s="49">
        <v>-1744</v>
      </c>
      <c r="G22" s="42">
        <f>Table1[[#This Row],[2019]]/$F$3</f>
        <v>-0.91983122362869196</v>
      </c>
      <c r="H22" s="42">
        <f>Table1[[#This Row],[2019]]-Table1[[#This Row],[2018]]</f>
        <v>-697</v>
      </c>
      <c r="I22" s="50">
        <f>Table1[[#This Row],[ (18-19)]]/Table1[[#This Row],[2018]]</f>
        <v>0.66571155682903538</v>
      </c>
      <c r="J22" s="49">
        <v>-1047</v>
      </c>
      <c r="K22" s="42">
        <f>Table1[[#This Row],[2018]]/$J$3</f>
        <v>-5.3692307692307688</v>
      </c>
      <c r="L22" s="160"/>
      <c r="M22" s="160"/>
      <c r="N22" s="160"/>
      <c r="O22" s="160"/>
      <c r="P22" s="160"/>
      <c r="Q22" s="160"/>
      <c r="R22" s="160"/>
      <c r="S22" s="160"/>
    </row>
    <row r="23" spans="1:19">
      <c r="A23" s="41" t="s">
        <v>160</v>
      </c>
      <c r="B23" s="49">
        <v>-7569</v>
      </c>
      <c r="C23" s="42">
        <f>(Table1[[#This Row],[2020]]/$B$3)</f>
        <v>-4.1817679558011047</v>
      </c>
      <c r="D23" s="42">
        <f>Table1[[#This Row],[2020]]-Table1[[#This Row],[2019]]</f>
        <v>-5968</v>
      </c>
      <c r="E23" s="50">
        <f>-(Table1[[#This Row],[ (19 -20)]]/Table1[[#This Row],[2019]])</f>
        <v>-3.7276702061211742</v>
      </c>
      <c r="F23" s="49">
        <v>-1601</v>
      </c>
      <c r="G23" s="42">
        <f>Table1[[#This Row],[2019]]/$F$3</f>
        <v>-0.84440928270042193</v>
      </c>
      <c r="H23" s="42">
        <f>Table1[[#This Row],[2019]]-Table1[[#This Row],[2018]]</f>
        <v>1497</v>
      </c>
      <c r="I23" s="50">
        <f>Table1[[#This Row],[ (18-19)]]/Table1[[#This Row],[2018]]</f>
        <v>-0.48321497740477726</v>
      </c>
      <c r="J23" s="49">
        <v>-3098</v>
      </c>
      <c r="K23" s="42">
        <f>Table1[[#This Row],[2018]]/$J$3</f>
        <v>-15.887179487179488</v>
      </c>
      <c r="L23" s="160"/>
      <c r="M23" s="160"/>
      <c r="N23" s="160"/>
      <c r="O23" s="160"/>
      <c r="P23" s="160"/>
      <c r="Q23" s="160"/>
      <c r="R23" s="160"/>
      <c r="S23" s="160"/>
    </row>
    <row r="24" spans="1:19">
      <c r="A24" s="41"/>
      <c r="B24" s="49"/>
      <c r="C24" s="42"/>
      <c r="D24" s="42"/>
      <c r="E24" s="50"/>
      <c r="F24" s="49"/>
      <c r="G24" s="42"/>
      <c r="H24" s="42"/>
      <c r="I24" s="50"/>
      <c r="J24" s="49"/>
      <c r="K24" s="42"/>
      <c r="L24" s="160"/>
      <c r="M24" s="160"/>
      <c r="N24" s="160"/>
      <c r="O24" s="160"/>
      <c r="P24" s="160"/>
      <c r="Q24" s="160"/>
      <c r="R24" s="160"/>
      <c r="S24" s="160"/>
    </row>
    <row r="25" spans="1:19">
      <c r="A25" s="41" t="s">
        <v>161</v>
      </c>
      <c r="B25" s="49">
        <v>497.65100000000001</v>
      </c>
      <c r="C25" s="101">
        <f>Table1[[#This Row],[2020]]/$B$3</f>
        <v>0.27494530386740335</v>
      </c>
      <c r="D25" s="102">
        <f>Table1[[#This Row],[2020]]-Table1[[#This Row],[2019]]</f>
        <v>280.60500000000002</v>
      </c>
      <c r="E25" s="50">
        <f>(Table1[[#This Row],[ (19 -20)]]/Table1[[#This Row],[2019]])</f>
        <v>1.2928365415626182</v>
      </c>
      <c r="F25" s="49">
        <v>217.04599999999999</v>
      </c>
      <c r="G25" s="42">
        <f>Table1[[#This Row],[2019]]/$F$3</f>
        <v>0.11447573839662446</v>
      </c>
      <c r="H25" s="42">
        <f>Table1[[#This Row],[2019]]-Table1[[#This Row],[2018]]</f>
        <v>172.20099999999999</v>
      </c>
      <c r="I25" s="50">
        <f>Table1[[#This Row],[ (18-19)]]/Table1[[#This Row],[2018]]</f>
        <v>3.8399152636860294</v>
      </c>
      <c r="J25" s="49">
        <v>44.844999999999999</v>
      </c>
      <c r="K25" s="42">
        <f>Table1[[#This Row],[2018]]/$J$3</f>
        <v>0.22997435897435897</v>
      </c>
      <c r="L25" s="160"/>
      <c r="M25" s="160"/>
      <c r="N25" s="160"/>
      <c r="O25" s="160"/>
      <c r="P25" s="160"/>
      <c r="Q25" s="160"/>
      <c r="R25" s="160"/>
      <c r="S25" s="160"/>
    </row>
    <row r="26" spans="1:19">
      <c r="A26" s="41" t="s">
        <v>162</v>
      </c>
      <c r="B26" s="49">
        <v>-8758</v>
      </c>
      <c r="C26" s="101">
        <f>Table1[[#This Row],[2020]]/$B$3</f>
        <v>-4.8386740331491715</v>
      </c>
      <c r="D26" s="102">
        <f>Table1[[#This Row],[2020]]-Table1[[#This Row],[2019]]</f>
        <v>-6288</v>
      </c>
      <c r="E26" s="50">
        <f>-(Table1[[#This Row],[ (19 -20)]]/Table1[[#This Row],[2019]])</f>
        <v>-2.545748987854251</v>
      </c>
      <c r="F26" s="49">
        <v>-2470</v>
      </c>
      <c r="G26" s="42">
        <f>Table1[[#This Row],[2019]]/$F$3</f>
        <v>-1.3027426160337552</v>
      </c>
      <c r="H26" s="42">
        <f>Table1[[#This Row],[2019]]-Table1[[#This Row],[2018]]</f>
        <v>399</v>
      </c>
      <c r="I26" s="50">
        <f>Table1[[#This Row],[ (18-19)]]/Table1[[#This Row],[2018]]</f>
        <v>-0.13907284768211919</v>
      </c>
      <c r="J26" s="49">
        <v>-2869</v>
      </c>
      <c r="K26" s="42">
        <f>Table1[[#This Row],[2018]]/$J$3</f>
        <v>-14.712820512820512</v>
      </c>
      <c r="L26" s="160"/>
      <c r="M26" s="160"/>
      <c r="N26" s="160"/>
      <c r="O26" s="160"/>
      <c r="P26" s="160"/>
      <c r="Q26" s="160"/>
      <c r="R26" s="160"/>
      <c r="S26" s="160"/>
    </row>
    <row r="27" spans="1:19">
      <c r="A27" s="46" t="s">
        <v>163</v>
      </c>
      <c r="B27" s="49">
        <v>-4759</v>
      </c>
      <c r="C27" s="101">
        <f>Table1[[#This Row],[2020]]/$B$3</f>
        <v>-2.6292817679558009</v>
      </c>
      <c r="D27" s="102">
        <f>Table1[[#This Row],[2020]]-Table1[[#This Row],[2019]]</f>
        <v>-4759</v>
      </c>
      <c r="E27" s="50"/>
      <c r="F27" s="49">
        <v>0</v>
      </c>
      <c r="G27" s="42">
        <f>Table1[[#This Row],[2019]]/$F$3</f>
        <v>0</v>
      </c>
      <c r="H27" s="42">
        <f>Table1[[#This Row],[2019]]-Table1[[#This Row],[2018]]</f>
        <v>950.7</v>
      </c>
      <c r="I27" s="50">
        <f>Table1[[#This Row],[ (18-19)]]/Table1[[#This Row],[2018]]</f>
        <v>-1</v>
      </c>
      <c r="J27" s="49">
        <v>-950.7</v>
      </c>
      <c r="K27" s="42">
        <f>Table1[[#This Row],[2018]]/$J$3</f>
        <v>-4.8753846153846156</v>
      </c>
      <c r="L27" s="160"/>
      <c r="M27" s="160"/>
      <c r="N27" s="160"/>
      <c r="O27" s="160"/>
      <c r="P27" s="160"/>
      <c r="Q27" s="160"/>
      <c r="R27" s="160"/>
      <c r="S27" s="160"/>
    </row>
    <row r="28" spans="1:19">
      <c r="A28" s="41" t="s">
        <v>164</v>
      </c>
      <c r="B28" s="49">
        <v>-4191</v>
      </c>
      <c r="C28" s="101">
        <f>(Table1[[#This Row],[2020]]/$B$3)</f>
        <v>-2.3154696132596686</v>
      </c>
      <c r="D28" s="102">
        <f>Table1[[#This Row],[2020]]-Table1[[#This Row],[2019]]</f>
        <v>-4191</v>
      </c>
      <c r="E28" s="50"/>
      <c r="F28" s="49">
        <v>0</v>
      </c>
      <c r="G28" s="42">
        <f>Table1[[#This Row],[2019]]/$F$3</f>
        <v>0</v>
      </c>
      <c r="H28" s="42">
        <f>Table1[[#This Row],[2019]]-Table1[[#This Row],[2018]]</f>
        <v>950.7</v>
      </c>
      <c r="I28" s="50">
        <f>Table1[[#This Row],[ (18-19)]]/Table1[[#This Row],[2018]]</f>
        <v>-1</v>
      </c>
      <c r="J28" s="49">
        <v>-950.7</v>
      </c>
      <c r="K28" s="42">
        <f>Table1[[#This Row],[2018]]/$J$3</f>
        <v>-4.8753846153846156</v>
      </c>
      <c r="L28" s="28"/>
      <c r="M28" s="28"/>
    </row>
    <row r="29" spans="1:19">
      <c r="A29" s="41" t="s">
        <v>165</v>
      </c>
      <c r="B29" s="49">
        <v>-2880</v>
      </c>
      <c r="C29" s="101">
        <f>(Table1[[#This Row],[2020]]/$B$3)</f>
        <v>-1.5911602209944751</v>
      </c>
      <c r="D29" s="102">
        <f>Table1[[#This Row],[2020]]-Table1[[#This Row],[2019]]</f>
        <v>-1496</v>
      </c>
      <c r="E29" s="50">
        <f>-(Table1[[#This Row],[ (19 -20)]]/Table1[[#This Row],[2019]])</f>
        <v>-1.0809248554913296</v>
      </c>
      <c r="F29" s="49">
        <v>-1384</v>
      </c>
      <c r="G29" s="42">
        <f>Table1[[#This Row],[2019]]/$F$3</f>
        <v>-0.72995780590717296</v>
      </c>
      <c r="H29" s="42">
        <f>Table1[[#This Row],[2019]]-Table1[[#This Row],[2018]]</f>
        <v>719</v>
      </c>
      <c r="I29" s="50">
        <f>Table1[[#This Row],[ (18-19)]]/Table1[[#This Row],[2018]]</f>
        <v>-0.34189253447456014</v>
      </c>
      <c r="J29" s="49">
        <v>-2103</v>
      </c>
      <c r="K29" s="42">
        <f>Table1[[#This Row],[2018]]/$J$3</f>
        <v>-10.784615384615385</v>
      </c>
      <c r="L29" s="28"/>
      <c r="M29" s="28"/>
    </row>
    <row r="30" spans="1:19">
      <c r="A30" s="41" t="s">
        <v>166</v>
      </c>
      <c r="B30" s="49">
        <v>0</v>
      </c>
      <c r="C30" s="101">
        <f>Table1[[#This Row],[2020]]/$B$3</f>
        <v>0</v>
      </c>
      <c r="D30" s="102">
        <f>Table1[[#This Row],[2020]]-Table1[[#This Row],[2019]]</f>
        <v>0</v>
      </c>
      <c r="E30" s="50"/>
      <c r="F30" s="49">
        <v>0</v>
      </c>
      <c r="G30" s="42">
        <f>Table1[[#This Row],[2019]]/$F$3</f>
        <v>0</v>
      </c>
      <c r="H30" s="42">
        <f>Table1[[#This Row],[2019]]-Table1[[#This Row],[2018]]</f>
        <v>0</v>
      </c>
      <c r="I30" s="50"/>
      <c r="J30" s="49">
        <v>0</v>
      </c>
      <c r="K30" s="42">
        <f>Table1[[#This Row],[2018]]/$J$3</f>
        <v>0</v>
      </c>
      <c r="L30" s="28"/>
      <c r="M30" s="28"/>
    </row>
    <row r="31" spans="1:19">
      <c r="A31" s="25" t="s">
        <v>167</v>
      </c>
      <c r="B31" s="49">
        <v>-113.5967</v>
      </c>
      <c r="C31" s="101">
        <f>Table1[[#This Row],[2020]]/$B$3</f>
        <v>-6.2760607734806628E-2</v>
      </c>
      <c r="D31" s="102">
        <f>Table1[[#This Row],[2020]]-Table1[[#This Row],[2019]]</f>
        <v>-113.5967</v>
      </c>
      <c r="E31" s="50"/>
      <c r="F31" s="49">
        <v>0</v>
      </c>
      <c r="G31" s="42">
        <f>Table1[[#This Row],[2019]]/$F$3</f>
        <v>0</v>
      </c>
      <c r="H31" s="42">
        <f>Table1[[#This Row],[2019]]-Table1[[#This Row],[2018]]</f>
        <v>308.68490000000003</v>
      </c>
      <c r="I31" s="50">
        <f>Table1[[#This Row],[ (18-19)]]/Table1[[#This Row],[2018]]</f>
        <v>-1</v>
      </c>
      <c r="J31" s="49">
        <v>-308.68490000000003</v>
      </c>
      <c r="K31" s="42">
        <f>Table1[[#This Row],[2018]]/$J$3</f>
        <v>-1.5829994871794872</v>
      </c>
      <c r="L31" s="28"/>
      <c r="M31" s="28"/>
    </row>
    <row r="32" spans="1:19">
      <c r="A32" s="100" t="s">
        <v>168</v>
      </c>
      <c r="B32" s="111"/>
      <c r="C32" s="112"/>
      <c r="D32" s="113"/>
      <c r="E32" s="114"/>
      <c r="F32" s="111"/>
      <c r="G32" s="112"/>
      <c r="H32" s="111"/>
      <c r="I32" s="115"/>
      <c r="J32" s="111"/>
      <c r="K32" s="116"/>
    </row>
    <row r="33" spans="1:6">
      <c r="A33" s="51" t="s">
        <v>61</v>
      </c>
      <c r="B33" s="107">
        <v>1810206</v>
      </c>
      <c r="C33" s="108">
        <f>B33/B33</f>
        <v>1</v>
      </c>
      <c r="D33" s="109">
        <f>B33-F33</f>
        <v>-85766</v>
      </c>
      <c r="E33" s="110">
        <f>D33/F33</f>
        <v>-4.5235900108229449E-2</v>
      </c>
      <c r="F33" s="107">
        <v>1895972</v>
      </c>
    </row>
    <row r="34" spans="1:6">
      <c r="A34" s="51" t="s">
        <v>169</v>
      </c>
      <c r="B34" s="103">
        <v>-1122864</v>
      </c>
      <c r="C34" s="104">
        <f t="shared" ref="C34:C46" si="0">B34/B34</f>
        <v>1</v>
      </c>
      <c r="D34" s="105">
        <f t="shared" ref="D34:D46" si="1">B34-F34</f>
        <v>-3018836</v>
      </c>
      <c r="E34" s="106">
        <f t="shared" ref="E34:E46" si="2">D34/F34</f>
        <v>-1.5922365942113068</v>
      </c>
      <c r="F34" s="103">
        <v>1895972</v>
      </c>
    </row>
    <row r="35" spans="1:6">
      <c r="A35" s="51" t="s">
        <v>170</v>
      </c>
      <c r="B35" s="103">
        <v>-4758707</v>
      </c>
      <c r="C35" s="104">
        <f t="shared" si="0"/>
        <v>1</v>
      </c>
      <c r="D35" s="105">
        <f t="shared" si="1"/>
        <v>-4758707</v>
      </c>
      <c r="E35" s="106"/>
      <c r="F35" s="103">
        <v>0</v>
      </c>
    </row>
    <row r="36" spans="1:6">
      <c r="A36" s="51" t="s">
        <v>171</v>
      </c>
      <c r="B36" s="103">
        <v>-1743294</v>
      </c>
      <c r="C36" s="104">
        <f t="shared" si="0"/>
        <v>1</v>
      </c>
      <c r="D36" s="105">
        <f t="shared" si="1"/>
        <v>1036179</v>
      </c>
      <c r="E36" s="106">
        <f t="shared" si="2"/>
        <v>-0.37279692948987092</v>
      </c>
      <c r="F36" s="103">
        <v>-2779473</v>
      </c>
    </row>
    <row r="37" spans="1:6">
      <c r="A37" s="51" t="s">
        <v>172</v>
      </c>
      <c r="B37" s="103">
        <f>SUM(B34:B36)</f>
        <v>-7624865</v>
      </c>
      <c r="C37" s="104">
        <f t="shared" si="0"/>
        <v>1</v>
      </c>
      <c r="D37" s="105">
        <f t="shared" si="1"/>
        <v>-6741364</v>
      </c>
      <c r="E37" s="106">
        <f t="shared" si="2"/>
        <v>7.6302845158069994</v>
      </c>
      <c r="F37" s="103">
        <f>SUM(F34:F36)</f>
        <v>-883501</v>
      </c>
    </row>
    <row r="38" spans="1:6">
      <c r="A38" s="51" t="s">
        <v>173</v>
      </c>
      <c r="B38" s="103">
        <v>-1347230</v>
      </c>
      <c r="C38" s="104">
        <f t="shared" si="0"/>
        <v>1</v>
      </c>
      <c r="D38" s="105">
        <f t="shared" si="1"/>
        <v>1114146</v>
      </c>
      <c r="E38" s="106">
        <f t="shared" si="2"/>
        <v>-0.45265168751137574</v>
      </c>
      <c r="F38" s="103">
        <v>-2461376</v>
      </c>
    </row>
    <row r="39" spans="1:6">
      <c r="A39" s="51" t="s">
        <v>174</v>
      </c>
      <c r="B39" s="103">
        <f>SUM(B37:B38)</f>
        <v>-8972095</v>
      </c>
      <c r="C39" s="104">
        <f t="shared" si="0"/>
        <v>1</v>
      </c>
      <c r="D39" s="105">
        <f t="shared" si="1"/>
        <v>-5627218</v>
      </c>
      <c r="E39" s="106">
        <f t="shared" si="2"/>
        <v>1.6823392908020236</v>
      </c>
      <c r="F39" s="103">
        <f>SUM(F37:F38)</f>
        <v>-3344877</v>
      </c>
    </row>
    <row r="40" spans="1:6">
      <c r="A40" s="51" t="s">
        <v>175</v>
      </c>
      <c r="B40" s="103">
        <v>214176</v>
      </c>
      <c r="C40" s="104">
        <f t="shared" si="0"/>
        <v>1</v>
      </c>
      <c r="D40" s="105">
        <f t="shared" si="1"/>
        <v>-660479</v>
      </c>
      <c r="E40" s="106">
        <f t="shared" si="2"/>
        <v>-0.75513088017561214</v>
      </c>
      <c r="F40" s="103">
        <v>874655</v>
      </c>
    </row>
    <row r="41" spans="1:6">
      <c r="A41" s="51" t="s">
        <v>176</v>
      </c>
      <c r="B41" s="103">
        <f>SUM(B39:B40)</f>
        <v>-8757919</v>
      </c>
      <c r="C41" s="104">
        <f t="shared" si="0"/>
        <v>1</v>
      </c>
      <c r="D41" s="105">
        <f t="shared" si="1"/>
        <v>-6287697</v>
      </c>
      <c r="E41" s="106">
        <f t="shared" si="2"/>
        <v>2.5453975391685444</v>
      </c>
      <c r="F41" s="103">
        <f>SUM(F39:F40)</f>
        <v>-2470222</v>
      </c>
    </row>
    <row r="42" spans="1:6">
      <c r="A42" s="51" t="s">
        <v>177</v>
      </c>
      <c r="B42" s="103">
        <v>-0.65</v>
      </c>
      <c r="C42" s="104">
        <f t="shared" si="0"/>
        <v>1</v>
      </c>
      <c r="D42" s="105">
        <f t="shared" si="1"/>
        <v>-0.44000000000000006</v>
      </c>
      <c r="E42" s="106">
        <f t="shared" si="2"/>
        <v>2.0952380952380958</v>
      </c>
      <c r="F42" s="103">
        <v>-0.21</v>
      </c>
    </row>
    <row r="43" spans="1:6">
      <c r="A43" s="51" t="s">
        <v>178</v>
      </c>
      <c r="B43" s="103">
        <v>-117701</v>
      </c>
      <c r="C43" s="104">
        <f t="shared" si="0"/>
        <v>1</v>
      </c>
      <c r="D43" s="105">
        <f t="shared" si="1"/>
        <v>-255241</v>
      </c>
      <c r="E43" s="106">
        <f t="shared" si="2"/>
        <v>-1.8557583248509524</v>
      </c>
      <c r="F43" s="103">
        <v>137540</v>
      </c>
    </row>
    <row r="44" spans="1:6">
      <c r="A44" s="51" t="s">
        <v>179</v>
      </c>
      <c r="B44" s="103">
        <v>0</v>
      </c>
      <c r="C44" s="104" t="e">
        <f t="shared" si="0"/>
        <v>#DIV/0!</v>
      </c>
      <c r="D44" s="105">
        <f t="shared" si="1"/>
        <v>-504646</v>
      </c>
      <c r="E44" s="106">
        <f t="shared" si="2"/>
        <v>-1</v>
      </c>
      <c r="F44" s="103">
        <v>504646</v>
      </c>
    </row>
    <row r="45" spans="1:6">
      <c r="A45" s="51" t="s">
        <v>180</v>
      </c>
      <c r="B45" s="103">
        <v>-539327</v>
      </c>
      <c r="C45" s="104">
        <f t="shared" si="0"/>
        <v>1</v>
      </c>
      <c r="D45" s="105">
        <f t="shared" si="1"/>
        <v>-1103275</v>
      </c>
      <c r="E45" s="106">
        <f t="shared" si="2"/>
        <v>-1.9563417194493109</v>
      </c>
      <c r="F45" s="103">
        <v>563948</v>
      </c>
    </row>
    <row r="46" spans="1:6">
      <c r="A46" s="51" t="s">
        <v>181</v>
      </c>
      <c r="B46" s="103">
        <f>SUM(B43:B45)</f>
        <v>-657028</v>
      </c>
      <c r="C46" s="104">
        <f t="shared" si="0"/>
        <v>1</v>
      </c>
      <c r="D46" s="105">
        <f t="shared" si="1"/>
        <v>-1863162</v>
      </c>
      <c r="E46" s="106">
        <f t="shared" si="2"/>
        <v>-1.5447388101156256</v>
      </c>
      <c r="F46" s="103">
        <f>SUM(F43:F45)</f>
        <v>1206134</v>
      </c>
    </row>
  </sheetData>
  <phoneticPr fontId="2" type="noConversion"/>
  <conditionalFormatting sqref="E3:E1048576">
    <cfRule type="cellIs" dxfId="49" priority="5" operator="lessThan">
      <formula>0</formula>
    </cfRule>
    <cfRule type="cellIs" dxfId="48" priority="6" operator="greaterThan">
      <formula>0</formula>
    </cfRule>
  </conditionalFormatting>
  <conditionalFormatting sqref="I3:I31">
    <cfRule type="cellIs" dxfId="47" priority="3" operator="lessThan">
      <formula>0</formula>
    </cfRule>
    <cfRule type="cellIs" dxfId="46" priority="4" operator="greaterThan">
      <formula>0</formula>
    </cfRule>
  </conditionalFormatting>
  <pageMargins left="0.7" right="0.7" top="0.75" bottom="0.75"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501A9-66CE-4BEE-B1D4-E8606CF1A84F}">
  <dimension ref="A1:G100"/>
  <sheetViews>
    <sheetView showGridLines="0" workbookViewId="0">
      <pane xSplit="1" ySplit="1" topLeftCell="H29" activePane="bottomRight" state="frozen"/>
      <selection pane="bottomRight" activeCell="H29" sqref="H29"/>
      <selection pane="bottomLeft" activeCell="A2" sqref="A2"/>
      <selection pane="topRight" activeCell="B1" sqref="B1"/>
    </sheetView>
  </sheetViews>
  <sheetFormatPr defaultColWidth="21.140625" defaultRowHeight="16.899999999999999"/>
  <cols>
    <col min="1" max="1" width="36.5703125" style="2" bestFit="1" customWidth="1"/>
    <col min="2" max="2" width="21.140625" style="2"/>
    <col min="3" max="3" width="21.140625" style="37"/>
    <col min="4" max="16384" width="21.140625" style="2"/>
  </cols>
  <sheetData>
    <row r="1" spans="1:7" ht="17.45" thickBot="1">
      <c r="B1" s="30" t="s">
        <v>125</v>
      </c>
      <c r="C1" s="31"/>
      <c r="D1" s="30" t="s">
        <v>129</v>
      </c>
      <c r="E1" s="30" t="s">
        <v>133</v>
      </c>
      <c r="F1" s="30" t="s">
        <v>182</v>
      </c>
      <c r="G1" s="30" t="s">
        <v>183</v>
      </c>
    </row>
    <row r="2" spans="1:7">
      <c r="A2" s="64" t="s">
        <v>184</v>
      </c>
      <c r="B2" s="54" t="s">
        <v>185</v>
      </c>
      <c r="C2" s="54" t="s">
        <v>186</v>
      </c>
      <c r="D2" s="54" t="s">
        <v>185</v>
      </c>
      <c r="E2" s="54" t="s">
        <v>185</v>
      </c>
      <c r="F2" s="54" t="s">
        <v>185</v>
      </c>
      <c r="G2" s="54" t="s">
        <v>185</v>
      </c>
    </row>
    <row r="3" spans="1:7">
      <c r="A3" s="52" t="s">
        <v>187</v>
      </c>
      <c r="B3" s="34">
        <v>10.44</v>
      </c>
      <c r="C3" s="35">
        <f>(B3-D3)/D3</f>
        <v>0.13109425785482112</v>
      </c>
      <c r="D3" s="34">
        <v>9.23</v>
      </c>
      <c r="E3" s="34">
        <v>5.38</v>
      </c>
      <c r="F3" s="34">
        <v>3.79</v>
      </c>
      <c r="G3" s="34" t="s">
        <v>188</v>
      </c>
    </row>
    <row r="4" spans="1:7">
      <c r="A4" s="52" t="s">
        <v>189</v>
      </c>
      <c r="B4" s="32">
        <v>5.26</v>
      </c>
      <c r="C4" s="35">
        <f t="shared" ref="C4:C34" si="0">(B4-D4)/D4</f>
        <v>-0.42701525054466233</v>
      </c>
      <c r="D4" s="32">
        <v>9.18</v>
      </c>
      <c r="E4" s="32">
        <v>8.4600000000000009</v>
      </c>
      <c r="F4" s="32">
        <v>8.0500000000000007</v>
      </c>
      <c r="G4" s="32" t="s">
        <v>188</v>
      </c>
    </row>
    <row r="5" spans="1:7">
      <c r="A5" s="52" t="s">
        <v>190</v>
      </c>
      <c r="B5" s="34" t="s">
        <v>188</v>
      </c>
      <c r="C5" s="35"/>
      <c r="D5" s="34" t="s">
        <v>188</v>
      </c>
      <c r="E5" s="34" t="s">
        <v>188</v>
      </c>
      <c r="F5" s="34" t="s">
        <v>188</v>
      </c>
      <c r="G5" s="34" t="s">
        <v>188</v>
      </c>
    </row>
    <row r="6" spans="1:7">
      <c r="A6" s="52" t="s">
        <v>191</v>
      </c>
      <c r="B6" s="32" t="s">
        <v>188</v>
      </c>
      <c r="C6" s="35"/>
      <c r="D6" s="32" t="s">
        <v>188</v>
      </c>
      <c r="E6" s="32" t="s">
        <v>188</v>
      </c>
      <c r="F6" s="32" t="s">
        <v>188</v>
      </c>
      <c r="G6" s="32" t="s">
        <v>188</v>
      </c>
    </row>
    <row r="7" spans="1:7">
      <c r="A7" s="52" t="s">
        <v>192</v>
      </c>
      <c r="B7" s="34">
        <v>0.93</v>
      </c>
      <c r="C7" s="35">
        <f t="shared" si="0"/>
        <v>-0.36734693877551017</v>
      </c>
      <c r="D7" s="34">
        <v>1.47</v>
      </c>
      <c r="E7" s="34">
        <v>0.75</v>
      </c>
      <c r="F7" s="34">
        <v>0.79</v>
      </c>
      <c r="G7" s="34" t="s">
        <v>188</v>
      </c>
    </row>
    <row r="8" spans="1:7">
      <c r="A8" s="52" t="s">
        <v>193</v>
      </c>
      <c r="B8" s="32" t="s">
        <v>188</v>
      </c>
      <c r="C8" s="35"/>
      <c r="D8" s="32" t="s">
        <v>188</v>
      </c>
      <c r="E8" s="32" t="s">
        <v>188</v>
      </c>
      <c r="F8" s="32" t="s">
        <v>188</v>
      </c>
      <c r="G8" s="32" t="s">
        <v>188</v>
      </c>
    </row>
    <row r="9" spans="1:7">
      <c r="A9" s="57"/>
      <c r="B9" s="61">
        <v>16.63</v>
      </c>
      <c r="C9" s="59">
        <f t="shared" si="0"/>
        <v>-0.16348088531187124</v>
      </c>
      <c r="D9" s="61">
        <v>19.88</v>
      </c>
      <c r="E9" s="61">
        <v>14.59</v>
      </c>
      <c r="F9" s="61">
        <v>12.63</v>
      </c>
      <c r="G9" s="61" t="s">
        <v>188</v>
      </c>
    </row>
    <row r="10" spans="1:7">
      <c r="A10" s="66"/>
      <c r="B10" s="55"/>
      <c r="C10" s="56"/>
      <c r="D10" s="55"/>
      <c r="E10" s="55"/>
      <c r="F10" s="55"/>
      <c r="G10" s="55"/>
    </row>
    <row r="11" spans="1:7">
      <c r="A11" s="64" t="s">
        <v>194</v>
      </c>
      <c r="B11" s="60"/>
      <c r="C11" s="65"/>
      <c r="D11" s="60"/>
      <c r="E11" s="60"/>
      <c r="F11" s="60"/>
      <c r="G11" s="60"/>
    </row>
    <row r="12" spans="1:7">
      <c r="A12" s="52" t="s">
        <v>195</v>
      </c>
      <c r="B12" s="34">
        <v>0.24</v>
      </c>
      <c r="C12" s="33"/>
      <c r="D12" s="34" t="s">
        <v>188</v>
      </c>
      <c r="E12" s="34" t="s">
        <v>188</v>
      </c>
      <c r="F12" s="34">
        <v>0.02</v>
      </c>
      <c r="G12" s="34" t="s">
        <v>188</v>
      </c>
    </row>
    <row r="13" spans="1:7">
      <c r="A13" s="52" t="s">
        <v>196</v>
      </c>
      <c r="B13" s="32">
        <v>0.27</v>
      </c>
      <c r="C13" s="35">
        <f t="shared" si="0"/>
        <v>-0.76521739130434774</v>
      </c>
      <c r="D13" s="32">
        <v>1.1499999999999999</v>
      </c>
      <c r="E13" s="32">
        <v>1.7</v>
      </c>
      <c r="F13" s="32">
        <v>0.52</v>
      </c>
      <c r="G13" s="32" t="s">
        <v>188</v>
      </c>
    </row>
    <row r="14" spans="1:7">
      <c r="A14" s="52" t="s">
        <v>197</v>
      </c>
      <c r="B14" s="34">
        <v>1</v>
      </c>
      <c r="C14" s="35">
        <f t="shared" si="0"/>
        <v>1.4999999999999998</v>
      </c>
      <c r="D14" s="34">
        <v>0.4</v>
      </c>
      <c r="E14" s="34">
        <v>0.3</v>
      </c>
      <c r="F14" s="34">
        <v>0.14000000000000001</v>
      </c>
      <c r="G14" s="34" t="s">
        <v>188</v>
      </c>
    </row>
    <row r="15" spans="1:7">
      <c r="A15" s="52" t="s">
        <v>198</v>
      </c>
      <c r="B15" s="32" t="s">
        <v>188</v>
      </c>
      <c r="C15" s="35"/>
      <c r="D15" s="32" t="s">
        <v>188</v>
      </c>
      <c r="E15" s="32" t="s">
        <v>188</v>
      </c>
      <c r="F15" s="32" t="s">
        <v>188</v>
      </c>
      <c r="G15" s="32" t="s">
        <v>188</v>
      </c>
    </row>
    <row r="16" spans="1:7">
      <c r="A16" s="52" t="s">
        <v>199</v>
      </c>
      <c r="B16" s="34" t="s">
        <v>188</v>
      </c>
      <c r="C16" s="35"/>
      <c r="D16" s="34" t="s">
        <v>188</v>
      </c>
      <c r="E16" s="34" t="s">
        <v>188</v>
      </c>
      <c r="F16" s="34" t="s">
        <v>188</v>
      </c>
      <c r="G16" s="34" t="s">
        <v>188</v>
      </c>
    </row>
    <row r="17" spans="1:7">
      <c r="A17" s="52"/>
      <c r="B17" s="32">
        <v>1.51</v>
      </c>
      <c r="C17" s="35">
        <f t="shared" si="0"/>
        <v>-2.5806451612903247E-2</v>
      </c>
      <c r="D17" s="32">
        <v>1.55</v>
      </c>
      <c r="E17" s="32">
        <v>2</v>
      </c>
      <c r="F17" s="32">
        <v>0.68</v>
      </c>
      <c r="G17" s="32" t="s">
        <v>188</v>
      </c>
    </row>
    <row r="18" spans="1:7">
      <c r="A18" s="52" t="s">
        <v>200</v>
      </c>
      <c r="B18" s="34" t="s">
        <v>188</v>
      </c>
      <c r="C18" s="35"/>
      <c r="D18" s="34" t="s">
        <v>188</v>
      </c>
      <c r="E18" s="34" t="s">
        <v>188</v>
      </c>
      <c r="F18" s="34" t="s">
        <v>188</v>
      </c>
      <c r="G18" s="34" t="s">
        <v>188</v>
      </c>
    </row>
    <row r="19" spans="1:7">
      <c r="A19" s="57" t="s">
        <v>201</v>
      </c>
      <c r="B19" s="58">
        <v>18.14</v>
      </c>
      <c r="C19" s="59">
        <f t="shared" si="0"/>
        <v>-0.15352309846010262</v>
      </c>
      <c r="D19" s="58">
        <v>21.43</v>
      </c>
      <c r="E19" s="58">
        <v>16.59</v>
      </c>
      <c r="F19" s="58">
        <v>13.31</v>
      </c>
      <c r="G19" s="58" t="s">
        <v>188</v>
      </c>
    </row>
    <row r="20" spans="1:7" s="68" customFormat="1">
      <c r="A20" s="66"/>
      <c r="B20" s="69"/>
      <c r="C20" s="70"/>
      <c r="D20" s="69"/>
      <c r="E20" s="69"/>
      <c r="F20" s="69"/>
      <c r="G20" s="69"/>
    </row>
    <row r="21" spans="1:7">
      <c r="A21" s="67" t="s">
        <v>202</v>
      </c>
      <c r="B21" s="63"/>
      <c r="C21" s="62"/>
      <c r="D21" s="63"/>
      <c r="E21" s="63"/>
      <c r="F21" s="63"/>
      <c r="G21" s="63"/>
    </row>
    <row r="22" spans="1:7">
      <c r="A22" s="54" t="s">
        <v>203</v>
      </c>
      <c r="B22" s="60"/>
      <c r="C22" s="60"/>
      <c r="D22" s="60"/>
      <c r="E22" s="60"/>
      <c r="F22" s="60"/>
      <c r="G22" s="60"/>
    </row>
    <row r="23" spans="1:7">
      <c r="A23" s="52" t="s">
        <v>204</v>
      </c>
      <c r="B23" s="34">
        <v>0.16</v>
      </c>
      <c r="C23" s="33">
        <f t="shared" si="0"/>
        <v>0.45454545454545459</v>
      </c>
      <c r="D23" s="34">
        <v>0.11</v>
      </c>
      <c r="E23" s="34">
        <v>1.33</v>
      </c>
      <c r="F23" s="34">
        <v>0.09</v>
      </c>
      <c r="G23" s="34" t="s">
        <v>188</v>
      </c>
    </row>
    <row r="24" spans="1:7">
      <c r="A24" s="52" t="s">
        <v>205</v>
      </c>
      <c r="B24" s="32">
        <v>2.2400000000000002</v>
      </c>
      <c r="C24" s="35">
        <f t="shared" si="0"/>
        <v>-6.2761506276150583E-2</v>
      </c>
      <c r="D24" s="32">
        <v>2.39</v>
      </c>
      <c r="E24" s="32">
        <v>2.85</v>
      </c>
      <c r="F24" s="32">
        <v>1.94</v>
      </c>
      <c r="G24" s="32" t="s">
        <v>188</v>
      </c>
    </row>
    <row r="25" spans="1:7">
      <c r="A25" s="57"/>
      <c r="B25" s="61">
        <v>2.4</v>
      </c>
      <c r="C25" s="35">
        <f t="shared" si="0"/>
        <v>-4.0000000000000036E-2</v>
      </c>
      <c r="D25" s="61">
        <v>2.5</v>
      </c>
      <c r="E25" s="61">
        <v>4.18</v>
      </c>
      <c r="F25" s="61">
        <v>2.0299999999999998</v>
      </c>
      <c r="G25" s="61" t="s">
        <v>188</v>
      </c>
    </row>
    <row r="26" spans="1:7">
      <c r="A26" s="66"/>
      <c r="B26" s="55"/>
      <c r="C26" s="56"/>
      <c r="D26" s="55"/>
      <c r="E26" s="55"/>
      <c r="F26" s="55"/>
      <c r="G26" s="55"/>
    </row>
    <row r="27" spans="1:7">
      <c r="A27" s="54" t="s">
        <v>206</v>
      </c>
      <c r="B27" s="60"/>
      <c r="C27" s="60"/>
      <c r="D27" s="60"/>
      <c r="E27" s="60"/>
      <c r="F27" s="60"/>
      <c r="G27" s="60"/>
    </row>
    <row r="28" spans="1:7">
      <c r="A28" s="52" t="s">
        <v>204</v>
      </c>
      <c r="B28" s="32">
        <v>22.31</v>
      </c>
      <c r="C28" s="33">
        <f t="shared" si="0"/>
        <v>0.22649807586586021</v>
      </c>
      <c r="D28" s="32">
        <v>18.190000000000001</v>
      </c>
      <c r="E28" s="32">
        <v>11.67</v>
      </c>
      <c r="F28" s="32">
        <v>13.43</v>
      </c>
      <c r="G28" s="32" t="s">
        <v>188</v>
      </c>
    </row>
    <row r="29" spans="1:7">
      <c r="A29" s="52" t="s">
        <v>207</v>
      </c>
      <c r="B29" s="34">
        <v>0.15</v>
      </c>
      <c r="C29" s="35">
        <f t="shared" si="0"/>
        <v>-0.58333333333333337</v>
      </c>
      <c r="D29" s="34">
        <v>0.36</v>
      </c>
      <c r="E29" s="34">
        <v>0.24</v>
      </c>
      <c r="F29" s="34">
        <v>0.38</v>
      </c>
      <c r="G29" s="34" t="s">
        <v>188</v>
      </c>
    </row>
    <row r="30" spans="1:7">
      <c r="A30" s="52" t="s">
        <v>208</v>
      </c>
      <c r="B30" s="32" t="s">
        <v>188</v>
      </c>
      <c r="C30" s="35"/>
      <c r="D30" s="32" t="s">
        <v>188</v>
      </c>
      <c r="E30" s="32" t="s">
        <v>188</v>
      </c>
      <c r="F30" s="32" t="s">
        <v>188</v>
      </c>
      <c r="G30" s="32" t="s">
        <v>188</v>
      </c>
    </row>
    <row r="31" spans="1:7">
      <c r="A31" s="52"/>
      <c r="B31" s="34">
        <v>22.46</v>
      </c>
      <c r="C31" s="33">
        <f t="shared" si="0"/>
        <v>0.21078167115902965</v>
      </c>
      <c r="D31" s="34">
        <v>18.55</v>
      </c>
      <c r="E31" s="34">
        <v>11.91</v>
      </c>
      <c r="F31" s="34">
        <v>13.81</v>
      </c>
      <c r="G31" s="34" t="s">
        <v>188</v>
      </c>
    </row>
    <row r="32" spans="1:7">
      <c r="A32" s="52" t="s">
        <v>209</v>
      </c>
      <c r="B32" s="32" t="s">
        <v>188</v>
      </c>
      <c r="C32" s="35"/>
      <c r="D32" s="32" t="s">
        <v>188</v>
      </c>
      <c r="E32" s="32" t="s">
        <v>188</v>
      </c>
      <c r="F32" s="32" t="s">
        <v>188</v>
      </c>
      <c r="G32" s="32" t="s">
        <v>188</v>
      </c>
    </row>
    <row r="33" spans="1:7">
      <c r="A33" s="52" t="s">
        <v>210</v>
      </c>
      <c r="B33" s="34">
        <v>24.86</v>
      </c>
      <c r="C33" s="35">
        <f t="shared" si="0"/>
        <v>0.18043684710351382</v>
      </c>
      <c r="D33" s="34">
        <v>21.06</v>
      </c>
      <c r="E33" s="34">
        <v>16.09</v>
      </c>
      <c r="F33" s="34">
        <v>15.85</v>
      </c>
      <c r="G33" s="34" t="s">
        <v>188</v>
      </c>
    </row>
    <row r="34" spans="1:7">
      <c r="A34" s="57" t="s">
        <v>211</v>
      </c>
      <c r="B34" s="58">
        <v>-6.72</v>
      </c>
      <c r="C34" s="33">
        <f t="shared" si="0"/>
        <v>-19.162162162162161</v>
      </c>
      <c r="D34" s="58">
        <v>0.37</v>
      </c>
      <c r="E34" s="58">
        <v>0.5</v>
      </c>
      <c r="F34" s="58">
        <v>-2.5299999999999998</v>
      </c>
      <c r="G34" s="58" t="s">
        <v>188</v>
      </c>
    </row>
    <row r="35" spans="1:7">
      <c r="A35" s="66"/>
      <c r="B35" s="55"/>
      <c r="C35" s="56"/>
      <c r="D35" s="55"/>
      <c r="E35" s="55"/>
      <c r="F35" s="55"/>
      <c r="G35" s="55"/>
    </row>
    <row r="36" spans="1:7">
      <c r="A36" s="60" t="s">
        <v>212</v>
      </c>
      <c r="B36" s="60"/>
      <c r="C36" s="60"/>
      <c r="D36" s="60"/>
      <c r="E36" s="60"/>
      <c r="F36" s="60"/>
      <c r="G36" s="60"/>
    </row>
    <row r="37" spans="1:7">
      <c r="A37" s="52" t="s">
        <v>213</v>
      </c>
      <c r="B37" s="34">
        <v>18.37</v>
      </c>
      <c r="C37" s="33">
        <f>(B37-D37)/D37</f>
        <v>6.369426751592365E-2</v>
      </c>
      <c r="D37" s="34">
        <v>17.27</v>
      </c>
      <c r="E37" s="34">
        <v>17.27</v>
      </c>
      <c r="F37" s="34">
        <v>14.49</v>
      </c>
      <c r="G37" s="34" t="s">
        <v>188</v>
      </c>
    </row>
    <row r="38" spans="1:7">
      <c r="A38" s="52" t="s">
        <v>214</v>
      </c>
      <c r="B38" s="32">
        <v>18.71</v>
      </c>
      <c r="C38" s="35">
        <f t="shared" ref="C38:C43" si="1">(B38-D38)/D38</f>
        <v>8.1502890173410406E-2</v>
      </c>
      <c r="D38" s="32">
        <v>17.3</v>
      </c>
      <c r="E38" s="32">
        <v>17.3</v>
      </c>
      <c r="F38" s="32">
        <v>14.74</v>
      </c>
      <c r="G38" s="32" t="s">
        <v>188</v>
      </c>
    </row>
    <row r="39" spans="1:7">
      <c r="A39" s="52" t="s">
        <v>215</v>
      </c>
      <c r="B39" s="34">
        <v>6.1</v>
      </c>
      <c r="C39" s="35">
        <f t="shared" si="1"/>
        <v>1.4975041597337747E-2</v>
      </c>
      <c r="D39" s="34">
        <v>6.01</v>
      </c>
      <c r="E39" s="34">
        <v>4.5999999999999996</v>
      </c>
      <c r="F39" s="34">
        <v>4.6100000000000003</v>
      </c>
      <c r="G39" s="34" t="s">
        <v>188</v>
      </c>
    </row>
    <row r="40" spans="1:7">
      <c r="A40" s="52" t="s">
        <v>216</v>
      </c>
      <c r="B40" s="32">
        <v>-49.9</v>
      </c>
      <c r="C40" s="33">
        <f t="shared" si="1"/>
        <v>0.24098482964436702</v>
      </c>
      <c r="D40" s="32">
        <v>-40.21</v>
      </c>
      <c r="E40" s="32">
        <v>-38.31</v>
      </c>
      <c r="F40" s="32">
        <v>-35.950000000000003</v>
      </c>
      <c r="G40" s="32" t="s">
        <v>188</v>
      </c>
    </row>
    <row r="41" spans="1:7">
      <c r="A41" s="52" t="s">
        <v>217</v>
      </c>
      <c r="B41" s="34">
        <v>-6.72</v>
      </c>
      <c r="C41" s="35">
        <f t="shared" si="1"/>
        <v>-19.162162162162161</v>
      </c>
      <c r="D41" s="34">
        <v>0.37</v>
      </c>
      <c r="E41" s="34">
        <v>0.86</v>
      </c>
      <c r="F41" s="34">
        <v>-2.11</v>
      </c>
      <c r="G41" s="34" t="s">
        <v>188</v>
      </c>
    </row>
    <row r="42" spans="1:7">
      <c r="A42" s="52" t="s">
        <v>218</v>
      </c>
      <c r="B42" s="32" t="s">
        <v>188</v>
      </c>
      <c r="C42" s="35"/>
      <c r="D42" s="32" t="s">
        <v>188</v>
      </c>
      <c r="E42" s="32">
        <v>-0.36</v>
      </c>
      <c r="F42" s="32">
        <v>-0.43</v>
      </c>
      <c r="G42" s="32" t="s">
        <v>188</v>
      </c>
    </row>
    <row r="43" spans="1:7">
      <c r="A43" s="52" t="s">
        <v>219</v>
      </c>
      <c r="B43" s="34">
        <v>-6.72</v>
      </c>
      <c r="C43" s="33">
        <f t="shared" si="1"/>
        <v>-19.162162162162161</v>
      </c>
      <c r="D43" s="34">
        <v>0.37</v>
      </c>
      <c r="E43" s="34">
        <v>0.5</v>
      </c>
      <c r="F43" s="34">
        <v>-2.5299999999999998</v>
      </c>
      <c r="G43" s="34" t="s">
        <v>188</v>
      </c>
    </row>
    <row r="44" spans="1:7">
      <c r="A44" s="68"/>
      <c r="B44" s="68"/>
      <c r="C44" s="71"/>
      <c r="D44" s="68"/>
      <c r="E44" s="68"/>
      <c r="F44" s="68"/>
      <c r="G44" s="68"/>
    </row>
    <row r="45" spans="1:7">
      <c r="A45" s="137" t="s">
        <v>220</v>
      </c>
      <c r="B45" s="68"/>
      <c r="C45" s="71"/>
      <c r="D45" s="68"/>
      <c r="E45" s="68"/>
      <c r="F45" s="68"/>
      <c r="G45" s="68"/>
    </row>
    <row r="46" spans="1:7" ht="16.7" customHeight="1">
      <c r="A46" s="60" t="s">
        <v>124</v>
      </c>
      <c r="B46" s="117" t="s">
        <v>221</v>
      </c>
      <c r="C46" s="117" t="s">
        <v>222</v>
      </c>
      <c r="D46" s="117" t="s">
        <v>223</v>
      </c>
      <c r="E46" s="117" t="s">
        <v>224</v>
      </c>
      <c r="F46" s="60"/>
      <c r="G46" s="60"/>
    </row>
    <row r="47" spans="1:7" ht="16.7" customHeight="1">
      <c r="A47" s="72" t="s">
        <v>225</v>
      </c>
      <c r="B47" s="38">
        <v>18142</v>
      </c>
      <c r="C47" s="33">
        <f>(Table2[[#This Row],[Column1]]-Table2[[#This Row],[Column3]])/Table2[[#This Row],[Column3]]</f>
        <v>-0.15331124282447378</v>
      </c>
      <c r="D47" s="38">
        <v>21427</v>
      </c>
      <c r="E47" s="38">
        <v>16591</v>
      </c>
    </row>
    <row r="48" spans="1:7" ht="16.7" customHeight="1">
      <c r="A48" s="72" t="s">
        <v>226</v>
      </c>
      <c r="B48" s="38">
        <v>24858</v>
      </c>
      <c r="C48" s="35">
        <f>(Table2[[#This Row],[Column1]]-Table2[[#This Row],[Column3]])/Table2[[#This Row],[Column3]]</f>
        <v>0.18062218000474947</v>
      </c>
      <c r="D48" s="38">
        <v>21055</v>
      </c>
      <c r="E48" s="38">
        <v>16094</v>
      </c>
    </row>
    <row r="49" spans="1:7" ht="16.7" customHeight="1">
      <c r="A49" s="72" t="s">
        <v>227</v>
      </c>
      <c r="B49" s="38">
        <v>-6717</v>
      </c>
      <c r="C49" s="35">
        <f>(Table2[[#This Row],[Column1]]-Table2[[#This Row],[Column3]])/Table2[[#This Row],[Column3]]</f>
        <v>-19.063298185602608</v>
      </c>
      <c r="D49" s="38">
        <v>371.85899999999998</v>
      </c>
      <c r="E49" s="38">
        <v>497.40800000000002</v>
      </c>
    </row>
    <row r="50" spans="1:7" ht="16.7" customHeight="1">
      <c r="A50" s="72" t="s">
        <v>228</v>
      </c>
      <c r="B50" s="38">
        <v>15389</v>
      </c>
      <c r="C50" s="33">
        <f>(Table2[[#This Row],[Column1]]-Table2[[#This Row],[Column3]])/Table2[[#This Row],[Column3]]</f>
        <v>-0.1709852933254323</v>
      </c>
      <c r="D50" s="38">
        <v>18563</v>
      </c>
      <c r="E50" s="38">
        <v>12528</v>
      </c>
    </row>
    <row r="51" spans="1:7" ht="16.7" customHeight="1">
      <c r="A51" s="72" t="s">
        <v>229</v>
      </c>
      <c r="B51" s="38">
        <v>-6717</v>
      </c>
      <c r="C51" s="35">
        <f>(Table2[[#This Row],[Column1]]-Table2[[#This Row],[Column3]])/Table2[[#This Row],[Column3]]</f>
        <v>-19.063298185602608</v>
      </c>
      <c r="D51" s="38">
        <v>371.85899999999998</v>
      </c>
      <c r="E51" s="38">
        <v>855.45100000000002</v>
      </c>
    </row>
    <row r="52" spans="1:7" ht="16.7" customHeight="1">
      <c r="A52" s="72" t="s">
        <v>230</v>
      </c>
      <c r="B52" s="38">
        <v>339.30799999999999</v>
      </c>
      <c r="C52" s="35"/>
      <c r="D52" s="38" t="s">
        <v>154</v>
      </c>
      <c r="E52" s="38">
        <v>0</v>
      </c>
    </row>
    <row r="53" spans="1:7" ht="16.7" customHeight="1">
      <c r="A53" s="72" t="s">
        <v>231</v>
      </c>
      <c r="B53" s="38">
        <v>-11976</v>
      </c>
      <c r="C53" s="33">
        <f>(Table2[[#This Row],[Column1]]-Table2[[#This Row],[Column3]])/Table2[[#This Row],[Column3]]</f>
        <v>0.35951867408332389</v>
      </c>
      <c r="D53" s="38">
        <v>-8809</v>
      </c>
      <c r="E53" s="38">
        <v>-7604</v>
      </c>
    </row>
    <row r="54" spans="1:7" ht="16.7" customHeight="1">
      <c r="A54" s="72" t="s">
        <v>232</v>
      </c>
      <c r="B54" s="38">
        <v>-892.428</v>
      </c>
      <c r="C54" s="33">
        <f>(Table2[[#This Row],[Column1]]-Table2[[#This Row],[Column3]])/Table2[[#This Row],[Column3]]</f>
        <v>-6.6440292863262515E-2</v>
      </c>
      <c r="D54" s="38">
        <v>-955.94100000000003</v>
      </c>
      <c r="E54" s="38">
        <v>-2176</v>
      </c>
    </row>
    <row r="55" spans="1:7" ht="16.7" customHeight="1">
      <c r="A55" s="72" t="s">
        <v>233</v>
      </c>
      <c r="B55" s="38">
        <v>15411</v>
      </c>
      <c r="C55" s="35">
        <f>(Table2[[#This Row],[Column1]]-Table2[[#This Row],[Column3]])/Table2[[#This Row],[Column3]]</f>
        <v>-0.17460232446039312</v>
      </c>
      <c r="D55" s="38">
        <v>18671</v>
      </c>
      <c r="E55" s="38">
        <v>13856</v>
      </c>
    </row>
    <row r="56" spans="1:7" ht="17.45" customHeight="1">
      <c r="A56" s="72" t="s">
        <v>234</v>
      </c>
      <c r="B56" s="38">
        <v>-11976</v>
      </c>
      <c r="C56" s="35">
        <f>(Table2[[#This Row],[Column1]]-Table2[[#This Row],[Column3]])/Table2[[#This Row],[Column3]]</f>
        <v>0.35951867408332389</v>
      </c>
      <c r="D56" s="38">
        <v>-8809</v>
      </c>
      <c r="E56" s="38">
        <v>-7604</v>
      </c>
    </row>
    <row r="57" spans="1:7">
      <c r="A57" s="72" t="s">
        <v>235</v>
      </c>
      <c r="B57" s="38">
        <v>22467</v>
      </c>
      <c r="C57" s="33">
        <f>(Table2[[#This Row],[Column1]]-Table2[[#This Row],[Column3]])/Table2[[#This Row],[Column3]]</f>
        <v>0.22770491803278689</v>
      </c>
      <c r="D57" s="38">
        <v>18300</v>
      </c>
      <c r="E57" s="38">
        <v>13000</v>
      </c>
    </row>
    <row r="58" spans="1:7">
      <c r="A58" s="72" t="s">
        <v>236</v>
      </c>
      <c r="B58" s="38">
        <v>21128</v>
      </c>
      <c r="C58" s="35">
        <f>(Table2[[#This Row],[Column1]]-Table2[[#This Row],[Column3]])/Table2[[#This Row],[Column3]]</f>
        <v>0.18020332923695676</v>
      </c>
      <c r="D58" s="38">
        <v>17902</v>
      </c>
      <c r="E58" s="38">
        <v>12702</v>
      </c>
    </row>
    <row r="59" spans="1:7">
      <c r="A59" s="72" t="s">
        <v>237</v>
      </c>
      <c r="B59" s="38">
        <v>1541178</v>
      </c>
      <c r="C59" s="35">
        <f>(Table2[[#This Row],[Column1]]-Table2[[#This Row],[Column3]])/Table2[[#This Row],[Column3]]</f>
        <v>0.28227724774046575</v>
      </c>
      <c r="D59" s="38">
        <v>1201907</v>
      </c>
      <c r="E59" s="38">
        <v>1201907</v>
      </c>
    </row>
    <row r="60" spans="1:7">
      <c r="A60" s="72" t="s">
        <v>238</v>
      </c>
      <c r="B60" s="38">
        <v>1541178</v>
      </c>
      <c r="C60" s="33">
        <f>(Table2[[#This Row],[Column1]]-Table2[[#This Row],[Column3]])/Table2[[#This Row],[Column3]]</f>
        <v>0.28227724774046575</v>
      </c>
      <c r="D60" s="38">
        <v>1201907</v>
      </c>
      <c r="E60" s="38">
        <v>1201907</v>
      </c>
    </row>
    <row r="62" spans="1:7">
      <c r="A62" s="60" t="s">
        <v>239</v>
      </c>
      <c r="B62" s="117"/>
      <c r="C62" s="117"/>
      <c r="D62" s="117"/>
      <c r="E62" s="117"/>
      <c r="F62" s="60"/>
      <c r="G62" s="60"/>
    </row>
    <row r="63" spans="1:7">
      <c r="A63" s="52" t="s">
        <v>240</v>
      </c>
      <c r="B63" s="118">
        <v>5259024</v>
      </c>
      <c r="C63" s="119">
        <f>(B63-D63)/D63</f>
        <v>-0.427150647908287</v>
      </c>
      <c r="D63" s="118">
        <v>9180466</v>
      </c>
    </row>
    <row r="64" spans="1:7">
      <c r="A64" s="52" t="s">
        <v>241</v>
      </c>
      <c r="B64" s="118">
        <v>10443641</v>
      </c>
      <c r="C64" s="119">
        <f t="shared" ref="C64:C65" si="2">(B64-D64)/D64</f>
        <v>0.13127510157074346</v>
      </c>
      <c r="D64" s="118">
        <v>9231743</v>
      </c>
    </row>
    <row r="65" spans="1:7">
      <c r="A65" s="52" t="s">
        <v>242</v>
      </c>
      <c r="B65" s="118">
        <v>931312</v>
      </c>
      <c r="C65" s="119">
        <f t="shared" si="2"/>
        <v>-0.36672970049073905</v>
      </c>
      <c r="D65" s="118">
        <v>1470639</v>
      </c>
    </row>
    <row r="66" spans="1:7">
      <c r="A66" s="52" t="s">
        <v>243</v>
      </c>
      <c r="B66" s="118">
        <f>SUM(B63:B65)</f>
        <v>16633977</v>
      </c>
      <c r="C66" s="119">
        <f>(B66-D66)/D66</f>
        <v>-0.16340068585747877</v>
      </c>
      <c r="D66" s="118">
        <f>SUM(D63:D65)</f>
        <v>19882848</v>
      </c>
    </row>
    <row r="67" spans="1:7" s="122" customFormat="1">
      <c r="A67" s="36"/>
      <c r="B67" s="120"/>
      <c r="C67" s="121"/>
      <c r="D67" s="120"/>
    </row>
    <row r="68" spans="1:7">
      <c r="A68" s="60" t="s">
        <v>244</v>
      </c>
      <c r="B68" s="117"/>
      <c r="C68" s="117"/>
      <c r="D68" s="117"/>
      <c r="E68" s="117"/>
      <c r="F68" s="60"/>
      <c r="G68" s="60"/>
    </row>
    <row r="69" spans="1:7">
      <c r="A69" s="52" t="s">
        <v>245</v>
      </c>
      <c r="B69" s="118">
        <v>237506</v>
      </c>
      <c r="C69" s="119"/>
      <c r="D69" s="118">
        <v>0</v>
      </c>
    </row>
    <row r="70" spans="1:7">
      <c r="A70" s="52" t="s">
        <v>246</v>
      </c>
      <c r="B70" s="118">
        <v>270755</v>
      </c>
      <c r="C70" s="119">
        <f t="shared" ref="C70:C73" si="3">(B70-D70)/D70</f>
        <v>-0.76390699458936273</v>
      </c>
      <c r="D70" s="118">
        <v>1146815</v>
      </c>
    </row>
    <row r="71" spans="1:7">
      <c r="A71" s="52" t="s">
        <v>247</v>
      </c>
      <c r="B71" s="118">
        <v>999631</v>
      </c>
      <c r="C71" s="119">
        <f t="shared" si="3"/>
        <v>1.5159152628969377</v>
      </c>
      <c r="D71" s="118">
        <v>397323</v>
      </c>
    </row>
    <row r="72" spans="1:7">
      <c r="A72" s="52" t="s">
        <v>248</v>
      </c>
      <c r="B72" s="118">
        <f>SUM(B69:B71)</f>
        <v>1507892</v>
      </c>
      <c r="C72" s="119">
        <f t="shared" si="3"/>
        <v>-2.347329059967438E-2</v>
      </c>
      <c r="D72" s="118">
        <f>SUM(D69:D71)</f>
        <v>1544138</v>
      </c>
    </row>
    <row r="73" spans="1:7">
      <c r="A73" s="52" t="s">
        <v>225</v>
      </c>
      <c r="B73" s="118">
        <f>B72+B66</f>
        <v>18141869</v>
      </c>
      <c r="C73" s="119">
        <f t="shared" si="3"/>
        <v>-0.15331680339922749</v>
      </c>
      <c r="D73" s="118">
        <f>D72+D66</f>
        <v>21426986</v>
      </c>
    </row>
    <row r="74" spans="1:7" s="122" customFormat="1">
      <c r="A74" s="36"/>
      <c r="B74" s="120"/>
      <c r="C74" s="121"/>
      <c r="D74" s="120"/>
    </row>
    <row r="75" spans="1:7">
      <c r="A75" s="60" t="s">
        <v>249</v>
      </c>
      <c r="B75" s="117"/>
      <c r="C75" s="117"/>
      <c r="D75" s="117"/>
      <c r="E75" s="117"/>
      <c r="F75" s="60"/>
      <c r="G75" s="60"/>
    </row>
    <row r="76" spans="1:7">
      <c r="A76" s="52" t="s">
        <v>250</v>
      </c>
      <c r="B76" s="118">
        <v>2091657</v>
      </c>
      <c r="C76" s="119">
        <f>(B76-D76)/D76</f>
        <v>-0.12527951107986729</v>
      </c>
      <c r="D76" s="118">
        <v>2391229</v>
      </c>
    </row>
    <row r="77" spans="1:7">
      <c r="A77" s="52" t="s">
        <v>251</v>
      </c>
      <c r="B77" s="118">
        <v>136891</v>
      </c>
      <c r="C77" s="119"/>
      <c r="D77" s="118">
        <v>0</v>
      </c>
    </row>
    <row r="78" spans="1:7">
      <c r="A78" s="52" t="s">
        <v>252</v>
      </c>
      <c r="B78" s="118">
        <v>150000</v>
      </c>
      <c r="C78" s="119"/>
      <c r="D78" s="118">
        <v>0</v>
      </c>
    </row>
    <row r="79" spans="1:7">
      <c r="A79" s="52" t="s">
        <v>253</v>
      </c>
      <c r="B79" s="118">
        <v>21772</v>
      </c>
      <c r="C79" s="119">
        <f t="shared" ref="C79" si="4">(B79-D79)/D79</f>
        <v>-0.7999816260909508</v>
      </c>
      <c r="D79" s="118">
        <v>108850</v>
      </c>
    </row>
    <row r="80" spans="1:7">
      <c r="A80" s="52" t="s">
        <v>254</v>
      </c>
      <c r="B80" s="118">
        <f>SUM(B76:B79)</f>
        <v>2400320</v>
      </c>
      <c r="C80" s="119">
        <f>(B80-D80)/D80</f>
        <v>-3.9902339086084877E-2</v>
      </c>
      <c r="D80" s="118">
        <f>SUM(D76:D79)</f>
        <v>2500079</v>
      </c>
    </row>
    <row r="81" spans="1:7" s="122" customFormat="1">
      <c r="A81" s="36"/>
      <c r="B81" s="120"/>
      <c r="C81" s="121"/>
      <c r="D81" s="120"/>
    </row>
    <row r="82" spans="1:7">
      <c r="A82" s="60" t="s">
        <v>255</v>
      </c>
      <c r="B82" s="117"/>
      <c r="C82" s="117"/>
      <c r="D82" s="117"/>
      <c r="E82" s="117"/>
      <c r="F82" s="60"/>
      <c r="G82" s="60"/>
    </row>
    <row r="83" spans="1:7">
      <c r="A83" s="52" t="s">
        <v>256</v>
      </c>
      <c r="B83" s="118">
        <v>150139</v>
      </c>
      <c r="C83" s="119">
        <f>(B83-D83)/D83</f>
        <v>-0.58788798735163983</v>
      </c>
      <c r="D83" s="118">
        <v>364316</v>
      </c>
    </row>
    <row r="84" spans="1:7">
      <c r="A84" s="52" t="s">
        <v>251</v>
      </c>
      <c r="B84" s="118">
        <v>202417</v>
      </c>
      <c r="C84" s="119"/>
      <c r="D84" s="118">
        <v>0</v>
      </c>
    </row>
    <row r="85" spans="1:7">
      <c r="A85" s="52" t="s">
        <v>253</v>
      </c>
      <c r="B85" s="118">
        <v>22105551</v>
      </c>
      <c r="C85" s="119">
        <f t="shared" ref="C85:C98" si="5">(B85-D85)/D85</f>
        <v>0.21520953637269793</v>
      </c>
      <c r="D85" s="118">
        <v>18190732</v>
      </c>
    </row>
    <row r="86" spans="1:7">
      <c r="A86" s="52" t="s">
        <v>257</v>
      </c>
      <c r="B86" s="118">
        <f>SUM(B83:B85)</f>
        <v>22458107</v>
      </c>
      <c r="C86" s="119">
        <f t="shared" si="5"/>
        <v>0.21035025077811709</v>
      </c>
      <c r="D86" s="118">
        <f>SUM(D83:D85)</f>
        <v>18555048</v>
      </c>
    </row>
    <row r="87" spans="1:7">
      <c r="A87" s="52" t="s">
        <v>258</v>
      </c>
      <c r="B87" s="118">
        <f>B86+B80</f>
        <v>24858427</v>
      </c>
      <c r="C87" s="119">
        <f t="shared" si="5"/>
        <v>0.18063533884169874</v>
      </c>
      <c r="D87" s="118">
        <f>D86+D80</f>
        <v>21055127</v>
      </c>
    </row>
    <row r="88" spans="1:7">
      <c r="A88" s="52" t="s">
        <v>259</v>
      </c>
      <c r="B88" s="118">
        <f>B73-B87</f>
        <v>-6716558</v>
      </c>
      <c r="C88" s="119">
        <f t="shared" si="5"/>
        <v>-19.0621095630333</v>
      </c>
      <c r="D88" s="118">
        <f>D73-D87</f>
        <v>371859</v>
      </c>
    </row>
    <row r="89" spans="1:7">
      <c r="A89" s="52" t="s">
        <v>260</v>
      </c>
      <c r="B89" s="118"/>
      <c r="C89" s="119"/>
      <c r="D89" s="118"/>
    </row>
    <row r="90" spans="1:7">
      <c r="A90" s="52" t="s">
        <v>261</v>
      </c>
      <c r="B90" s="118">
        <v>219436</v>
      </c>
      <c r="C90" s="119">
        <f t="shared" si="5"/>
        <v>-0.98729040352951414</v>
      </c>
      <c r="D90" s="118">
        <v>17265379</v>
      </c>
    </row>
    <row r="91" spans="1:7">
      <c r="A91" s="52" t="s">
        <v>262</v>
      </c>
      <c r="B91" s="118">
        <v>18148898</v>
      </c>
      <c r="C91" s="119"/>
      <c r="D91" s="118">
        <v>0</v>
      </c>
    </row>
    <row r="92" spans="1:7">
      <c r="A92" s="52" t="s">
        <v>263</v>
      </c>
      <c r="B92" s="118">
        <v>18711637</v>
      </c>
      <c r="C92" s="119">
        <f t="shared" si="5"/>
        <v>8.1400049551645454E-2</v>
      </c>
      <c r="D92" s="118">
        <v>17303159</v>
      </c>
    </row>
    <row r="93" spans="1:7">
      <c r="A93" s="52" t="s">
        <v>264</v>
      </c>
      <c r="B93" s="118">
        <v>2350175</v>
      </c>
      <c r="C93" s="119">
        <f t="shared" si="5"/>
        <v>0</v>
      </c>
      <c r="D93" s="118">
        <v>2350175</v>
      </c>
    </row>
    <row r="94" spans="1:7">
      <c r="A94" s="52" t="s">
        <v>265</v>
      </c>
      <c r="B94" s="118">
        <v>-184975</v>
      </c>
      <c r="C94" s="119">
        <f t="shared" si="5"/>
        <v>1.7495763593661742</v>
      </c>
      <c r="D94" s="118">
        <v>-67274</v>
      </c>
    </row>
    <row r="95" spans="1:7">
      <c r="A95" s="52" t="s">
        <v>266</v>
      </c>
      <c r="B95" s="118">
        <v>-268442</v>
      </c>
      <c r="C95" s="119">
        <f t="shared" si="5"/>
        <v>0</v>
      </c>
      <c r="D95" s="118">
        <v>-268442</v>
      </c>
    </row>
    <row r="96" spans="1:7">
      <c r="A96" s="52" t="s">
        <v>267</v>
      </c>
      <c r="B96" s="118">
        <v>3701803</v>
      </c>
      <c r="C96" s="119">
        <f t="shared" si="5"/>
        <v>6.0499836562032942E-2</v>
      </c>
      <c r="D96" s="118">
        <v>3490621</v>
      </c>
    </row>
    <row r="97" spans="1:4">
      <c r="A97" s="52" t="s">
        <v>268</v>
      </c>
      <c r="B97" s="118">
        <v>-49899736</v>
      </c>
      <c r="C97" s="119">
        <f t="shared" si="5"/>
        <v>0.24108922446560443</v>
      </c>
      <c r="D97" s="118">
        <v>-40206405</v>
      </c>
    </row>
    <row r="98" spans="1:4">
      <c r="A98" s="52" t="s">
        <v>269</v>
      </c>
      <c r="B98" s="118">
        <v>504646</v>
      </c>
      <c r="C98" s="119">
        <f t="shared" si="5"/>
        <v>0</v>
      </c>
      <c r="D98" s="118">
        <v>504646</v>
      </c>
    </row>
    <row r="99" spans="1:4">
      <c r="A99" s="52"/>
      <c r="B99" s="118"/>
      <c r="C99" s="119"/>
      <c r="D99" s="118"/>
    </row>
    <row r="100" spans="1:4">
      <c r="A100" s="52" t="s">
        <v>270</v>
      </c>
      <c r="B100" s="118">
        <f>SUM(B90:B99)</f>
        <v>-6716558</v>
      </c>
      <c r="C100" s="119"/>
      <c r="D100" s="118">
        <f>SUM(D90:D99)</f>
        <v>371859</v>
      </c>
    </row>
  </sheetData>
  <phoneticPr fontId="2" type="noConversion"/>
  <conditionalFormatting sqref="C63:C67 C69:C74 C76:C81 C83:C100">
    <cfRule type="cellIs" dxfId="32" priority="13" operator="greaterThan">
      <formula>0</formula>
    </cfRule>
    <cfRule type="cellIs" dxfId="31" priority="14" operator="lessThan">
      <formula>0</formula>
    </cfRule>
    <cfRule type="colorScale" priority="15">
      <colorScale>
        <cfvo type="num" val="&quot;&lt;0%&quot;"/>
        <cfvo type="num" val="&quot;&gt;0%&quot;"/>
        <color rgb="FFFF0000"/>
        <color theme="9" tint="-0.499984740745262"/>
      </colorScale>
    </cfRule>
  </conditionalFormatting>
  <conditionalFormatting sqref="C3:C9">
    <cfRule type="cellIs" dxfId="30" priority="11" operator="lessThan">
      <formula>0</formula>
    </cfRule>
    <cfRule type="cellIs" dxfId="29" priority="12" operator="greaterThan">
      <formula>0</formula>
    </cfRule>
  </conditionalFormatting>
  <conditionalFormatting sqref="C12:C19">
    <cfRule type="cellIs" dxfId="28" priority="9" operator="lessThan">
      <formula>0</formula>
    </cfRule>
    <cfRule type="cellIs" dxfId="27" priority="10" operator="greaterThan">
      <formula>0</formula>
    </cfRule>
  </conditionalFormatting>
  <conditionalFormatting sqref="C23:C25">
    <cfRule type="cellIs" dxfId="26" priority="7" operator="lessThan">
      <formula>0</formula>
    </cfRule>
    <cfRule type="cellIs" dxfId="25" priority="8" operator="greaterThan">
      <formula>0</formula>
    </cfRule>
  </conditionalFormatting>
  <conditionalFormatting sqref="C28:C34">
    <cfRule type="cellIs" dxfId="24" priority="5" operator="lessThan">
      <formula>0</formula>
    </cfRule>
    <cfRule type="cellIs" dxfId="23" priority="6" operator="greaterThan">
      <formula>0</formula>
    </cfRule>
  </conditionalFormatting>
  <conditionalFormatting sqref="C37:C43">
    <cfRule type="cellIs" dxfId="22" priority="3" operator="lessThan">
      <formula>0</formula>
    </cfRule>
    <cfRule type="cellIs" dxfId="21" priority="4" operator="greaterThan">
      <formula>0</formula>
    </cfRule>
  </conditionalFormatting>
  <conditionalFormatting sqref="C47:C60">
    <cfRule type="cellIs" dxfId="20" priority="1" operator="lessThan">
      <formula>0</formula>
    </cfRule>
    <cfRule type="cellIs" dxfId="19" priority="2" operator="greaterThan">
      <formula>0</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16513-A18B-4720-9F05-0FD5CAF824A5}">
  <dimension ref="A1:G39"/>
  <sheetViews>
    <sheetView showGridLines="0" workbookViewId="0">
      <pane xSplit="1" ySplit="1" topLeftCell="G7" activePane="bottomRight" state="frozen"/>
      <selection pane="bottomRight" activeCell="G7" sqref="G7"/>
      <selection pane="bottomLeft" activeCell="A2" sqref="A2"/>
      <selection pane="topRight" activeCell="B1" sqref="B1"/>
    </sheetView>
  </sheetViews>
  <sheetFormatPr defaultColWidth="8.85546875" defaultRowHeight="16.899999999999999"/>
  <cols>
    <col min="1" max="1" width="43.5703125" style="2" bestFit="1" customWidth="1"/>
    <col min="2" max="2" width="11.85546875" style="2" bestFit="1" customWidth="1"/>
    <col min="3" max="3" width="11.85546875" style="2" customWidth="1"/>
    <col min="4" max="5" width="11.85546875" style="2" bestFit="1" customWidth="1"/>
    <col min="6" max="16384" width="8.85546875" style="2"/>
  </cols>
  <sheetData>
    <row r="1" spans="1:7">
      <c r="A1" s="53" t="s">
        <v>124</v>
      </c>
      <c r="B1" s="2" t="s">
        <v>125</v>
      </c>
      <c r="C1" s="2" t="s">
        <v>271</v>
      </c>
      <c r="D1" s="2" t="s">
        <v>129</v>
      </c>
      <c r="E1" s="2" t="s">
        <v>133</v>
      </c>
    </row>
    <row r="2" spans="1:7">
      <c r="A2" s="72"/>
      <c r="B2" s="73" t="s">
        <v>272</v>
      </c>
      <c r="C2" s="73"/>
      <c r="D2" s="73" t="s">
        <v>272</v>
      </c>
      <c r="E2" s="73" t="s">
        <v>272</v>
      </c>
    </row>
    <row r="3" spans="1:7">
      <c r="A3" s="72" t="s">
        <v>273</v>
      </c>
      <c r="B3" s="38">
        <v>-1303</v>
      </c>
      <c r="C3" s="33">
        <f>(Table3[[#This Row],[2020]]-Table3[[#This Row],[2019]])/Table3[[#This Row],[2019]]</f>
        <v>-1.7774463007159904</v>
      </c>
      <c r="D3" s="38">
        <v>1676</v>
      </c>
      <c r="E3" s="38">
        <v>-1515</v>
      </c>
    </row>
    <row r="4" spans="1:7">
      <c r="A4" s="72" t="s">
        <v>274</v>
      </c>
      <c r="B4" s="38">
        <v>-1401</v>
      </c>
      <c r="C4" s="35">
        <f>(Table3[[#This Row],[2020]]-Table3[[#This Row],[2019]])/Table3[[#This Row],[2019]]</f>
        <v>-0.26764244641923679</v>
      </c>
      <c r="D4" s="38">
        <v>-1913</v>
      </c>
      <c r="E4" s="38">
        <v>-2763</v>
      </c>
    </row>
    <row r="5" spans="1:7">
      <c r="A5" s="72" t="s">
        <v>275</v>
      </c>
      <c r="B5" s="38">
        <v>3301</v>
      </c>
      <c r="C5" s="35">
        <f>(Table3[[#This Row],[2020]]-Table3[[#This Row],[2019]])/Table3[[#This Row],[2019]]</f>
        <v>8.8001668492508109</v>
      </c>
      <c r="D5" s="38">
        <v>336.83100000000002</v>
      </c>
      <c r="E5" s="38">
        <v>4456</v>
      </c>
    </row>
    <row r="6" spans="1:7">
      <c r="A6" s="72" t="s">
        <v>276</v>
      </c>
      <c r="B6" s="38">
        <v>999.63099999999997</v>
      </c>
      <c r="C6" s="33">
        <f>(Table3[[#This Row],[2020]]-Table3[[#This Row],[2019]])/Table3[[#This Row],[2019]]</f>
        <v>1.5159152628969379</v>
      </c>
      <c r="D6" s="38">
        <v>397.32299999999998</v>
      </c>
      <c r="E6" s="38">
        <v>298.76799999999997</v>
      </c>
    </row>
    <row r="7" spans="1:7">
      <c r="A7" s="72" t="s">
        <v>277</v>
      </c>
      <c r="B7" s="38">
        <v>-1401</v>
      </c>
      <c r="C7" s="35">
        <f>(Table3[[#This Row],[2020]]-Table3[[#This Row],[2019]])/Table3[[#This Row],[2019]]</f>
        <v>-0.38444639718804918</v>
      </c>
      <c r="D7" s="38">
        <v>-2276</v>
      </c>
      <c r="E7" s="38">
        <v>-2886</v>
      </c>
    </row>
    <row r="8" spans="1:7">
      <c r="A8" s="72" t="s">
        <v>278</v>
      </c>
      <c r="B8" s="38">
        <v>1754</v>
      </c>
      <c r="C8" s="35"/>
      <c r="D8" s="38">
        <v>0</v>
      </c>
      <c r="E8" s="38">
        <v>3299</v>
      </c>
    </row>
    <row r="9" spans="1:7">
      <c r="A9" s="72" t="s">
        <v>279</v>
      </c>
      <c r="B9" s="38">
        <v>1680</v>
      </c>
      <c r="C9" s="33">
        <f>(Table3[[#This Row],[2020]]-Table3[[#This Row],[2019]])/Table3[[#This Row],[2019]]</f>
        <v>-0.39196525515743758</v>
      </c>
      <c r="D9" s="38">
        <v>2763</v>
      </c>
      <c r="E9" s="38">
        <v>2350</v>
      </c>
    </row>
    <row r="10" spans="1:7">
      <c r="A10" s="72" t="s">
        <v>280</v>
      </c>
      <c r="B10" s="38" t="s">
        <v>154</v>
      </c>
      <c r="C10" s="35"/>
      <c r="D10" s="38">
        <v>-1219</v>
      </c>
      <c r="E10" s="38" t="s">
        <v>154</v>
      </c>
    </row>
    <row r="11" spans="1:7">
      <c r="A11" s="72" t="s">
        <v>281</v>
      </c>
      <c r="B11" s="38">
        <v>-2703</v>
      </c>
      <c r="C11" s="35">
        <f>(Table3[[#This Row],[2020]]-Table3[[#This Row],[2019]])/Table3[[#This Row],[2019]]</f>
        <v>3.5042492917847023</v>
      </c>
      <c r="D11" s="38">
        <v>-600.1</v>
      </c>
      <c r="E11" s="38">
        <v>-4401</v>
      </c>
    </row>
    <row r="13" spans="1:7">
      <c r="A13" s="52" t="s">
        <v>282</v>
      </c>
    </row>
    <row r="14" spans="1:7">
      <c r="A14" s="52" t="s">
        <v>283</v>
      </c>
      <c r="B14" s="118">
        <v>-8.76</v>
      </c>
      <c r="C14" s="33">
        <f>(B14-D14)/D14</f>
        <v>2.5465587044534406</v>
      </c>
      <c r="D14" s="118">
        <v>-2.4700000000000002</v>
      </c>
      <c r="E14" s="118">
        <v>-3.19</v>
      </c>
      <c r="F14" s="118" t="s">
        <v>284</v>
      </c>
      <c r="G14" s="118">
        <v>-2.4900000000000002</v>
      </c>
    </row>
    <row r="15" spans="1:7">
      <c r="A15" s="52" t="s">
        <v>285</v>
      </c>
      <c r="B15" s="123">
        <v>0.35</v>
      </c>
      <c r="C15" s="33">
        <f t="shared" ref="C15:C37" si="0">(B15-D15)/D15</f>
        <v>3.9999999999999991</v>
      </c>
      <c r="D15" s="123">
        <v>7.0000000000000007E-2</v>
      </c>
      <c r="E15" s="123">
        <v>0</v>
      </c>
      <c r="F15" s="118" t="s">
        <v>284</v>
      </c>
      <c r="G15" s="123">
        <v>0.34</v>
      </c>
    </row>
    <row r="16" spans="1:7">
      <c r="A16" s="52" t="s">
        <v>286</v>
      </c>
      <c r="B16" s="123">
        <v>5.95</v>
      </c>
      <c r="C16" s="35">
        <f t="shared" si="0"/>
        <v>0.68555240793201144</v>
      </c>
      <c r="D16" s="123">
        <v>3.53</v>
      </c>
      <c r="E16" s="123">
        <v>1.89</v>
      </c>
      <c r="F16" s="118" t="s">
        <v>284</v>
      </c>
      <c r="G16" s="123">
        <v>1.93</v>
      </c>
    </row>
    <row r="17" spans="1:7">
      <c r="A17" s="52" t="s">
        <v>287</v>
      </c>
      <c r="B17" s="118" t="s">
        <v>284</v>
      </c>
      <c r="C17" s="33"/>
      <c r="D17" s="118" t="s">
        <v>284</v>
      </c>
      <c r="E17" s="118">
        <v>0</v>
      </c>
      <c r="F17" s="118">
        <v>0.01</v>
      </c>
      <c r="G17" s="118">
        <v>0.28999999999999998</v>
      </c>
    </row>
    <row r="18" spans="1:7">
      <c r="A18" s="52" t="s">
        <v>288</v>
      </c>
      <c r="B18" s="123">
        <v>0.04</v>
      </c>
      <c r="C18" s="35"/>
      <c r="D18" s="123" t="s">
        <v>284</v>
      </c>
      <c r="E18" s="123" t="s">
        <v>284</v>
      </c>
      <c r="F18" s="118" t="s">
        <v>284</v>
      </c>
      <c r="G18" s="123" t="s">
        <v>284</v>
      </c>
    </row>
    <row r="19" spans="1:7">
      <c r="A19" s="52" t="s">
        <v>289</v>
      </c>
      <c r="B19" s="118">
        <v>1.01</v>
      </c>
      <c r="C19" s="33">
        <f t="shared" si="0"/>
        <v>1.5249999999999999</v>
      </c>
      <c r="D19" s="118">
        <v>0.4</v>
      </c>
      <c r="E19" s="118">
        <v>-0.26</v>
      </c>
      <c r="F19" s="118">
        <v>-5.83</v>
      </c>
      <c r="G19" s="118">
        <v>-1.0900000000000001</v>
      </c>
    </row>
    <row r="20" spans="1:7">
      <c r="A20" s="52" t="s">
        <v>290</v>
      </c>
      <c r="B20" s="123">
        <v>-1.3</v>
      </c>
      <c r="C20" s="33">
        <f t="shared" si="0"/>
        <v>-1.7738095238095239</v>
      </c>
      <c r="D20" s="123">
        <v>1.68</v>
      </c>
      <c r="E20" s="123">
        <v>-1.52</v>
      </c>
      <c r="F20" s="118">
        <v>-5.83</v>
      </c>
      <c r="G20" s="123">
        <v>-1.27</v>
      </c>
    </row>
    <row r="21" spans="1:7">
      <c r="A21" s="52" t="s">
        <v>291</v>
      </c>
      <c r="B21" s="123"/>
      <c r="C21" s="33"/>
      <c r="D21" s="123"/>
      <c r="E21" s="123"/>
      <c r="F21" s="118"/>
      <c r="G21" s="123"/>
    </row>
    <row r="22" spans="1:7">
      <c r="A22" s="52" t="s">
        <v>292</v>
      </c>
      <c r="B22" s="118">
        <v>-1.4</v>
      </c>
      <c r="C22" s="35">
        <f t="shared" si="0"/>
        <v>-0.38596491228070173</v>
      </c>
      <c r="D22" s="118">
        <v>-2.2799999999999998</v>
      </c>
      <c r="E22" s="118">
        <v>-2.89</v>
      </c>
      <c r="F22" s="118">
        <v>-5.36</v>
      </c>
      <c r="G22" s="118">
        <v>-0.45</v>
      </c>
    </row>
    <row r="23" spans="1:7">
      <c r="A23" s="52" t="s">
        <v>293</v>
      </c>
      <c r="B23" s="123">
        <v>0</v>
      </c>
      <c r="C23" s="33">
        <f t="shared" si="0"/>
        <v>-1</v>
      </c>
      <c r="D23" s="123">
        <v>0.36</v>
      </c>
      <c r="E23" s="123">
        <v>0.12</v>
      </c>
      <c r="F23" s="118">
        <v>0.22</v>
      </c>
      <c r="G23" s="123">
        <v>-1.53</v>
      </c>
    </row>
    <row r="24" spans="1:7">
      <c r="A24" s="52" t="s">
        <v>294</v>
      </c>
      <c r="B24" s="118">
        <v>-1.4</v>
      </c>
      <c r="C24" s="33">
        <f t="shared" si="0"/>
        <v>-0.26701570680628273</v>
      </c>
      <c r="D24" s="118">
        <v>-1.91</v>
      </c>
      <c r="E24" s="118">
        <v>-2.76</v>
      </c>
      <c r="F24" s="118">
        <v>-5.14</v>
      </c>
      <c r="G24" s="118">
        <v>-1.98</v>
      </c>
    </row>
    <row r="25" spans="1:7">
      <c r="A25" s="52" t="s">
        <v>295</v>
      </c>
    </row>
    <row r="26" spans="1:7">
      <c r="A26" s="52" t="s">
        <v>296</v>
      </c>
      <c r="B26" s="123">
        <v>-0.04</v>
      </c>
      <c r="C26" s="33">
        <f t="shared" si="0"/>
        <v>-0.96694214876033058</v>
      </c>
      <c r="D26" s="123">
        <v>-1.21</v>
      </c>
      <c r="E26" s="123">
        <v>-1.19</v>
      </c>
      <c r="F26" s="118">
        <v>-1.69</v>
      </c>
      <c r="G26" s="123">
        <v>-0.1</v>
      </c>
    </row>
    <row r="27" spans="1:7">
      <c r="A27" s="52" t="s">
        <v>297</v>
      </c>
      <c r="B27" s="118" t="s">
        <v>284</v>
      </c>
      <c r="C27" s="35"/>
      <c r="D27" s="118" t="s">
        <v>284</v>
      </c>
      <c r="E27" s="118" t="s">
        <v>284</v>
      </c>
      <c r="F27" s="118" t="s">
        <v>284</v>
      </c>
      <c r="G27" s="118" t="s">
        <v>284</v>
      </c>
    </row>
    <row r="28" spans="1:7">
      <c r="A28" s="52" t="s">
        <v>298</v>
      </c>
      <c r="B28" s="123">
        <v>1.75</v>
      </c>
      <c r="C28" s="33"/>
      <c r="D28" s="123">
        <v>0</v>
      </c>
      <c r="E28" s="123">
        <v>3.3</v>
      </c>
      <c r="F28" s="118">
        <v>3.14</v>
      </c>
      <c r="G28" s="123">
        <v>2.92</v>
      </c>
    </row>
    <row r="29" spans="1:7">
      <c r="A29" s="52" t="s">
        <v>299</v>
      </c>
      <c r="B29" s="118">
        <v>1.58</v>
      </c>
      <c r="C29" s="33">
        <f t="shared" si="0"/>
        <v>2.5974025974025997E-2</v>
      </c>
      <c r="D29" s="118">
        <v>1.54</v>
      </c>
      <c r="E29" s="118">
        <v>2.35</v>
      </c>
      <c r="F29" s="118">
        <v>7.54</v>
      </c>
      <c r="G29" s="118">
        <v>0.84</v>
      </c>
    </row>
    <row r="30" spans="1:7">
      <c r="A30" s="52" t="s">
        <v>300</v>
      </c>
      <c r="B30" s="123">
        <v>3.3</v>
      </c>
      <c r="C30" s="33">
        <f t="shared" si="0"/>
        <v>8.7058823529411757</v>
      </c>
      <c r="D30" s="123">
        <v>0.34</v>
      </c>
      <c r="E30" s="123">
        <v>4.46</v>
      </c>
      <c r="F30" s="118">
        <v>8.99</v>
      </c>
      <c r="G30" s="123">
        <v>3.66</v>
      </c>
    </row>
    <row r="31" spans="1:7">
      <c r="A31" s="52" t="s">
        <v>301</v>
      </c>
    </row>
    <row r="32" spans="1:7">
      <c r="A32" s="52" t="s">
        <v>302</v>
      </c>
      <c r="B32" s="118">
        <v>0</v>
      </c>
      <c r="C32" s="33"/>
      <c r="D32" s="118">
        <v>0</v>
      </c>
      <c r="E32" s="118">
        <v>-0.02</v>
      </c>
      <c r="F32" s="118">
        <v>0</v>
      </c>
      <c r="G32" s="118">
        <v>0.06</v>
      </c>
    </row>
    <row r="33" spans="1:7">
      <c r="A33" s="52" t="s">
        <v>303</v>
      </c>
      <c r="B33" s="123">
        <v>0.6</v>
      </c>
      <c r="C33" s="33">
        <f t="shared" si="0"/>
        <v>5</v>
      </c>
      <c r="D33" s="123">
        <v>0.1</v>
      </c>
      <c r="E33" s="123">
        <v>0.16</v>
      </c>
      <c r="F33" s="118">
        <v>-1.98</v>
      </c>
      <c r="G33" s="123">
        <v>0.48</v>
      </c>
    </row>
    <row r="34" spans="1:7">
      <c r="A34" s="52" t="s">
        <v>304</v>
      </c>
      <c r="B34" s="118">
        <v>0.4</v>
      </c>
      <c r="C34" s="35">
        <f t="shared" si="0"/>
        <v>0.33333333333333348</v>
      </c>
      <c r="D34" s="118">
        <v>0.3</v>
      </c>
      <c r="E34" s="118">
        <v>0.14000000000000001</v>
      </c>
      <c r="F34" s="118">
        <v>2.12</v>
      </c>
      <c r="G34" s="118">
        <v>1.64</v>
      </c>
    </row>
    <row r="35" spans="1:7">
      <c r="A35" s="52" t="s">
        <v>305</v>
      </c>
      <c r="B35" s="123">
        <v>1</v>
      </c>
      <c r="C35" s="33">
        <f t="shared" si="0"/>
        <v>1.4999999999999998</v>
      </c>
      <c r="D35" s="123">
        <v>0.4</v>
      </c>
      <c r="E35" s="123">
        <v>0.3</v>
      </c>
      <c r="F35" s="118">
        <v>0.14000000000000001</v>
      </c>
      <c r="G35" s="123">
        <v>2.12</v>
      </c>
    </row>
    <row r="36" spans="1:7">
      <c r="A36" s="52" t="s">
        <v>306</v>
      </c>
      <c r="B36" s="123"/>
      <c r="C36" s="35"/>
      <c r="D36" s="123"/>
      <c r="E36" s="123"/>
      <c r="F36" s="123"/>
      <c r="G36" s="123"/>
    </row>
    <row r="37" spans="1:7">
      <c r="A37" s="52" t="s">
        <v>307</v>
      </c>
      <c r="B37" s="118">
        <v>0.35</v>
      </c>
      <c r="C37" s="33">
        <f t="shared" si="0"/>
        <v>3.9999999999999991</v>
      </c>
      <c r="D37" s="118">
        <v>7.0000000000000007E-2</v>
      </c>
      <c r="E37" s="118">
        <v>0</v>
      </c>
      <c r="F37" s="118" t="s">
        <v>284</v>
      </c>
      <c r="G37" s="118">
        <v>0.34</v>
      </c>
    </row>
    <row r="38" spans="1:7">
      <c r="A38" s="52" t="s">
        <v>288</v>
      </c>
      <c r="B38" s="123">
        <v>0.04</v>
      </c>
      <c r="C38" s="33"/>
      <c r="D38" s="123" t="s">
        <v>284</v>
      </c>
      <c r="E38" s="123" t="s">
        <v>284</v>
      </c>
      <c r="F38" s="118" t="s">
        <v>284</v>
      </c>
      <c r="G38" s="123" t="s">
        <v>284</v>
      </c>
    </row>
    <row r="39" spans="1:7">
      <c r="A39" s="52" t="s">
        <v>287</v>
      </c>
      <c r="B39" s="118" t="s">
        <v>284</v>
      </c>
      <c r="C39" s="33"/>
      <c r="D39" s="118" t="s">
        <v>284</v>
      </c>
      <c r="E39" s="118">
        <v>0</v>
      </c>
      <c r="F39" s="118">
        <v>0.01</v>
      </c>
      <c r="G39" s="118">
        <v>0.28999999999999998</v>
      </c>
    </row>
  </sheetData>
  <phoneticPr fontId="2" type="noConversion"/>
  <conditionalFormatting sqref="C3:C11">
    <cfRule type="cellIs" dxfId="10" priority="5" operator="lessThan">
      <formula>0</formula>
    </cfRule>
    <cfRule type="cellIs" dxfId="9" priority="6" operator="greaterThan">
      <formula>0</formula>
    </cfRule>
  </conditionalFormatting>
  <conditionalFormatting sqref="C14:C24 C26:C30 C32:C39">
    <cfRule type="cellIs" dxfId="8" priority="3" operator="lessThan">
      <formula>0</formula>
    </cfRule>
    <cfRule type="cellIs" dxfId="7" priority="4" operator="greaterThan">
      <formula>0</formula>
    </cfRule>
  </conditionalFormatting>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56994-1ECA-448B-BD14-36947D26AC13}">
  <dimension ref="A1:D46"/>
  <sheetViews>
    <sheetView topLeftCell="A7" zoomScale="90" zoomScaleNormal="90" workbookViewId="0">
      <selection activeCell="D25" sqref="D25"/>
    </sheetView>
  </sheetViews>
  <sheetFormatPr defaultRowHeight="14.45"/>
  <cols>
    <col min="1" max="1" width="45.28515625" bestFit="1" customWidth="1"/>
    <col min="2" max="3" width="12.5703125" bestFit="1" customWidth="1"/>
    <col min="4" max="4" width="67.7109375" bestFit="1" customWidth="1"/>
    <col min="5" max="5" width="10" bestFit="1" customWidth="1"/>
    <col min="6" max="6" width="63.42578125" bestFit="1" customWidth="1"/>
    <col min="7" max="7" width="11.85546875" bestFit="1" customWidth="1"/>
  </cols>
  <sheetData>
    <row r="1" spans="1:4">
      <c r="A1" s="138" t="s">
        <v>308</v>
      </c>
      <c r="B1">
        <v>2020</v>
      </c>
      <c r="C1">
        <v>2019</v>
      </c>
    </row>
    <row r="2" spans="1:4" ht="16.899999999999999">
      <c r="A2" s="135" t="s">
        <v>309</v>
      </c>
      <c r="B2" s="136" t="s">
        <v>135</v>
      </c>
      <c r="C2" s="136" t="s">
        <v>135</v>
      </c>
    </row>
    <row r="3" spans="1:4" ht="16.899999999999999">
      <c r="A3" s="74" t="s">
        <v>310</v>
      </c>
      <c r="B3" s="125">
        <v>1404</v>
      </c>
      <c r="C3" s="125">
        <v>1744</v>
      </c>
      <c r="D3" t="s">
        <v>311</v>
      </c>
    </row>
    <row r="4" spans="1:4" ht="16.899999999999999">
      <c r="A4" s="74" t="s">
        <v>312</v>
      </c>
      <c r="B4" s="126"/>
      <c r="C4" s="126"/>
    </row>
    <row r="5" spans="1:4" ht="16.899999999999999">
      <c r="A5" s="74" t="s">
        <v>313</v>
      </c>
      <c r="B5" s="125">
        <v>18191</v>
      </c>
      <c r="C5" s="125">
        <v>11673</v>
      </c>
      <c r="D5" t="s">
        <v>314</v>
      </c>
    </row>
    <row r="6" spans="1:4" ht="16.899999999999999">
      <c r="A6" s="74" t="s">
        <v>315</v>
      </c>
      <c r="B6" s="124">
        <f>B3/(B4+B5)</f>
        <v>7.7181023583090536E-2</v>
      </c>
      <c r="C6" s="124">
        <f>C3/(C4+C5)</f>
        <v>0.14940460892658272</v>
      </c>
    </row>
    <row r="7" spans="1:4" ht="16.899999999999999">
      <c r="A7" s="74" t="s">
        <v>316</v>
      </c>
      <c r="B7" s="125">
        <v>-214.17599999999999</v>
      </c>
      <c r="C7" s="125">
        <v>-874.65499999999997</v>
      </c>
    </row>
    <row r="8" spans="1:4" ht="16.899999999999999">
      <c r="A8" s="74" t="s">
        <v>317</v>
      </c>
      <c r="B8" s="126">
        <v>-8972</v>
      </c>
      <c r="C8" s="126">
        <v>3345</v>
      </c>
    </row>
    <row r="9" spans="1:4" ht="17.45" thickBot="1">
      <c r="A9" s="74" t="s">
        <v>318</v>
      </c>
      <c r="B9" s="129">
        <f>B7/B8</f>
        <v>2.3871600534997768E-2</v>
      </c>
      <c r="C9" s="129">
        <f>C7/C8</f>
        <v>-0.26148131539611358</v>
      </c>
    </row>
    <row r="10" spans="1:4" ht="17.45" thickBot="1">
      <c r="A10" s="74" t="s">
        <v>319</v>
      </c>
      <c r="B10" s="130">
        <f>B6*(1-B9)</f>
        <v>7.5338589019232752E-2</v>
      </c>
      <c r="C10" s="130">
        <f>C6*(1-C9)</f>
        <v>0.1884711225949475</v>
      </c>
      <c r="D10" s="138" t="s">
        <v>320</v>
      </c>
    </row>
    <row r="12" spans="1:4" ht="16.899999999999999">
      <c r="A12" s="237" t="s">
        <v>321</v>
      </c>
      <c r="B12" s="238"/>
      <c r="C12" s="239"/>
    </row>
    <row r="13" spans="1:4" ht="16.899999999999999">
      <c r="A13" s="74" t="s">
        <v>322</v>
      </c>
      <c r="B13" s="127">
        <v>2.9350000000000001E-2</v>
      </c>
      <c r="C13" s="127">
        <v>2.9350000000000001E-2</v>
      </c>
      <c r="D13" t="s">
        <v>323</v>
      </c>
    </row>
    <row r="14" spans="1:4" ht="16.899999999999999">
      <c r="A14" s="74" t="s">
        <v>324</v>
      </c>
      <c r="B14" s="128">
        <v>1.74</v>
      </c>
      <c r="C14" s="128">
        <v>1.74</v>
      </c>
      <c r="D14" t="s">
        <v>325</v>
      </c>
    </row>
    <row r="15" spans="1:4" ht="17.45" thickBot="1">
      <c r="A15" s="74" t="s">
        <v>326</v>
      </c>
      <c r="B15" s="131">
        <v>8.5099999999999995E-2</v>
      </c>
      <c r="C15" s="131">
        <v>8.5099999999999995E-2</v>
      </c>
      <c r="D15" s="138" t="s">
        <v>327</v>
      </c>
    </row>
    <row r="16" spans="1:4" ht="17.45" thickBot="1">
      <c r="A16" s="74" t="s">
        <v>328</v>
      </c>
      <c r="B16" s="132">
        <f>(B13)+((B14)*(B15-B13))</f>
        <v>0.126355</v>
      </c>
      <c r="C16" s="132">
        <f>(C13)+((C14)*(C15-C13))</f>
        <v>0.126355</v>
      </c>
      <c r="D16" s="138" t="s">
        <v>329</v>
      </c>
    </row>
    <row r="18" spans="1:4" ht="16.899999999999999">
      <c r="A18" s="235" t="s">
        <v>330</v>
      </c>
      <c r="B18" s="240"/>
      <c r="C18" s="241"/>
    </row>
    <row r="19" spans="1:4" ht="16.899999999999999">
      <c r="A19" s="74" t="s">
        <v>331</v>
      </c>
      <c r="B19" s="133">
        <f>(B4+B5)</f>
        <v>18191</v>
      </c>
      <c r="C19" s="133">
        <f>(C4+C5)</f>
        <v>11673</v>
      </c>
    </row>
    <row r="20" spans="1:4" ht="16.899999999999999">
      <c r="A20" s="74" t="s">
        <v>332</v>
      </c>
      <c r="B20" s="126">
        <v>11330</v>
      </c>
      <c r="C20" s="126">
        <v>11330</v>
      </c>
      <c r="D20" t="s">
        <v>325</v>
      </c>
    </row>
    <row r="21" spans="1:4" ht="16.899999999999999">
      <c r="A21" s="74" t="s">
        <v>331</v>
      </c>
      <c r="B21" s="133">
        <f>B19+B20</f>
        <v>29521</v>
      </c>
      <c r="C21" s="133">
        <f>C19+C20</f>
        <v>23003</v>
      </c>
    </row>
    <row r="22" spans="1:4" ht="16.899999999999999">
      <c r="A22" s="153"/>
      <c r="B22" s="134">
        <f>B19/B21</f>
        <v>0.61620541309576238</v>
      </c>
      <c r="C22" s="134">
        <f>C19/C21</f>
        <v>0.50745554927618142</v>
      </c>
      <c r="D22" s="138" t="s">
        <v>333</v>
      </c>
    </row>
    <row r="23" spans="1:4" ht="16.899999999999999">
      <c r="A23" s="153"/>
      <c r="B23" s="134">
        <f>B20/B21</f>
        <v>0.38379458690423768</v>
      </c>
      <c r="C23" s="134">
        <f>C20/C21</f>
        <v>0.49254445072381864</v>
      </c>
      <c r="D23" s="138" t="s">
        <v>334</v>
      </c>
    </row>
    <row r="25" spans="1:4" ht="16.899999999999999">
      <c r="A25" s="235" t="s">
        <v>335</v>
      </c>
      <c r="B25" s="240"/>
      <c r="C25" s="241"/>
    </row>
    <row r="26" spans="1:4" ht="17.45" thickBot="1">
      <c r="A26" s="74" t="s">
        <v>336</v>
      </c>
      <c r="B26" s="139">
        <f>(B22*B10)+B23*B16</f>
        <v>9.4918411396933133E-2</v>
      </c>
      <c r="C26" s="139">
        <f>(C22*C10)+(C23*C16)</f>
        <v>0.1578761711103257</v>
      </c>
    </row>
    <row r="27" spans="1:4" ht="15" thickTop="1">
      <c r="A27" s="157"/>
      <c r="B27" s="157"/>
      <c r="C27" s="157"/>
    </row>
    <row r="28" spans="1:4">
      <c r="A28" s="138" t="s">
        <v>337</v>
      </c>
    </row>
    <row r="29" spans="1:4" ht="16.899999999999999">
      <c r="A29" s="74" t="s">
        <v>338</v>
      </c>
      <c r="B29" s="127">
        <v>0.08</v>
      </c>
    </row>
    <row r="30" spans="1:4" ht="16.899999999999999">
      <c r="A30" s="74" t="s">
        <v>339</v>
      </c>
      <c r="B30" s="127">
        <v>0.25</v>
      </c>
    </row>
    <row r="31" spans="1:4" ht="16.899999999999999">
      <c r="A31" s="74" t="s">
        <v>340</v>
      </c>
      <c r="B31" s="126">
        <v>18919</v>
      </c>
    </row>
    <row r="32" spans="1:4" ht="16.899999999999999">
      <c r="A32" s="74" t="s">
        <v>341</v>
      </c>
      <c r="B32" s="127">
        <v>2.9399999999999999E-2</v>
      </c>
    </row>
    <row r="33" spans="1:2" ht="16.899999999999999">
      <c r="A33" s="74" t="s">
        <v>342</v>
      </c>
      <c r="B33" s="127">
        <v>8.5099999999999995E-2</v>
      </c>
    </row>
    <row r="34" spans="1:2" ht="16.899999999999999">
      <c r="A34" s="74" t="s">
        <v>343</v>
      </c>
      <c r="B34" s="127">
        <v>0.18</v>
      </c>
    </row>
    <row r="35" spans="1:2" ht="16.899999999999999">
      <c r="A35" s="74" t="s">
        <v>344</v>
      </c>
      <c r="B35" s="126">
        <v>11330</v>
      </c>
    </row>
    <row r="36" spans="1:2" ht="16.899999999999999">
      <c r="A36" s="74" t="s">
        <v>345</v>
      </c>
      <c r="B36" s="127">
        <f>B31/(B31+(B34*B35))</f>
        <v>0.90269295366058466</v>
      </c>
    </row>
    <row r="37" spans="1:2" ht="16.899999999999999">
      <c r="A37" s="74" t="s">
        <v>346</v>
      </c>
      <c r="B37" s="127">
        <f>(B34*B35)/(B31+(B34*B35))</f>
        <v>9.7307046339415212E-2</v>
      </c>
    </row>
    <row r="38" spans="1:2" ht="16.899999999999999">
      <c r="A38" s="74" t="s">
        <v>347</v>
      </c>
      <c r="B38" s="127">
        <f>SUM(B36:B37)</f>
        <v>0.99999999999999989</v>
      </c>
    </row>
    <row r="40" spans="1:2" ht="16.899999999999999">
      <c r="A40" s="74" t="s">
        <v>348</v>
      </c>
      <c r="B40" s="127"/>
    </row>
    <row r="41" spans="1:2" ht="16.899999999999999">
      <c r="A41" s="74" t="s">
        <v>349</v>
      </c>
      <c r="B41" s="127">
        <v>1.74</v>
      </c>
    </row>
    <row r="42" spans="1:2" ht="16.899999999999999">
      <c r="A42" s="74" t="s">
        <v>328</v>
      </c>
      <c r="B42" s="127">
        <f>B32+B41*(B33-B32)</f>
        <v>0.12631800000000001</v>
      </c>
    </row>
    <row r="43" spans="1:2" ht="16.899999999999999">
      <c r="A43" s="74" t="s">
        <v>350</v>
      </c>
      <c r="B43" s="127"/>
    </row>
    <row r="44" spans="1:2" ht="16.899999999999999">
      <c r="A44" s="74" t="s">
        <v>351</v>
      </c>
      <c r="B44" s="127">
        <f>B29*(1-B30)</f>
        <v>0.06</v>
      </c>
    </row>
    <row r="45" spans="1:2" ht="16.899999999999999">
      <c r="A45" s="235" t="s">
        <v>352</v>
      </c>
      <c r="B45" s="236"/>
    </row>
    <row r="46" spans="1:2" ht="16.899999999999999">
      <c r="A46" s="74" t="s">
        <v>336</v>
      </c>
      <c r="B46" s="127">
        <f>(B37*B42)+(B36*B44)</f>
        <v>6.6453208699137331E-2</v>
      </c>
    </row>
  </sheetData>
  <mergeCells count="4">
    <mergeCell ref="A45:B45"/>
    <mergeCell ref="A12:C12"/>
    <mergeCell ref="A18:C18"/>
    <mergeCell ref="A25:C2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FB99F-A99E-493A-8F71-FADFAEE1F1E1}">
  <dimension ref="A1:M39"/>
  <sheetViews>
    <sheetView tabSelected="1" zoomScale="64" zoomScaleNormal="64" workbookViewId="0">
      <selection activeCell="L6" sqref="L6"/>
    </sheetView>
  </sheetViews>
  <sheetFormatPr defaultColWidth="8.85546875" defaultRowHeight="16.899999999999999"/>
  <cols>
    <col min="1" max="1" width="44.140625" style="2" bestFit="1" customWidth="1"/>
    <col min="2" max="2" width="33.7109375" style="2" bestFit="1" customWidth="1"/>
    <col min="3" max="3" width="17.7109375" style="2" bestFit="1" customWidth="1"/>
    <col min="4" max="4" width="8.28515625" style="2" bestFit="1" customWidth="1"/>
    <col min="5" max="5" width="11" style="2" bestFit="1" customWidth="1"/>
    <col min="6" max="6" width="17.7109375" style="2" bestFit="1" customWidth="1"/>
    <col min="7" max="7" width="8.28515625" style="2" bestFit="1" customWidth="1"/>
    <col min="8" max="8" width="9.7109375" style="2" bestFit="1" customWidth="1"/>
    <col min="9" max="9" width="12" style="2" bestFit="1" customWidth="1"/>
    <col min="10" max="10" width="8.5703125" style="2" bestFit="1" customWidth="1"/>
    <col min="11" max="11" width="14" style="2" bestFit="1" customWidth="1"/>
    <col min="12" max="12" width="23.7109375" style="2" bestFit="1" customWidth="1"/>
    <col min="13" max="13" width="13.5703125" style="2" bestFit="1" customWidth="1"/>
    <col min="14" max="16384" width="8.85546875" style="2"/>
  </cols>
  <sheetData>
    <row r="1" spans="1:13" ht="17.45" thickBot="1">
      <c r="A1" s="242" t="s">
        <v>353</v>
      </c>
      <c r="B1" s="243"/>
      <c r="C1" s="242">
        <v>2020</v>
      </c>
      <c r="D1" s="244"/>
      <c r="E1" s="243"/>
      <c r="F1" s="242">
        <v>2019</v>
      </c>
      <c r="G1" s="244"/>
      <c r="H1" s="243"/>
    </row>
    <row r="2" spans="1:13">
      <c r="A2" s="245" t="s">
        <v>354</v>
      </c>
      <c r="B2" s="3" t="s">
        <v>355</v>
      </c>
      <c r="C2" s="4">
        <v>0</v>
      </c>
      <c r="D2" s="247" t="s">
        <v>356</v>
      </c>
      <c r="E2" s="249">
        <f>(C2/C3)</f>
        <v>0</v>
      </c>
      <c r="F2" s="4">
        <v>0</v>
      </c>
      <c r="G2" s="251" t="s">
        <v>357</v>
      </c>
      <c r="H2" s="253">
        <f>(F2/F3)</f>
        <v>0</v>
      </c>
      <c r="I2" s="266" t="s">
        <v>358</v>
      </c>
    </row>
    <row r="3" spans="1:13" ht="17.45" thickBot="1">
      <c r="A3" s="246"/>
      <c r="B3" s="5" t="s">
        <v>359</v>
      </c>
      <c r="C3" s="6">
        <v>1541178043</v>
      </c>
      <c r="D3" s="248"/>
      <c r="E3" s="250"/>
      <c r="F3" s="6">
        <v>1201906951</v>
      </c>
      <c r="G3" s="252"/>
      <c r="H3" s="254"/>
      <c r="I3" s="267"/>
    </row>
    <row r="4" spans="1:13">
      <c r="A4" s="245" t="s">
        <v>360</v>
      </c>
      <c r="B4" s="3" t="s">
        <v>361</v>
      </c>
      <c r="C4" s="4">
        <f>C10</f>
        <v>-8757919</v>
      </c>
      <c r="D4" s="247" t="s">
        <v>356</v>
      </c>
      <c r="E4" s="268">
        <f>(C4/C5)</f>
        <v>-5.682613400689358E-3</v>
      </c>
      <c r="F4" s="4">
        <f>F10</f>
        <v>-2470222</v>
      </c>
      <c r="G4" s="251" t="s">
        <v>357</v>
      </c>
      <c r="H4" s="270">
        <f>(F4/F5)</f>
        <v>-2.0552522788430069E-3</v>
      </c>
      <c r="I4" s="266" t="s">
        <v>358</v>
      </c>
      <c r="L4" s="1">
        <v>-0.65</v>
      </c>
      <c r="M4" s="7" t="s">
        <v>362</v>
      </c>
    </row>
    <row r="5" spans="1:13" ht="17.45" thickBot="1">
      <c r="A5" s="246"/>
      <c r="B5" s="5" t="s">
        <v>359</v>
      </c>
      <c r="C5" s="6">
        <v>1541178043</v>
      </c>
      <c r="D5" s="248"/>
      <c r="E5" s="269"/>
      <c r="F5" s="6">
        <v>1201906951</v>
      </c>
      <c r="G5" s="252"/>
      <c r="H5" s="271"/>
      <c r="I5" s="267"/>
    </row>
    <row r="6" spans="1:13">
      <c r="A6" s="245" t="s">
        <v>363</v>
      </c>
      <c r="B6" s="3" t="s">
        <v>364</v>
      </c>
      <c r="C6" s="8">
        <f>1.4</f>
        <v>1.4</v>
      </c>
      <c r="D6" s="247" t="s">
        <v>356</v>
      </c>
      <c r="E6" s="255">
        <f>(C6/C7)</f>
        <v>-2.1538461538461537</v>
      </c>
      <c r="F6" s="9">
        <f>0.49</f>
        <v>0.49</v>
      </c>
      <c r="G6" s="251" t="s">
        <v>357</v>
      </c>
      <c r="H6" s="257">
        <f>(F6/F7)</f>
        <v>-2.3333333333333335</v>
      </c>
      <c r="I6" s="259" t="s">
        <v>358</v>
      </c>
    </row>
    <row r="7" spans="1:13" ht="17.45" thickBot="1">
      <c r="A7" s="246"/>
      <c r="B7" s="5" t="s">
        <v>365</v>
      </c>
      <c r="C7" s="10">
        <v>-0.65</v>
      </c>
      <c r="D7" s="248"/>
      <c r="E7" s="256"/>
      <c r="F7" s="11">
        <v>-0.21</v>
      </c>
      <c r="G7" s="252"/>
      <c r="H7" s="258"/>
      <c r="I7" s="260"/>
    </row>
    <row r="8" spans="1:13" ht="17.45" thickBot="1"/>
    <row r="9" spans="1:13" ht="17.45" thickBot="1">
      <c r="A9" s="242" t="s">
        <v>366</v>
      </c>
      <c r="B9" s="243"/>
      <c r="C9" s="242">
        <v>2020</v>
      </c>
      <c r="D9" s="243"/>
      <c r="E9" s="22"/>
      <c r="F9" s="23">
        <v>2019</v>
      </c>
      <c r="G9" s="22"/>
      <c r="H9" s="23"/>
    </row>
    <row r="10" spans="1:13">
      <c r="A10" s="295" t="s">
        <v>367</v>
      </c>
      <c r="B10" s="3" t="s">
        <v>368</v>
      </c>
      <c r="C10" s="4">
        <v>-8757919</v>
      </c>
      <c r="D10" s="247" t="s">
        <v>356</v>
      </c>
      <c r="E10" s="249">
        <f>-(C10/C11)</f>
        <v>-1.3039296318143907</v>
      </c>
      <c r="F10" s="12">
        <v>-2470222</v>
      </c>
      <c r="G10" s="251" t="s">
        <v>357</v>
      </c>
      <c r="H10" s="253">
        <f>(F10/F11)</f>
        <v>-6.6428995936631896</v>
      </c>
      <c r="I10" s="259" t="s">
        <v>358</v>
      </c>
      <c r="J10" s="245" t="s">
        <v>369</v>
      </c>
    </row>
    <row r="11" spans="1:13" ht="17.45" thickBot="1">
      <c r="A11" s="296"/>
      <c r="B11" s="5" t="s">
        <v>370</v>
      </c>
      <c r="C11" s="13">
        <v>-6716558</v>
      </c>
      <c r="D11" s="248"/>
      <c r="E11" s="250"/>
      <c r="F11" s="14">
        <v>371859</v>
      </c>
      <c r="G11" s="252"/>
      <c r="H11" s="254"/>
      <c r="I11" s="260"/>
      <c r="J11" s="246"/>
    </row>
    <row r="12" spans="1:13">
      <c r="A12" s="295" t="s">
        <v>371</v>
      </c>
      <c r="B12" s="3" t="s">
        <v>372</v>
      </c>
      <c r="C12" s="15">
        <v>-7624865</v>
      </c>
      <c r="D12" s="247" t="s">
        <v>356</v>
      </c>
      <c r="E12" s="272">
        <f>(C12/C13)</f>
        <v>-0.48437831626353922</v>
      </c>
      <c r="F12" s="16">
        <v>-883501</v>
      </c>
      <c r="G12" s="247" t="s">
        <v>356</v>
      </c>
      <c r="H12" s="274">
        <f>(F12/F13)</f>
        <v>-4.6679629164976609E-2</v>
      </c>
      <c r="I12" s="259" t="s">
        <v>358</v>
      </c>
      <c r="J12" s="245" t="s">
        <v>369</v>
      </c>
    </row>
    <row r="13" spans="1:13" ht="15" customHeight="1" thickBot="1">
      <c r="A13" s="296"/>
      <c r="B13" s="5" t="s">
        <v>373</v>
      </c>
      <c r="C13" s="13">
        <v>15741549</v>
      </c>
      <c r="D13" s="248"/>
      <c r="E13" s="273"/>
      <c r="F13" s="13">
        <v>18926907</v>
      </c>
      <c r="G13" s="248"/>
      <c r="H13" s="275"/>
      <c r="I13" s="260"/>
      <c r="J13" s="246"/>
    </row>
    <row r="14" spans="1:13">
      <c r="A14" s="295" t="s">
        <v>374</v>
      </c>
      <c r="B14" s="3" t="s">
        <v>61</v>
      </c>
      <c r="C14" s="15">
        <v>1810206</v>
      </c>
      <c r="D14" s="261"/>
      <c r="E14" s="263">
        <f>C14/C15</f>
        <v>0.11499541754118353</v>
      </c>
      <c r="F14" s="16">
        <v>1895972</v>
      </c>
      <c r="G14" s="261"/>
      <c r="H14" s="264">
        <f>F14/F15</f>
        <v>0.10017336694262829</v>
      </c>
      <c r="I14" s="259" t="s">
        <v>375</v>
      </c>
      <c r="J14" s="245" t="s">
        <v>369</v>
      </c>
      <c r="K14" s="284" t="s">
        <v>376</v>
      </c>
    </row>
    <row r="15" spans="1:13" ht="17.45" thickBot="1">
      <c r="A15" s="296"/>
      <c r="B15" s="5" t="s">
        <v>373</v>
      </c>
      <c r="C15" s="13">
        <v>15741549</v>
      </c>
      <c r="D15" s="262"/>
      <c r="E15" s="263"/>
      <c r="F15" s="17">
        <v>18926907</v>
      </c>
      <c r="G15" s="262"/>
      <c r="H15" s="265"/>
      <c r="I15" s="260"/>
      <c r="J15" s="246"/>
      <c r="K15" s="285"/>
    </row>
    <row r="16" spans="1:13">
      <c r="A16" s="295" t="s">
        <v>377</v>
      </c>
      <c r="B16" s="3" t="s">
        <v>378</v>
      </c>
      <c r="C16" s="15">
        <v>-1122864</v>
      </c>
      <c r="D16" s="247" t="s">
        <v>356</v>
      </c>
      <c r="E16" s="280">
        <f>(C16/C17)</f>
        <v>-0.62029625357555995</v>
      </c>
      <c r="F16" s="16">
        <v>1895972</v>
      </c>
      <c r="G16" s="247" t="s">
        <v>356</v>
      </c>
      <c r="H16" s="281">
        <f>(F16/F17)</f>
        <v>1</v>
      </c>
      <c r="I16" s="259" t="s">
        <v>375</v>
      </c>
      <c r="J16" s="245" t="s">
        <v>369</v>
      </c>
      <c r="K16" s="284" t="s">
        <v>376</v>
      </c>
      <c r="L16" s="289" t="s">
        <v>379</v>
      </c>
      <c r="M16" s="286" t="s">
        <v>380</v>
      </c>
    </row>
    <row r="17" spans="1:13" ht="17.45" thickBot="1">
      <c r="A17" s="296"/>
      <c r="B17" s="5" t="s">
        <v>61</v>
      </c>
      <c r="C17" s="13">
        <v>1810206</v>
      </c>
      <c r="D17" s="248"/>
      <c r="E17" s="280"/>
      <c r="F17" s="17">
        <v>1895972</v>
      </c>
      <c r="G17" s="248"/>
      <c r="H17" s="282"/>
      <c r="I17" s="260"/>
      <c r="J17" s="246"/>
      <c r="K17" s="285"/>
      <c r="L17" s="290"/>
      <c r="M17" s="287"/>
    </row>
    <row r="18" spans="1:13">
      <c r="A18" s="295" t="s">
        <v>381</v>
      </c>
      <c r="B18" s="3" t="s">
        <v>382</v>
      </c>
      <c r="C18" s="15">
        <v>-7624865</v>
      </c>
      <c r="D18" s="247" t="s">
        <v>356</v>
      </c>
      <c r="E18" s="280">
        <f>(C18/C19)</f>
        <v>-4.2121532024532016</v>
      </c>
      <c r="F18" s="16">
        <v>-883501</v>
      </c>
      <c r="G18" s="247" t="s">
        <v>356</v>
      </c>
      <c r="H18" s="293">
        <f>(F18/F19)</f>
        <v>-0.46598842176994176</v>
      </c>
      <c r="I18" s="259" t="s">
        <v>375</v>
      </c>
      <c r="J18" s="245" t="s">
        <v>369</v>
      </c>
      <c r="K18" s="284" t="s">
        <v>376</v>
      </c>
      <c r="L18" s="289" t="s">
        <v>379</v>
      </c>
      <c r="M18" s="286" t="s">
        <v>380</v>
      </c>
    </row>
    <row r="19" spans="1:13" ht="17.45" thickBot="1">
      <c r="A19" s="296"/>
      <c r="B19" s="5" t="s">
        <v>61</v>
      </c>
      <c r="C19" s="13">
        <v>1810206</v>
      </c>
      <c r="D19" s="248"/>
      <c r="E19" s="283"/>
      <c r="F19" s="17">
        <v>1895972</v>
      </c>
      <c r="G19" s="248"/>
      <c r="H19" s="294"/>
      <c r="I19" s="260"/>
      <c r="J19" s="246"/>
      <c r="K19" s="285"/>
      <c r="L19" s="290"/>
      <c r="M19" s="287"/>
    </row>
    <row r="20" spans="1:13" ht="17.45" thickBot="1"/>
    <row r="21" spans="1:13" ht="17.45" thickBot="1">
      <c r="A21" s="242" t="s">
        <v>383</v>
      </c>
      <c r="B21" s="243"/>
      <c r="C21" s="242">
        <v>2020</v>
      </c>
      <c r="D21" s="243"/>
      <c r="E21" s="22"/>
      <c r="F21" s="23">
        <v>2019</v>
      </c>
      <c r="G21" s="22"/>
      <c r="H21" s="23"/>
    </row>
    <row r="22" spans="1:13">
      <c r="A22" s="284" t="s">
        <v>384</v>
      </c>
      <c r="B22" s="3" t="s">
        <v>385</v>
      </c>
      <c r="C22" s="16">
        <v>1507892</v>
      </c>
      <c r="D22" s="247" t="s">
        <v>356</v>
      </c>
      <c r="E22" s="276">
        <f>(C22/C23)</f>
        <v>0.62820457272363683</v>
      </c>
      <c r="F22" s="16">
        <v>1544138</v>
      </c>
      <c r="G22" s="247" t="s">
        <v>356</v>
      </c>
      <c r="H22" s="278">
        <f>(F22/F23)</f>
        <v>0.6176356827124263</v>
      </c>
      <c r="J22" s="245" t="s">
        <v>369</v>
      </c>
      <c r="K22" s="284" t="s">
        <v>376</v>
      </c>
      <c r="L22" s="289" t="s">
        <v>379</v>
      </c>
    </row>
    <row r="23" spans="1:13" ht="17.45" thickBot="1">
      <c r="A23" s="285"/>
      <c r="B23" s="5" t="s">
        <v>386</v>
      </c>
      <c r="C23" s="13">
        <v>2400320</v>
      </c>
      <c r="D23" s="248"/>
      <c r="E23" s="277"/>
      <c r="F23" s="17">
        <v>2500079</v>
      </c>
      <c r="G23" s="248"/>
      <c r="H23" s="279"/>
      <c r="J23" s="246"/>
      <c r="K23" s="285"/>
      <c r="L23" s="290"/>
    </row>
    <row r="24" spans="1:13">
      <c r="A24" s="284" t="s">
        <v>387</v>
      </c>
      <c r="B24" s="3" t="s">
        <v>385</v>
      </c>
      <c r="C24" s="16">
        <v>1270386</v>
      </c>
      <c r="D24" s="247" t="s">
        <v>356</v>
      </c>
      <c r="E24" s="277">
        <f>(C24/C25)</f>
        <v>0.52925693240901217</v>
      </c>
      <c r="F24" s="16">
        <v>1544138</v>
      </c>
      <c r="G24" s="247" t="s">
        <v>356</v>
      </c>
      <c r="H24" s="278">
        <f>(F24/F25)</f>
        <v>0.6176356827124263</v>
      </c>
      <c r="J24" s="245" t="s">
        <v>369</v>
      </c>
      <c r="K24" s="284" t="s">
        <v>376</v>
      </c>
      <c r="L24" s="289" t="s">
        <v>379</v>
      </c>
    </row>
    <row r="25" spans="1:13" ht="17.45" thickBot="1">
      <c r="A25" s="285"/>
      <c r="B25" s="5" t="s">
        <v>386</v>
      </c>
      <c r="C25" s="13">
        <v>2400320</v>
      </c>
      <c r="D25" s="248"/>
      <c r="E25" s="277"/>
      <c r="F25" s="17">
        <v>2500079</v>
      </c>
      <c r="G25" s="248"/>
      <c r="H25" s="279"/>
      <c r="J25" s="246"/>
      <c r="K25" s="285"/>
      <c r="L25" s="290"/>
    </row>
    <row r="26" spans="1:13">
      <c r="A26" s="284" t="s">
        <v>388</v>
      </c>
      <c r="B26" s="3" t="s">
        <v>389</v>
      </c>
      <c r="C26" s="16">
        <v>237506</v>
      </c>
      <c r="D26" s="247" t="s">
        <v>390</v>
      </c>
      <c r="E26" s="277">
        <f>(C26/C27)*12</f>
        <v>0.9717026869457599</v>
      </c>
      <c r="F26" s="15">
        <v>0</v>
      </c>
      <c r="G26" s="247" t="s">
        <v>390</v>
      </c>
      <c r="H26" s="278" t="e">
        <f>(F26/F27)</f>
        <v>#DIV/0!</v>
      </c>
      <c r="J26" s="245" t="s">
        <v>369</v>
      </c>
      <c r="L26" s="289" t="s">
        <v>379</v>
      </c>
    </row>
    <row r="27" spans="1:13" ht="17.45" thickBot="1">
      <c r="A27" s="285"/>
      <c r="B27" s="5" t="s">
        <v>391</v>
      </c>
      <c r="C27" s="13">
        <v>2933070</v>
      </c>
      <c r="D27" s="248"/>
      <c r="E27" s="277"/>
      <c r="F27" s="17">
        <v>0</v>
      </c>
      <c r="G27" s="248"/>
      <c r="H27" s="279"/>
      <c r="J27" s="246"/>
      <c r="L27" s="290"/>
    </row>
    <row r="28" spans="1:13">
      <c r="A28" s="284" t="s">
        <v>392</v>
      </c>
      <c r="B28" s="3" t="s">
        <v>393</v>
      </c>
      <c r="C28" s="16">
        <v>0</v>
      </c>
      <c r="D28" s="247" t="s">
        <v>390</v>
      </c>
      <c r="E28" s="277">
        <f>(C28/C29)*12</f>
        <v>0</v>
      </c>
      <c r="F28" s="18">
        <v>0</v>
      </c>
      <c r="G28" s="247" t="s">
        <v>390</v>
      </c>
      <c r="H28" s="291">
        <f>(F28/F29)</f>
        <v>0</v>
      </c>
      <c r="J28" s="245" t="s">
        <v>369</v>
      </c>
      <c r="L28" s="289" t="s">
        <v>379</v>
      </c>
      <c r="M28" s="286" t="s">
        <v>380</v>
      </c>
    </row>
    <row r="29" spans="1:13" ht="17.45" thickBot="1">
      <c r="A29" s="285"/>
      <c r="B29" s="5" t="s">
        <v>61</v>
      </c>
      <c r="C29" s="19">
        <v>1810206</v>
      </c>
      <c r="D29" s="248"/>
      <c r="E29" s="277"/>
      <c r="F29" s="20">
        <v>1895972</v>
      </c>
      <c r="G29" s="248"/>
      <c r="H29" s="292"/>
      <c r="J29" s="246"/>
      <c r="L29" s="290"/>
      <c r="M29" s="287"/>
    </row>
    <row r="30" spans="1:13">
      <c r="A30" s="284" t="s">
        <v>394</v>
      </c>
      <c r="B30" s="3" t="s">
        <v>395</v>
      </c>
      <c r="C30" s="16">
        <v>1340213</v>
      </c>
      <c r="D30" s="247" t="s">
        <v>390</v>
      </c>
      <c r="E30" s="277">
        <f>(C30/C31)*12</f>
        <v>5.4831817856375737</v>
      </c>
      <c r="F30" s="21">
        <v>1615201</v>
      </c>
      <c r="G30" s="247" t="s">
        <v>390</v>
      </c>
      <c r="H30" s="278" t="e">
        <f>(F30/F31)</f>
        <v>#DIV/0!</v>
      </c>
      <c r="J30" s="245" t="s">
        <v>369</v>
      </c>
      <c r="L30" s="289" t="s">
        <v>379</v>
      </c>
    </row>
    <row r="31" spans="1:13" ht="17.45" thickBot="1">
      <c r="A31" s="285"/>
      <c r="B31" s="5" t="s">
        <v>391</v>
      </c>
      <c r="C31" s="13">
        <v>2933070</v>
      </c>
      <c r="D31" s="248"/>
      <c r="E31" s="288"/>
      <c r="F31" s="17">
        <v>0</v>
      </c>
      <c r="G31" s="248"/>
      <c r="H31" s="279"/>
      <c r="J31" s="246"/>
      <c r="L31" s="290"/>
    </row>
    <row r="32" spans="1:13" ht="17.45" thickBot="1"/>
    <row r="33" spans="1:11" ht="17.45" thickBot="1">
      <c r="A33" s="242" t="s">
        <v>396</v>
      </c>
      <c r="B33" s="243"/>
      <c r="C33" s="242">
        <v>2020</v>
      </c>
      <c r="D33" s="243"/>
      <c r="E33" s="22"/>
      <c r="F33" s="23">
        <v>2019</v>
      </c>
      <c r="G33" s="22"/>
      <c r="H33" s="23"/>
    </row>
    <row r="34" spans="1:11">
      <c r="A34" s="289" t="s">
        <v>397</v>
      </c>
      <c r="B34" s="3" t="s">
        <v>398</v>
      </c>
      <c r="C34" s="16">
        <v>22458107</v>
      </c>
      <c r="D34" s="247" t="s">
        <v>356</v>
      </c>
      <c r="E34" s="297">
        <f>(C34/C35)</f>
        <v>1.4266770697089595</v>
      </c>
      <c r="F34" s="16">
        <v>18555048</v>
      </c>
      <c r="G34" s="247" t="s">
        <v>356</v>
      </c>
      <c r="H34" s="281">
        <f>(F34/F35)</f>
        <v>0.98035289125687575</v>
      </c>
      <c r="I34" s="259" t="s">
        <v>375</v>
      </c>
      <c r="J34" s="245" t="s">
        <v>369</v>
      </c>
    </row>
    <row r="35" spans="1:11" ht="17.45" thickBot="1">
      <c r="A35" s="290"/>
      <c r="B35" s="5" t="s">
        <v>399</v>
      </c>
      <c r="C35" s="13">
        <v>15741549</v>
      </c>
      <c r="D35" s="248"/>
      <c r="E35" s="298"/>
      <c r="F35" s="17">
        <v>18926907</v>
      </c>
      <c r="G35" s="248"/>
      <c r="H35" s="282"/>
      <c r="I35" s="260"/>
      <c r="J35" s="246"/>
    </row>
    <row r="36" spans="1:11">
      <c r="A36" s="289" t="s">
        <v>400</v>
      </c>
      <c r="B36" s="3" t="s">
        <v>401</v>
      </c>
      <c r="C36" s="16">
        <v>-7624865</v>
      </c>
      <c r="D36" s="247" t="s">
        <v>356</v>
      </c>
      <c r="E36" s="280">
        <f>(C36/C37)</f>
        <v>-5.6596609339162578</v>
      </c>
      <c r="F36" s="16">
        <v>-883501</v>
      </c>
      <c r="G36" s="247" t="s">
        <v>356</v>
      </c>
      <c r="H36" s="281">
        <f>(F36/F37)</f>
        <v>-0.35894597168413117</v>
      </c>
      <c r="I36" s="259" t="s">
        <v>375</v>
      </c>
      <c r="J36" s="245" t="s">
        <v>369</v>
      </c>
    </row>
    <row r="37" spans="1:11" ht="17.45" thickBot="1">
      <c r="A37" s="290"/>
      <c r="B37" s="5" t="s">
        <v>402</v>
      </c>
      <c r="C37" s="13">
        <v>1347230</v>
      </c>
      <c r="D37" s="248"/>
      <c r="E37" s="283"/>
      <c r="F37" s="17">
        <v>2461376</v>
      </c>
      <c r="G37" s="248"/>
      <c r="H37" s="282"/>
      <c r="I37" s="260"/>
      <c r="J37" s="246"/>
    </row>
    <row r="38" spans="1:11">
      <c r="A38" s="289" t="s">
        <v>403</v>
      </c>
      <c r="B38" s="3" t="s">
        <v>404</v>
      </c>
      <c r="C38" s="16">
        <v>24858427</v>
      </c>
      <c r="D38" s="247" t="s">
        <v>356</v>
      </c>
      <c r="E38" s="280">
        <f>(C38/C39)</f>
        <v>-3.7010663795354706</v>
      </c>
      <c r="F38" s="16">
        <v>21055127</v>
      </c>
      <c r="G38" s="247" t="s">
        <v>356</v>
      </c>
      <c r="H38" s="281">
        <f>(F38/F39)</f>
        <v>56.621265049386999</v>
      </c>
      <c r="I38" s="259" t="s">
        <v>375</v>
      </c>
      <c r="J38" s="245" t="s">
        <v>369</v>
      </c>
      <c r="K38" s="284" t="s">
        <v>376</v>
      </c>
    </row>
    <row r="39" spans="1:11" ht="17.45" thickBot="1">
      <c r="A39" s="290"/>
      <c r="B39" s="5" t="s">
        <v>370</v>
      </c>
      <c r="C39" s="13">
        <v>-6716558</v>
      </c>
      <c r="D39" s="248"/>
      <c r="E39" s="283"/>
      <c r="F39" s="17">
        <v>371859</v>
      </c>
      <c r="G39" s="248"/>
      <c r="H39" s="282"/>
      <c r="I39" s="260"/>
      <c r="J39" s="246"/>
      <c r="K39" s="285"/>
    </row>
  </sheetData>
  <mergeCells count="129">
    <mergeCell ref="A12:A13"/>
    <mergeCell ref="A14:A15"/>
    <mergeCell ref="A16:A17"/>
    <mergeCell ref="A10:A11"/>
    <mergeCell ref="A9:B9"/>
    <mergeCell ref="A18:A19"/>
    <mergeCell ref="K38:K39"/>
    <mergeCell ref="J14:J15"/>
    <mergeCell ref="H34:H35"/>
    <mergeCell ref="C33:D33"/>
    <mergeCell ref="A34:A35"/>
    <mergeCell ref="D34:D35"/>
    <mergeCell ref="E34:E35"/>
    <mergeCell ref="G34:G35"/>
    <mergeCell ref="A38:A39"/>
    <mergeCell ref="D38:D39"/>
    <mergeCell ref="E38:E39"/>
    <mergeCell ref="G38:G39"/>
    <mergeCell ref="H38:H39"/>
    <mergeCell ref="J38:J39"/>
    <mergeCell ref="J34:J35"/>
    <mergeCell ref="I34:I35"/>
    <mergeCell ref="A36:A37"/>
    <mergeCell ref="D36:D37"/>
    <mergeCell ref="L28:L29"/>
    <mergeCell ref="J22:J23"/>
    <mergeCell ref="K22:K23"/>
    <mergeCell ref="I14:I15"/>
    <mergeCell ref="K14:K15"/>
    <mergeCell ref="K18:K19"/>
    <mergeCell ref="K16:K17"/>
    <mergeCell ref="J16:J17"/>
    <mergeCell ref="A33:B33"/>
    <mergeCell ref="L16:L17"/>
    <mergeCell ref="L18:L19"/>
    <mergeCell ref="G18:G19"/>
    <mergeCell ref="H18:H19"/>
    <mergeCell ref="I18:I19"/>
    <mergeCell ref="J18:J19"/>
    <mergeCell ref="C21:D21"/>
    <mergeCell ref="A24:A25"/>
    <mergeCell ref="D24:D25"/>
    <mergeCell ref="E24:E25"/>
    <mergeCell ref="G24:G25"/>
    <mergeCell ref="H24:H25"/>
    <mergeCell ref="A21:B21"/>
    <mergeCell ref="A22:A23"/>
    <mergeCell ref="D22:D23"/>
    <mergeCell ref="M28:M29"/>
    <mergeCell ref="M16:M17"/>
    <mergeCell ref="M18:M19"/>
    <mergeCell ref="A30:A31"/>
    <mergeCell ref="D30:D31"/>
    <mergeCell ref="E30:E31"/>
    <mergeCell ref="G30:G31"/>
    <mergeCell ref="H30:H31"/>
    <mergeCell ref="L30:L31"/>
    <mergeCell ref="J30:J31"/>
    <mergeCell ref="J26:J27"/>
    <mergeCell ref="A28:A29"/>
    <mergeCell ref="D28:D29"/>
    <mergeCell ref="E28:E29"/>
    <mergeCell ref="G28:G29"/>
    <mergeCell ref="H28:H29"/>
    <mergeCell ref="J28:J29"/>
    <mergeCell ref="L26:L27"/>
    <mergeCell ref="L24:L25"/>
    <mergeCell ref="J24:J25"/>
    <mergeCell ref="K24:K25"/>
    <mergeCell ref="L22:L23"/>
    <mergeCell ref="D18:D19"/>
    <mergeCell ref="E18:E19"/>
    <mergeCell ref="E36:E37"/>
    <mergeCell ref="G36:G37"/>
    <mergeCell ref="H36:H37"/>
    <mergeCell ref="J36:J37"/>
    <mergeCell ref="I36:I37"/>
    <mergeCell ref="I38:I39"/>
    <mergeCell ref="A26:A27"/>
    <mergeCell ref="D26:D27"/>
    <mergeCell ref="E26:E27"/>
    <mergeCell ref="G26:G27"/>
    <mergeCell ref="H26:H27"/>
    <mergeCell ref="E22:E23"/>
    <mergeCell ref="G22:G23"/>
    <mergeCell ref="H22:H23"/>
    <mergeCell ref="J12:J13"/>
    <mergeCell ref="D10:D11"/>
    <mergeCell ref="E10:E11"/>
    <mergeCell ref="G10:G11"/>
    <mergeCell ref="H10:H11"/>
    <mergeCell ref="D16:D17"/>
    <mergeCell ref="E16:E17"/>
    <mergeCell ref="G16:G17"/>
    <mergeCell ref="H16:H17"/>
    <mergeCell ref="I16:I17"/>
    <mergeCell ref="C9:D9"/>
    <mergeCell ref="I10:I11"/>
    <mergeCell ref="J10:J11"/>
    <mergeCell ref="D14:D15"/>
    <mergeCell ref="E14:E15"/>
    <mergeCell ref="G14:G15"/>
    <mergeCell ref="H14:H15"/>
    <mergeCell ref="I6:I7"/>
    <mergeCell ref="I2:I3"/>
    <mergeCell ref="D4:D5"/>
    <mergeCell ref="E4:E5"/>
    <mergeCell ref="G4:G5"/>
    <mergeCell ref="H4:H5"/>
    <mergeCell ref="I4:I5"/>
    <mergeCell ref="D12:D13"/>
    <mergeCell ref="E12:E13"/>
    <mergeCell ref="G12:G13"/>
    <mergeCell ref="H12:H13"/>
    <mergeCell ref="I12:I13"/>
    <mergeCell ref="A1:B1"/>
    <mergeCell ref="C1:E1"/>
    <mergeCell ref="F1:H1"/>
    <mergeCell ref="A2:A3"/>
    <mergeCell ref="D2:D3"/>
    <mergeCell ref="E2:E3"/>
    <mergeCell ref="G2:G3"/>
    <mergeCell ref="H2:H3"/>
    <mergeCell ref="A6:A7"/>
    <mergeCell ref="D6:D7"/>
    <mergeCell ref="E6:E7"/>
    <mergeCell ref="G6:G7"/>
    <mergeCell ref="H6:H7"/>
    <mergeCell ref="A4:A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Boss</dc:creator>
  <cp:keywords/>
  <dc:description/>
  <cp:lastModifiedBy>David Diolle</cp:lastModifiedBy>
  <cp:revision/>
  <dcterms:created xsi:type="dcterms:W3CDTF">2015-06-05T18:17:20Z</dcterms:created>
  <dcterms:modified xsi:type="dcterms:W3CDTF">2024-04-25T20:03:46Z</dcterms:modified>
  <cp:category/>
  <cp:contentStatus/>
</cp:coreProperties>
</file>