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School\"/>
    </mc:Choice>
  </mc:AlternateContent>
  <bookViews>
    <workbookView xWindow="-120" yWindow="-120" windowWidth="29040" windowHeight="15990" activeTab="3"/>
  </bookViews>
  <sheets>
    <sheet name="Cover Page" sheetId="7" r:id="rId1"/>
    <sheet name="Doughnut Chart" sheetId="6" r:id="rId2"/>
    <sheet name="Actuals vs Budget" sheetId="1" r:id="rId3"/>
    <sheet name="Sheet1" sheetId="8" r:id="rId4"/>
    <sheet name="Waterfall" sheetId="3" r:id="rId5"/>
    <sheet name="Forecast" sheetId="4" r:id="rId6"/>
    <sheet name="Revenue Growth" sheetId="5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8" l="1"/>
  <c r="D5" i="8"/>
  <c r="D6" i="8"/>
  <c r="D7" i="8"/>
  <c r="E4" i="8"/>
  <c r="E5" i="8"/>
  <c r="E6" i="8"/>
  <c r="E7" i="8"/>
  <c r="E3" i="8"/>
  <c r="D3" i="8"/>
  <c r="F4" i="6" l="1"/>
  <c r="G9" i="5"/>
  <c r="C4" i="6"/>
  <c r="B6" i="4" a="1"/>
  <c r="B6" i="4" l="1"/>
  <c r="D3" i="5" l="1"/>
  <c r="D4" i="5"/>
  <c r="D5" i="5"/>
  <c r="E5" i="5" l="1"/>
  <c r="F5" i="5"/>
  <c r="E4" i="5"/>
  <c r="F4" i="5"/>
  <c r="H4" i="5" s="1"/>
  <c r="E3" i="5"/>
  <c r="F3" i="5"/>
  <c r="G3" i="5" s="1"/>
  <c r="H3" i="5"/>
  <c r="D6" i="5"/>
  <c r="C9" i="3"/>
  <c r="G4" i="5" l="1"/>
  <c r="E6" i="5"/>
  <c r="F6" i="5"/>
  <c r="G5" i="5"/>
  <c r="H5" i="5"/>
  <c r="H6" i="5" l="1"/>
  <c r="G6" i="5"/>
  <c r="D8" i="5"/>
  <c r="D7" i="5"/>
  <c r="E7" i="5" l="1"/>
  <c r="F7" i="5"/>
  <c r="E8" i="5"/>
  <c r="F8" i="5"/>
  <c r="G7" i="5"/>
  <c r="H7" i="5"/>
  <c r="H8" i="5" l="1"/>
  <c r="G8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<sst xmlns="http://schemas.openxmlformats.org/spreadsheetml/2006/main" count="49" uniqueCount="42">
  <si>
    <t>Budget</t>
  </si>
  <si>
    <t>Actual</t>
  </si>
  <si>
    <t>Employee Count 2022</t>
  </si>
  <si>
    <t>New Hires</t>
  </si>
  <si>
    <t>2022 Total</t>
  </si>
  <si>
    <t>2021 Total</t>
  </si>
  <si>
    <t>Promotions</t>
  </si>
  <si>
    <t>Layoffs</t>
  </si>
  <si>
    <t>Departures</t>
  </si>
  <si>
    <t>Demotions</t>
  </si>
  <si>
    <t>Ticker -&gt;</t>
  </si>
  <si>
    <t>Revenue</t>
  </si>
  <si>
    <t>Month</t>
  </si>
  <si>
    <t>Variance</t>
  </si>
  <si>
    <t>Positive Δ</t>
  </si>
  <si>
    <t>Negative Δ</t>
  </si>
  <si>
    <t>Variance %</t>
  </si>
  <si>
    <t>Satisfied</t>
  </si>
  <si>
    <t>Unsatisfied</t>
  </si>
  <si>
    <t>NFLX</t>
  </si>
  <si>
    <t>vs. Next Month</t>
  </si>
  <si>
    <t xml:space="preserve"> </t>
  </si>
  <si>
    <t>Asia Customer Satisfaction</t>
  </si>
  <si>
    <t>Americas Customer Satisfaction</t>
  </si>
  <si>
    <t>Europe Customer Satisfaction</t>
  </si>
  <si>
    <t>Employees</t>
  </si>
  <si>
    <t>Figures in thousands of $</t>
  </si>
  <si>
    <t>Office Space</t>
  </si>
  <si>
    <t>Marketing</t>
  </si>
  <si>
    <t>Expenses Budget vs. Actuals</t>
  </si>
  <si>
    <t>Other</t>
  </si>
  <si>
    <t>Transport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</si>
  <si>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</si>
  <si>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</si>
  <si>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</si>
  <si>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</si>
  <si>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</si>
  <si>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Charts</t>
  </si>
  <si>
    <t>Get Our Excel for Business &amp; Finance Course</t>
  </si>
  <si>
    <t>dada</t>
  </si>
  <si>
    <t>dadas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</si>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</sst>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0_);\(#,##0\);\-\-_)"/>
    <numFmt numFmtId="166" formatCode="0.0%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293D68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33E6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165" fontId="0" fillId="0" borderId="0" xfId="0" applyNumberFormat="1"/>
    <xf numFmtId="0" fontId="5" fillId="0" borderId="1" xfId="0" applyFont="1" applyBorder="1"/>
    <xf numFmtId="0" fontId="6" fillId="4" borderId="0" xfId="0" applyFont="1" applyFill="1"/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165" fontId="2" fillId="0" borderId="0" xfId="1" applyNumberFormat="1" applyFont="1"/>
    <xf numFmtId="165" fontId="4" fillId="3" borderId="3" xfId="0" applyNumberFormat="1" applyFont="1" applyFill="1" applyBorder="1"/>
    <xf numFmtId="0" fontId="4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0" fillId="6" borderId="2" xfId="0" applyFill="1" applyBorder="1" applyAlignment="1">
      <alignment horizontal="center"/>
    </xf>
    <xf numFmtId="17" fontId="0" fillId="0" borderId="0" xfId="0" applyNumberFormat="1"/>
    <xf numFmtId="166" fontId="2" fillId="0" borderId="0" xfId="2" applyNumberFormat="1" applyFont="1"/>
    <xf numFmtId="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4" xfId="4" applyBorder="1"/>
    <xf numFmtId="0" fontId="10" fillId="0" borderId="5" xfId="4" applyFont="1" applyBorder="1" applyAlignment="1">
      <alignment horizontal="center" vertical="center"/>
    </xf>
    <xf numFmtId="0" fontId="1" fillId="0" borderId="6" xfId="4" applyBorder="1"/>
    <xf numFmtId="0" fontId="1" fillId="6" borderId="0" xfId="4" applyFill="1"/>
    <xf numFmtId="0" fontId="1" fillId="0" borderId="7" xfId="4" applyBorder="1"/>
    <xf numFmtId="0" fontId="10" fillId="0" borderId="0" xfId="4" applyFont="1" applyAlignment="1">
      <alignment horizontal="center" vertical="center"/>
    </xf>
    <xf numFmtId="0" fontId="1" fillId="0" borderId="8" xfId="4" applyBorder="1"/>
    <xf numFmtId="0" fontId="1" fillId="0" borderId="0" xfId="4"/>
    <xf numFmtId="0" fontId="2" fillId="0" borderId="7" xfId="4" applyFont="1" applyBorder="1"/>
    <xf numFmtId="0" fontId="11" fillId="0" borderId="0" xfId="4" applyFont="1"/>
    <xf numFmtId="0" fontId="2" fillId="0" borderId="8" xfId="4" applyFont="1" applyBorder="1"/>
    <xf numFmtId="0" fontId="2" fillId="6" borderId="0" xfId="4" applyFont="1" applyFill="1"/>
    <xf numFmtId="0" fontId="1" fillId="0" borderId="7" xfId="4" applyBorder="1" applyAlignment="1">
      <alignment vertical="center"/>
    </xf>
    <xf numFmtId="0" fontId="1" fillId="0" borderId="8" xfId="4" applyBorder="1" applyAlignment="1">
      <alignment vertical="center"/>
    </xf>
    <xf numFmtId="0" fontId="1" fillId="6" borderId="0" xfId="4" applyFill="1" applyAlignment="1">
      <alignment vertical="center"/>
    </xf>
    <xf numFmtId="0" fontId="14" fillId="0" borderId="0" xfId="6" applyFont="1" applyFill="1" applyBorder="1"/>
    <xf numFmtId="0" fontId="8" fillId="0" borderId="10" xfId="4" applyFont="1" applyBorder="1"/>
    <xf numFmtId="0" fontId="1" fillId="0" borderId="0" xfId="4" applyAlignment="1">
      <alignment vertical="top" wrapText="1"/>
    </xf>
    <xf numFmtId="0" fontId="1" fillId="0" borderId="11" xfId="4" applyBorder="1"/>
    <xf numFmtId="0" fontId="1" fillId="0" borderId="10" xfId="4" applyBorder="1"/>
    <xf numFmtId="0" fontId="1" fillId="0" borderId="12" xfId="4" applyBorder="1"/>
    <xf numFmtId="0" fontId="15" fillId="7" borderId="9" xfId="3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7">
    <cellStyle name="Comma" xfId="1" builtinId="3"/>
    <cellStyle name="Hyperlink" xfId="3" builtinId="8"/>
    <cellStyle name="Hyperlink 2" xfId="5"/>
    <cellStyle name="Hyperlink 2 2" xfId="6"/>
    <cellStyle name="Normal" xfId="0" builtinId="0"/>
    <cellStyle name="Normal 2" xfId="4"/>
    <cellStyle name="Percent" xfId="2" builtinId="5"/>
  </cellStyles>
  <dxfs count="0"/>
  <tableStyles count="0" defaultTableStyle="TableStyleMedium2" defaultPivotStyle="PivotStyleLight16"/>
  <colors>
    <mruColors>
      <color rgb="FF233E6B"/>
      <color rgb="FF359666"/>
      <color rgb="FFFF7E7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image" Target="../media/image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Europe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35966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CE9-8D45-89F6-2516F9808358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CE9-8D45-89F6-2516F9808358}"/>
              </c:ext>
            </c:extLst>
          </c:dPt>
          <c:val>
            <c:numRef>
              <c:f>'Doughnut Chart'!$C$3:$C$4</c:f>
              <c:numCache>
                <c:formatCode>0%</c:formatCode>
                <c:ptCount val="2"/>
                <c:pt idx="0">
                  <c:v>0.82</c:v>
                </c:pt>
                <c:pt idx="1">
                  <c:v>0.18000000000000005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CE9-8D45-89F6-2516F980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Americas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B83-8E4B-99A4-8BBF29ED363E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B83-8E4B-99A4-8BBF29ED363E}"/>
              </c:ext>
            </c:extLst>
          </c:dPt>
          <c:val>
            <c:numRef>
              <c:f>'Doughnut Chart'!$F$3:$F$4</c:f>
              <c:numCache>
                <c:formatCode>0%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B83-8E4B-99A4-8BBF29ED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'Actuals vs Budget'!$B$5:$B$9</c:f>
              <c:strCache>
                <c:ptCount val="5"/>
                <c:pt idx="0">
                  <c:v>Employees</c:v>
                </c:pt>
                <c:pt idx="1">
                  <c:v>Office Space</c:v>
                </c:pt>
                <c:pt idx="2">
                  <c:v>Marketing</c:v>
                </c:pt>
                <c:pt idx="3">
                  <c:v>Transport</c:v>
                </c:pt>
                <c:pt idx="4">
                  <c:v>Other</c:v>
                </c:pt>
              </c:strCache>
            </c:strRef>
          </c:cat>
          <c:val>
            <c:numRef>
              <c:f>'Actuals vs Budget'!$C$5:$C$9</c:f>
              <c:numCache>
                <c:formatCode>#,##0_);\(#,##0\);\-\-_)</c:formatCode>
                <c:ptCount val="5"/>
                <c:pt idx="0">
                  <c:v>500</c:v>
                </c:pt>
                <c:pt idx="1">
                  <c:v>112</c:v>
                </c:pt>
                <c:pt idx="2">
                  <c:v>310</c:v>
                </c:pt>
                <c:pt idx="3">
                  <c:v>243</c:v>
                </c:pt>
                <c:pt idx="4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813048"/>
        <c:axId val="367812656"/>
      </c:barChart>
      <c:catAx>
        <c:axId val="367813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67812656"/>
        <c:crosses val="autoZero"/>
        <c:auto val="1"/>
        <c:lblAlgn val="ctr"/>
        <c:lblOffset val="100"/>
        <c:noMultiLvlLbl val="0"/>
      </c:catAx>
      <c:valAx>
        <c:axId val="3678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6781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Sheet1!$B$3:$B$7</c:f>
              <c:strCache>
                <c:ptCount val="5"/>
                <c:pt idx="0">
                  <c:v>dada</c:v>
                </c:pt>
                <c:pt idx="1">
                  <c:v>dadas</c:v>
                </c:pt>
                <c:pt idx="2">
                  <c:v>dad</c:v>
                </c:pt>
                <c:pt idx="3">
                  <c:v>dada</c:v>
                </c:pt>
                <c:pt idx="4">
                  <c:v>dada</c:v>
                </c:pt>
              </c:strCache>
            </c:strRef>
          </c:cat>
          <c:val>
            <c:numRef>
              <c:f>Sheet1!$C$3:$C$7</c:f>
              <c:numCache>
                <c:formatCode>0%</c:formatCode>
                <c:ptCount val="5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</c:numCache>
            </c:numRef>
          </c:val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dada</c:v>
                </c:pt>
                <c:pt idx="1">
                  <c:v>dadas</c:v>
                </c:pt>
                <c:pt idx="2">
                  <c:v>dad</c:v>
                </c:pt>
                <c:pt idx="3">
                  <c:v>dada</c:v>
                </c:pt>
                <c:pt idx="4">
                  <c:v>dada</c:v>
                </c:pt>
              </c:strCache>
            </c:strRef>
          </c:cat>
          <c:val>
            <c:numRef>
              <c:f>Sheet1!$D$3:$D$7</c:f>
              <c:numCache>
                <c:formatCode>0%</c:formatCode>
                <c:ptCount val="5"/>
                <c:pt idx="0">
                  <c:v>0.65999999999999992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dada</c:v>
                </c:pt>
                <c:pt idx="1">
                  <c:v>dadas</c:v>
                </c:pt>
                <c:pt idx="2">
                  <c:v>dad</c:v>
                </c:pt>
                <c:pt idx="3">
                  <c:v>dada</c:v>
                </c:pt>
                <c:pt idx="4">
                  <c:v>dada</c:v>
                </c:pt>
              </c:strCache>
            </c:strRef>
          </c:cat>
          <c:val>
            <c:numRef>
              <c:f>Sheet1!$E$3:$E$7</c:f>
              <c:numCache>
                <c:formatCode>0%</c:formatCode>
                <c:ptCount val="5"/>
                <c:pt idx="0">
                  <c:v>0.24000000000000005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</c:ser>
        <c:ser>
          <c:idx val="3"/>
          <c:order val="3"/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dada</c:v>
                </c:pt>
                <c:pt idx="1">
                  <c:v>dadas</c:v>
                </c:pt>
                <c:pt idx="2">
                  <c:v>dad</c:v>
                </c:pt>
                <c:pt idx="3">
                  <c:v>dada</c:v>
                </c:pt>
                <c:pt idx="4">
                  <c:v>dada</c:v>
                </c:pt>
              </c:strCache>
            </c:strRef>
          </c:cat>
          <c:val>
            <c:numRef>
              <c:f>Sheet1!$F$3:$F$7</c:f>
              <c:numCache>
                <c:formatCode>0%</c:formatCode>
                <c:ptCount val="5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8997688"/>
        <c:axId val="371608672"/>
      </c:barChart>
      <c:catAx>
        <c:axId val="378997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71608672"/>
        <c:crosses val="autoZero"/>
        <c:auto val="1"/>
        <c:lblAlgn val="ctr"/>
        <c:lblOffset val="100"/>
        <c:noMultiLvlLbl val="0"/>
      </c:catAx>
      <c:valAx>
        <c:axId val="37160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37899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xmlns="" id="{2132965F-E36B-46A5-8B9A-359DD97B3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649372</xdr:colOff>
      <xdr:row>5</xdr:row>
      <xdr:rowOff>177800</xdr:rowOff>
    </xdr:from>
    <xdr:to>
      <xdr:col>4</xdr:col>
      <xdr:colOff>266700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C8F045A-B70B-A5F3-5B50-ADACC4E23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171482</xdr:colOff>
      <xdr:row>6</xdr:row>
      <xdr:rowOff>0</xdr:rowOff>
    </xdr:from>
    <xdr:to>
      <xdr:col>8</xdr:col>
      <xdr:colOff>482600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353B81A8-7BB8-AB4A-9347-8F685D504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0.33928</cdr:x>
      <cdr:y>0.38889</cdr:y>
    </cdr:from>
    <cdr:to>
      <cdr:x>0.68094</cdr:x>
      <cdr:y>0.73149</cdr:y>
    </cdr:to>
    <cdr:sp macro="" textlink="'Doughnut Chart'!$C$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xmlns="" id="{35951B59-D7DB-0F16-BAA1-21EB1252C4D5}"/>
            </a:ext>
          </a:extLst>
        </cdr:cNvPr>
        <cdr:cNvSpPr txBox="1"/>
      </cdr:nvSpPr>
      <cdr:spPr>
        <a:xfrm xmlns:a="http://schemas.openxmlformats.org/drawingml/2006/main">
          <a:off x="1482251" y="1066791"/>
          <a:ext cx="1492644" cy="939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CDABCBB-EFE8-0B44-8659-72B49EBA5830}" type="TxLink">
            <a:rPr lang="en-US" sz="3200" b="1" i="0" u="none" strike="noStrike">
              <a:solidFill>
                <a:srgbClr val="359666"/>
              </a:solidFill>
              <a:latin typeface="Calibri"/>
              <a:cs typeface="Calibri"/>
            </a:rPr>
            <a:pPr algn="ctr"/>
            <a:t>82%</a:t>
          </a:fld>
          <a:endParaRPr lang="en-GB" sz="2800" b="1">
            <a:solidFill>
              <a:srgbClr val="359666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0.33637</cdr:x>
      <cdr:y>0.38889</cdr:y>
    </cdr:from>
    <cdr:to>
      <cdr:x>0.67803</cdr:x>
      <cdr:y>0.73149</cdr:y>
    </cdr:to>
    <cdr:sp macro="" textlink="'Doughnut Chart'!$F$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xmlns="" id="{35951B59-D7DB-0F16-BAA1-21EB1252C4D5}"/>
            </a:ext>
          </a:extLst>
        </cdr:cNvPr>
        <cdr:cNvSpPr txBox="1"/>
      </cdr:nvSpPr>
      <cdr:spPr>
        <a:xfrm xmlns:a="http://schemas.openxmlformats.org/drawingml/2006/main">
          <a:off x="1469551" y="1066791"/>
          <a:ext cx="1492644" cy="939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85822AB-12A0-254F-BE50-BE2FAAA5727D}" type="TxLink">
            <a:rPr lang="en-US" sz="32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65%</a:t>
          </a:fld>
          <a:endParaRPr lang="en-GB" sz="6000" b="1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293397</xdr:colOff>
      <xdr:row>6</xdr:row>
      <xdr:rowOff>140580</xdr:rowOff>
    </xdr:from>
    <xdr:to>
      <xdr:col>9</xdr:col>
      <xdr:colOff>624339</xdr:colOff>
      <xdr:row>20</xdr:row>
      <xdr:rowOff>61043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12</xdr:row>
      <xdr:rowOff>42862</xdr:rowOff>
    </xdr:from>
    <xdr:to>
      <xdr:col>16</xdr:col>
      <xdr:colOff>352425</xdr:colOff>
      <xdr:row>25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14</xdr:row>
      <xdr:rowOff>57150</xdr:rowOff>
    </xdr:from>
    <xdr:to>
      <xdr:col>6</xdr:col>
      <xdr:colOff>276225</xdr:colOff>
      <xdr:row>17</xdr:row>
      <xdr:rowOff>66675</xdr:rowOff>
    </xdr:to>
    <xdr:sp macro="" textlink="">
      <xdr:nvSpPr>
        <xdr:cNvPr id="3" name="Flowchart: Delay 2"/>
        <xdr:cNvSpPr/>
      </xdr:nvSpPr>
      <xdr:spPr>
        <a:xfrm rot="10800000">
          <a:off x="3743325" y="2857500"/>
          <a:ext cx="647700" cy="6096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3</xdr:col>
      <xdr:colOff>190500</xdr:colOff>
      <xdr:row>13</xdr:row>
      <xdr:rowOff>104775</xdr:rowOff>
    </xdr:from>
    <xdr:to>
      <xdr:col>4</xdr:col>
      <xdr:colOff>495300</xdr:colOff>
      <xdr:row>18</xdr:row>
      <xdr:rowOff>161925</xdr:rowOff>
    </xdr:to>
    <xdr:sp macro="" textlink="">
      <xdr:nvSpPr>
        <xdr:cNvPr id="4" name="Flowchart: Delay 3"/>
        <xdr:cNvSpPr/>
      </xdr:nvSpPr>
      <xdr:spPr>
        <a:xfrm>
          <a:off x="2247900" y="2705100"/>
          <a:ext cx="990600" cy="10572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advanced-excel-charts-jul-17-2022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showGridLines="0" zoomScale="70" zoomScaleNormal="70" workbookViewId="0">
      <selection activeCell="A2" sqref="A2:E21"/>
    </sheetView>
  </sheetViews>
  <sheetFormatPr defaultColWidth="9.875" defaultRowHeight="15" x14ac:dyDescent="0.25"/>
  <cols>
    <col min="1" max="1" width="9.875" style="21"/>
    <col min="2" max="2" width="7.75" style="21" customWidth="1"/>
    <col min="3" max="3" width="101.375" style="21" bestFit="1" customWidth="1"/>
    <col min="4" max="4" width="8.625" style="21" customWidth="1"/>
    <col min="5" max="16384" width="9.875" style="21"/>
  </cols>
  <sheetData>
    <row r="4" spans="2:4" ht="64.5" x14ac:dyDescent="0.25">
      <c r="B4" s="18"/>
      <c r="C4" s="19" t="s">
        <v>37</v>
      </c>
      <c r="D4" s="20"/>
    </row>
    <row r="5" spans="2:4" ht="64.5" x14ac:dyDescent="0.25">
      <c r="B5" s="22"/>
      <c r="C5" s="23"/>
      <c r="D5" s="24"/>
    </row>
    <row r="6" spans="2:4" x14ac:dyDescent="0.25">
      <c r="B6" s="22"/>
      <c r="C6" s="25"/>
      <c r="D6" s="24"/>
    </row>
    <row r="7" spans="2:4" x14ac:dyDescent="0.25">
      <c r="B7" s="22"/>
      <c r="C7" s="25"/>
      <c r="D7" s="24"/>
    </row>
    <row r="8" spans="2:4" x14ac:dyDescent="0.25">
      <c r="B8" s="22"/>
      <c r="C8" s="25"/>
      <c r="D8" s="24"/>
    </row>
    <row r="9" spans="2:4" s="29" customFormat="1" ht="21" x14ac:dyDescent="0.35">
      <c r="B9" s="26"/>
      <c r="C9" s="27" t="s">
        <v>32</v>
      </c>
      <c r="D9" s="28"/>
    </row>
    <row r="10" spans="2:4" s="29" customFormat="1" ht="21" x14ac:dyDescent="0.35">
      <c r="B10" s="26"/>
      <c r="C10" s="27"/>
      <c r="D10" s="28"/>
    </row>
    <row r="11" spans="2:4" s="32" customFormat="1" ht="23.45" customHeight="1" x14ac:dyDescent="0.25">
      <c r="B11" s="30"/>
      <c r="C11" s="39" t="s">
        <v>38</v>
      </c>
      <c r="D11" s="31"/>
    </row>
    <row r="12" spans="2:4" x14ac:dyDescent="0.25">
      <c r="B12" s="22"/>
      <c r="C12" s="25"/>
      <c r="D12" s="24"/>
    </row>
    <row r="13" spans="2:4" x14ac:dyDescent="0.25">
      <c r="B13" s="22"/>
      <c r="C13" s="25"/>
      <c r="D13" s="24"/>
    </row>
    <row r="14" spans="2:4" x14ac:dyDescent="0.25">
      <c r="B14" s="22"/>
      <c r="C14" s="25"/>
      <c r="D14" s="24"/>
    </row>
    <row r="15" spans="2:4" ht="18.75" x14ac:dyDescent="0.3">
      <c r="B15" s="22"/>
      <c r="C15" s="33" t="s">
        <v>33</v>
      </c>
      <c r="D15" s="24"/>
    </row>
    <row r="16" spans="2:4" x14ac:dyDescent="0.25">
      <c r="B16" s="22"/>
      <c r="C16" s="34" t="s">
        <v>34</v>
      </c>
      <c r="D16" s="24"/>
    </row>
    <row r="17" spans="2:4" x14ac:dyDescent="0.25">
      <c r="B17" s="22"/>
      <c r="C17" s="25" t="s">
        <v>35</v>
      </c>
      <c r="D17" s="24"/>
    </row>
    <row r="18" spans="2:4" ht="30" x14ac:dyDescent="0.25">
      <c r="B18" s="22"/>
      <c r="C18" s="35" t="s">
        <v>36</v>
      </c>
      <c r="D18" s="24"/>
    </row>
    <row r="19" spans="2:4" x14ac:dyDescent="0.25">
      <c r="B19" s="36"/>
      <c r="C19" s="37"/>
      <c r="D19" s="38"/>
    </row>
  </sheetData>
  <sheetProtection algorithmName="SHA-512" hashValue="6J5WadxpGt9+ZaMYaC6zP1VL5wG7Q9YDwc8pnUzf7vefgncB6ezGjFDc98UkwLspwgiLVqypUwCbEPD4SERGAA==" saltValue="Ka9QRO3F2uHkS/ZOI6gzuQ==" spinCount="100000" sheet="1" objects="1" scenarios="1"/>
  <hyperlinks>
    <hyperlink ref="C11" r:id="rId1"/>
    <hyperlink ref="C15" r:id="rId2" display="Made by Kenji Explain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showGridLines="0" zoomScale="111" workbookViewId="0">
      <selection activeCell="K10" sqref="K10"/>
    </sheetView>
  </sheetViews>
  <sheetFormatPr defaultColWidth="11.125" defaultRowHeight="15.75" x14ac:dyDescent="0.25"/>
  <cols>
    <col min="3" max="3" width="15.5" customWidth="1"/>
    <col min="6" max="6" width="17.5" customWidth="1"/>
    <col min="8" max="8" width="11.125" customWidth="1"/>
    <col min="9" max="9" width="15.875" customWidth="1"/>
  </cols>
  <sheetData>
    <row r="2" spans="2:9" x14ac:dyDescent="0.25">
      <c r="B2" s="40" t="s">
        <v>24</v>
      </c>
      <c r="C2" s="40"/>
      <c r="E2" s="40" t="s">
        <v>23</v>
      </c>
      <c r="F2" s="40"/>
      <c r="H2" s="40" t="s">
        <v>22</v>
      </c>
      <c r="I2" s="40"/>
    </row>
    <row r="3" spans="2:9" x14ac:dyDescent="0.25">
      <c r="B3" t="s">
        <v>17</v>
      </c>
      <c r="C3" s="15">
        <v>0.82</v>
      </c>
      <c r="E3" t="s">
        <v>17</v>
      </c>
      <c r="F3" s="15">
        <v>0.65</v>
      </c>
      <c r="H3" t="s">
        <v>17</v>
      </c>
      <c r="I3" s="15"/>
    </row>
    <row r="4" spans="2:9" x14ac:dyDescent="0.25">
      <c r="B4" t="s">
        <v>18</v>
      </c>
      <c r="C4" s="15">
        <f>100%-C3</f>
        <v>0.18000000000000005</v>
      </c>
      <c r="E4" t="s">
        <v>18</v>
      </c>
      <c r="F4" s="15">
        <f>100%-F3</f>
        <v>0.35</v>
      </c>
      <c r="H4" t="s">
        <v>18</v>
      </c>
      <c r="I4" s="15"/>
    </row>
  </sheetData>
  <mergeCells count="3">
    <mergeCell ref="B2:C2"/>
    <mergeCell ref="E2:F2"/>
    <mergeCell ref="H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zoomScale="137" workbookViewId="0">
      <selection activeCell="B5" sqref="B5:C9"/>
    </sheetView>
  </sheetViews>
  <sheetFormatPr defaultColWidth="11.125" defaultRowHeight="15.75" x14ac:dyDescent="0.25"/>
  <cols>
    <col min="2" max="2" width="24.625" customWidth="1"/>
    <col min="3" max="4" width="8.5" customWidth="1"/>
  </cols>
  <sheetData>
    <row r="2" spans="2:4" ht="21" x14ac:dyDescent="0.35">
      <c r="B2" s="2" t="s">
        <v>29</v>
      </c>
      <c r="C2" s="2"/>
      <c r="D2" s="2"/>
    </row>
    <row r="4" spans="2:4" x14ac:dyDescent="0.25">
      <c r="B4" s="3" t="s">
        <v>26</v>
      </c>
      <c r="C4" s="4" t="s">
        <v>0</v>
      </c>
      <c r="D4" s="4" t="s">
        <v>1</v>
      </c>
    </row>
    <row r="5" spans="2:4" x14ac:dyDescent="0.25">
      <c r="B5" s="5" t="s">
        <v>25</v>
      </c>
      <c r="C5" s="6">
        <v>500</v>
      </c>
      <c r="D5" s="6">
        <v>365</v>
      </c>
    </row>
    <row r="6" spans="2:4" x14ac:dyDescent="0.25">
      <c r="B6" s="5" t="s">
        <v>27</v>
      </c>
      <c r="C6" s="6">
        <v>112</v>
      </c>
      <c r="D6" s="6">
        <v>50</v>
      </c>
    </row>
    <row r="7" spans="2:4" x14ac:dyDescent="0.25">
      <c r="B7" s="5" t="s">
        <v>28</v>
      </c>
      <c r="C7" s="6">
        <v>310</v>
      </c>
      <c r="D7" s="6">
        <v>399</v>
      </c>
    </row>
    <row r="8" spans="2:4" x14ac:dyDescent="0.25">
      <c r="B8" s="5" t="s">
        <v>31</v>
      </c>
      <c r="C8" s="6">
        <v>243</v>
      </c>
      <c r="D8" s="6">
        <v>210</v>
      </c>
    </row>
    <row r="9" spans="2:4" x14ac:dyDescent="0.25">
      <c r="B9" s="5" t="s">
        <v>30</v>
      </c>
      <c r="C9" s="6">
        <v>145</v>
      </c>
      <c r="D9" s="6">
        <v>160</v>
      </c>
    </row>
    <row r="10" spans="2:4" x14ac:dyDescent="0.25">
      <c r="C10" s="1"/>
      <c r="D1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workbookViewId="0">
      <selection activeCell="S27" sqref="S27"/>
    </sheetView>
  </sheetViews>
  <sheetFormatPr defaultRowHeight="15.75" x14ac:dyDescent="0.25"/>
  <sheetData>
    <row r="3" spans="2:7" x14ac:dyDescent="0.25">
      <c r="B3" t="s">
        <v>39</v>
      </c>
      <c r="C3" s="15">
        <v>0.05</v>
      </c>
      <c r="D3" s="15">
        <f>G3-C3</f>
        <v>0.65999999999999992</v>
      </c>
      <c r="E3" s="15">
        <f>1-G3-F3</f>
        <v>0.24000000000000005</v>
      </c>
      <c r="F3" s="15">
        <v>0.05</v>
      </c>
      <c r="G3" s="15">
        <v>0.71</v>
      </c>
    </row>
    <row r="4" spans="2:7" x14ac:dyDescent="0.25">
      <c r="B4" t="s">
        <v>40</v>
      </c>
      <c r="C4" s="15">
        <v>0.05</v>
      </c>
      <c r="D4" s="15">
        <f t="shared" ref="D4:D7" si="0">G4-C4</f>
        <v>0.7</v>
      </c>
      <c r="E4" s="15">
        <f t="shared" ref="E4:E7" si="1">1-G4-F4</f>
        <v>0.2</v>
      </c>
      <c r="F4" s="15">
        <v>0.05</v>
      </c>
      <c r="G4" s="15">
        <v>0.75</v>
      </c>
    </row>
    <row r="5" spans="2:7" x14ac:dyDescent="0.25">
      <c r="B5" t="s">
        <v>41</v>
      </c>
      <c r="C5" s="15">
        <v>0.05</v>
      </c>
      <c r="D5" s="15">
        <f t="shared" si="0"/>
        <v>0.7</v>
      </c>
      <c r="E5" s="15">
        <f t="shared" si="1"/>
        <v>0.2</v>
      </c>
      <c r="F5" s="15">
        <v>0.05</v>
      </c>
      <c r="G5" s="15">
        <v>0.75</v>
      </c>
    </row>
    <row r="6" spans="2:7" x14ac:dyDescent="0.25">
      <c r="B6" t="s">
        <v>39</v>
      </c>
      <c r="C6" s="15">
        <v>0.05</v>
      </c>
      <c r="D6" s="15">
        <f t="shared" si="0"/>
        <v>0.7</v>
      </c>
      <c r="E6" s="15">
        <f t="shared" si="1"/>
        <v>0.2</v>
      </c>
      <c r="F6" s="15">
        <v>0.05</v>
      </c>
      <c r="G6" s="15">
        <v>0.75</v>
      </c>
    </row>
    <row r="7" spans="2:7" x14ac:dyDescent="0.25">
      <c r="B7" t="s">
        <v>39</v>
      </c>
      <c r="C7" s="15">
        <v>0.05</v>
      </c>
      <c r="D7" s="15">
        <f t="shared" si="0"/>
        <v>0.7</v>
      </c>
      <c r="E7" s="15">
        <f t="shared" si="1"/>
        <v>0.2</v>
      </c>
      <c r="F7" s="15">
        <v>0.05</v>
      </c>
      <c r="G7" s="15">
        <v>0.75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showGridLines="0" zoomScale="137" workbookViewId="0">
      <selection activeCell="B3" sqref="B3"/>
    </sheetView>
  </sheetViews>
  <sheetFormatPr defaultColWidth="11.125" defaultRowHeight="15.75" x14ac:dyDescent="0.25"/>
  <cols>
    <col min="2" max="2" width="12.5" customWidth="1"/>
  </cols>
  <sheetData>
    <row r="2" spans="2:3" x14ac:dyDescent="0.25">
      <c r="B2" s="41" t="s">
        <v>2</v>
      </c>
      <c r="C2" s="41"/>
    </row>
    <row r="3" spans="2:3" x14ac:dyDescent="0.25">
      <c r="B3" s="9" t="s">
        <v>5</v>
      </c>
      <c r="C3" s="6">
        <v>82</v>
      </c>
    </row>
    <row r="4" spans="2:3" x14ac:dyDescent="0.25">
      <c r="B4" s="9" t="s">
        <v>3</v>
      </c>
      <c r="C4" s="6">
        <v>50</v>
      </c>
    </row>
    <row r="5" spans="2:3" x14ac:dyDescent="0.25">
      <c r="B5" s="9" t="s">
        <v>6</v>
      </c>
      <c r="C5" s="6">
        <v>22</v>
      </c>
    </row>
    <row r="6" spans="2:3" x14ac:dyDescent="0.25">
      <c r="B6" s="9" t="s">
        <v>9</v>
      </c>
      <c r="C6" s="6">
        <v>-18</v>
      </c>
    </row>
    <row r="7" spans="2:3" x14ac:dyDescent="0.25">
      <c r="B7" s="9" t="s">
        <v>7</v>
      </c>
      <c r="C7" s="6">
        <v>-6</v>
      </c>
    </row>
    <row r="8" spans="2:3" x14ac:dyDescent="0.25">
      <c r="B8" s="9" t="s">
        <v>8</v>
      </c>
      <c r="C8" s="6">
        <v>-29</v>
      </c>
    </row>
    <row r="9" spans="2:3" x14ac:dyDescent="0.25">
      <c r="B9" s="8" t="s">
        <v>4</v>
      </c>
      <c r="C9" s="7">
        <f>SUM(C3:C8)</f>
        <v>101</v>
      </c>
    </row>
    <row r="10" spans="2:3" x14ac:dyDescent="0.25">
      <c r="C10" s="1"/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showGridLines="0" zoomScale="125" workbookViewId="0">
      <selection activeCell="C4" sqref="C4"/>
    </sheetView>
  </sheetViews>
  <sheetFormatPr defaultColWidth="11.125" defaultRowHeight="15.75" x14ac:dyDescent="0.25"/>
  <sheetData>
    <row r="2" spans="2:3" x14ac:dyDescent="0.25">
      <c r="B2" s="42" t="s">
        <v>1</v>
      </c>
      <c r="C2" s="42"/>
    </row>
    <row r="3" spans="2:3" x14ac:dyDescent="0.25">
      <c r="B3" s="10"/>
      <c r="C3" s="10"/>
    </row>
    <row r="4" spans="2:3" x14ac:dyDescent="0.25">
      <c r="B4" s="11" t="s">
        <v>10</v>
      </c>
      <c r="C4" s="12" t="s">
        <v>19</v>
      </c>
    </row>
    <row r="6" spans="2:3" x14ac:dyDescent="0.25">
      <c r="B6" s="17" t="e" cm="1">
        <f t="array" aca="1" ref="B6" ca="1">_xlfn.STOCKHISTORY(C4,EDATE(TODAY(),-12),TODAY(),1)</f>
        <v>#NAME?</v>
      </c>
      <c r="C6" s="17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showGridLines="0" zoomScale="125" zoomScaleNormal="125" workbookViewId="0"/>
  </sheetViews>
  <sheetFormatPr defaultColWidth="11.125" defaultRowHeight="15.75" x14ac:dyDescent="0.25"/>
  <cols>
    <col min="3" max="3" width="13" bestFit="1" customWidth="1"/>
    <col min="4" max="4" width="16.625" customWidth="1"/>
  </cols>
  <sheetData>
    <row r="2" spans="2:13" x14ac:dyDescent="0.25">
      <c r="B2" s="16" t="s">
        <v>12</v>
      </c>
      <c r="C2" s="16" t="s">
        <v>11</v>
      </c>
      <c r="D2" s="16" t="s">
        <v>20</v>
      </c>
      <c r="E2" s="16" t="s">
        <v>16</v>
      </c>
      <c r="F2" s="16" t="s">
        <v>13</v>
      </c>
      <c r="G2" s="16" t="s">
        <v>14</v>
      </c>
      <c r="H2" s="16" t="s">
        <v>15</v>
      </c>
    </row>
    <row r="3" spans="2:13" x14ac:dyDescent="0.25">
      <c r="B3" s="13">
        <v>44197</v>
      </c>
      <c r="C3" s="6">
        <v>440023.60000000003</v>
      </c>
      <c r="D3" s="6">
        <f>C4</f>
        <v>475225.48800000001</v>
      </c>
      <c r="E3" s="14">
        <f>D3/C3-1</f>
        <v>7.9999999999999849E-2</v>
      </c>
      <c r="F3" s="6">
        <f>D3-C3</f>
        <v>35201.887999999977</v>
      </c>
      <c r="G3" s="1">
        <f>IF(F3&gt;0,-F3,"")</f>
        <v>-35201.887999999977</v>
      </c>
      <c r="H3" s="1" t="str">
        <f>IF(F3&lt;0,F3,"")</f>
        <v/>
      </c>
    </row>
    <row r="4" spans="2:13" x14ac:dyDescent="0.25">
      <c r="B4" s="13">
        <v>44228</v>
      </c>
      <c r="C4" s="6">
        <v>475225.48800000001</v>
      </c>
      <c r="D4" s="6">
        <f t="shared" ref="D4:D7" si="0">C5</f>
        <v>380180.39040000003</v>
      </c>
      <c r="E4" s="14">
        <f t="shared" ref="E4:E8" si="1">D4/C4-1</f>
        <v>-0.19999999999999996</v>
      </c>
      <c r="F4" s="6">
        <f t="shared" ref="F4:F8" si="2">D4-C4</f>
        <v>-95045.097599999979</v>
      </c>
      <c r="G4" s="1" t="str">
        <f t="shared" ref="G4:G9" si="3">IF(F4&gt;0,-F4,"")</f>
        <v/>
      </c>
      <c r="H4" s="1">
        <f t="shared" ref="H4:H8" si="4">IF(F4&lt;0,F4,"")</f>
        <v>-95045.097599999979</v>
      </c>
    </row>
    <row r="5" spans="2:13" x14ac:dyDescent="0.25">
      <c r="B5" s="13">
        <v>44256</v>
      </c>
      <c r="C5" s="6">
        <v>380180.39040000003</v>
      </c>
      <c r="D5" s="6">
        <f t="shared" si="0"/>
        <v>266126.27328000002</v>
      </c>
      <c r="E5" s="14">
        <f t="shared" si="1"/>
        <v>-0.30000000000000004</v>
      </c>
      <c r="F5" s="6">
        <f t="shared" si="2"/>
        <v>-114054.11712000001</v>
      </c>
      <c r="G5" s="1" t="str">
        <f t="shared" si="3"/>
        <v/>
      </c>
      <c r="H5" s="1">
        <f t="shared" si="4"/>
        <v>-114054.11712000001</v>
      </c>
    </row>
    <row r="6" spans="2:13" x14ac:dyDescent="0.25">
      <c r="B6" s="13">
        <v>44287</v>
      </c>
      <c r="C6" s="6">
        <v>266126.27328000002</v>
      </c>
      <c r="D6" s="6">
        <f t="shared" si="0"/>
        <v>303383.95153919997</v>
      </c>
      <c r="E6" s="14">
        <f t="shared" si="1"/>
        <v>0.1399999999999999</v>
      </c>
      <c r="F6" s="6">
        <f t="shared" si="2"/>
        <v>37257.678259199951</v>
      </c>
      <c r="G6" s="1">
        <f t="shared" si="3"/>
        <v>-37257.678259199951</v>
      </c>
      <c r="H6" s="1" t="str">
        <f>IF(F6&lt;0,F6,"")</f>
        <v/>
      </c>
    </row>
    <row r="7" spans="2:13" x14ac:dyDescent="0.25">
      <c r="B7" s="13">
        <v>44317</v>
      </c>
      <c r="C7" s="6">
        <v>303383.95153919997</v>
      </c>
      <c r="D7" s="6">
        <f t="shared" si="0"/>
        <v>351925.38378547196</v>
      </c>
      <c r="E7" s="14">
        <f t="shared" si="1"/>
        <v>0.15999999999999992</v>
      </c>
      <c r="F7" s="6">
        <f t="shared" si="2"/>
        <v>48541.432246271987</v>
      </c>
      <c r="G7" s="1">
        <f t="shared" si="3"/>
        <v>-48541.432246271987</v>
      </c>
      <c r="H7" s="1" t="str">
        <f t="shared" si="4"/>
        <v/>
      </c>
    </row>
    <row r="8" spans="2:13" x14ac:dyDescent="0.25">
      <c r="B8" s="13">
        <v>44348</v>
      </c>
      <c r="C8" s="6">
        <v>351925.38378547196</v>
      </c>
      <c r="D8" s="6">
        <f>C9</f>
        <v>394156.42983972863</v>
      </c>
      <c r="E8" s="14">
        <f t="shared" si="1"/>
        <v>0.12000000000000011</v>
      </c>
      <c r="F8" s="6">
        <f t="shared" si="2"/>
        <v>42231.046054256673</v>
      </c>
      <c r="G8" s="1">
        <f t="shared" si="3"/>
        <v>-42231.046054256673</v>
      </c>
      <c r="H8" s="1" t="str">
        <f t="shared" si="4"/>
        <v/>
      </c>
    </row>
    <row r="9" spans="2:13" x14ac:dyDescent="0.25">
      <c r="B9" s="13">
        <v>44378</v>
      </c>
      <c r="C9" s="6">
        <v>394156.42983972863</v>
      </c>
      <c r="D9" s="6"/>
      <c r="E9" s="14"/>
      <c r="F9" s="6"/>
      <c r="G9" s="1" t="str">
        <f t="shared" si="3"/>
        <v/>
      </c>
    </row>
    <row r="11" spans="2:13" x14ac:dyDescent="0.25">
      <c r="M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Doughnut Chart</vt:lpstr>
      <vt:lpstr>Actuals vs Budget</vt:lpstr>
      <vt:lpstr>Sheet1</vt:lpstr>
      <vt:lpstr>Waterfall</vt:lpstr>
      <vt:lpstr>Forecast</vt:lpstr>
      <vt:lpstr>Revenue 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Dimitar Bekiarski</cp:lastModifiedBy>
  <dcterms:created xsi:type="dcterms:W3CDTF">2022-07-04T11:15:25Z</dcterms:created>
  <dcterms:modified xsi:type="dcterms:W3CDTF">2025-01-20T06:43:42Z</dcterms:modified>
</cp:coreProperties>
</file>