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MPC/proram/"/>
    </mc:Choice>
  </mc:AlternateContent>
  <xr:revisionPtr revIDLastSave="0" documentId="13_ncr:1_{62F79C54-E1B2-8346-8B07-8BAD827C1478}" xr6:coauthVersionLast="46" xr6:coauthVersionMax="46" xr10:uidLastSave="{00000000-0000-0000-0000-000000000000}"/>
  <bookViews>
    <workbookView xWindow="-48180" yWindow="-16840" windowWidth="40700" windowHeight="23440" xr2:uid="{C27AEDCD-1D18-D640-9F8D-DC4448B109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E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M2" i="1"/>
  <c r="L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K2" i="1"/>
  <c r="J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3" i="1"/>
  <c r="E5" i="1" s="1"/>
  <c r="A3" i="1"/>
  <c r="E19" i="1" l="1"/>
  <c r="E15" i="1"/>
  <c r="E11" i="1"/>
  <c r="E7" i="1"/>
  <c r="D3" i="1"/>
  <c r="E18" i="1"/>
  <c r="E14" i="1"/>
  <c r="E10" i="1"/>
  <c r="E6" i="1"/>
  <c r="E2" i="1"/>
  <c r="E16" i="1"/>
  <c r="E12" i="1"/>
  <c r="E8" i="1"/>
  <c r="D2" i="1"/>
  <c r="E3" i="1"/>
  <c r="E17" i="1"/>
  <c r="E13" i="1"/>
  <c r="E9" i="1"/>
  <c r="E4" i="1"/>
  <c r="D4" i="1"/>
</calcChain>
</file>

<file path=xl/sharedStrings.xml><?xml version="1.0" encoding="utf-8"?>
<sst xmlns="http://schemas.openxmlformats.org/spreadsheetml/2006/main" count="10" uniqueCount="6">
  <si>
    <t>log n</t>
  </si>
  <si>
    <t>PrORAM</t>
  </si>
  <si>
    <t>BubbleRAM</t>
  </si>
  <si>
    <t>PrORAM Full</t>
  </si>
  <si>
    <t>BubbleRAM Full</t>
  </si>
  <si>
    <t>accesses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</si>
</sst>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PrORAM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Sheet1!$D$2:$D$19</c:f>
              <c:numCache>
                <c:formatCode>General</c:formatCode>
                <c:ptCount val="18"/>
                <c:pt idx="0">
                  <c:v>103.69125080108643</c:v>
                </c:pt>
                <c:pt idx="1">
                  <c:v>123.30843830108643</c:v>
                </c:pt>
                <c:pt idx="2">
                  <c:v>143.79170227050781</c:v>
                </c:pt>
                <c:pt idx="3">
                  <c:v>163.88357543945312</c:v>
                </c:pt>
                <c:pt idx="4">
                  <c:v>184.05447387695312</c:v>
                </c:pt>
                <c:pt idx="5">
                  <c:v>204.26492309570312</c:v>
                </c:pt>
                <c:pt idx="6">
                  <c:v>224.49514770507812</c:v>
                </c:pt>
                <c:pt idx="7">
                  <c:v>245.28500652313232</c:v>
                </c:pt>
                <c:pt idx="8">
                  <c:v>265.53006267547607</c:v>
                </c:pt>
                <c:pt idx="9">
                  <c:v>285.77759075164795</c:v>
                </c:pt>
                <c:pt idx="10">
                  <c:v>306.02635478973389</c:v>
                </c:pt>
                <c:pt idx="11">
                  <c:v>326.27574443817139</c:v>
                </c:pt>
                <c:pt idx="12">
                  <c:v>347.07518577575684</c:v>
                </c:pt>
                <c:pt idx="13">
                  <c:v>367.32503318786621</c:v>
                </c:pt>
                <c:pt idx="14">
                  <c:v>387.5749568939209</c:v>
                </c:pt>
                <c:pt idx="15">
                  <c:v>407.82491874694824</c:v>
                </c:pt>
                <c:pt idx="16">
                  <c:v>428.07489967346191</c:v>
                </c:pt>
                <c:pt idx="17">
                  <c:v>448.87463665008545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F-5049-A605-2398A18D66B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BubbleRAM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Sheet1!$E$2:$E$19</c:f>
              <c:numCache>
                <c:formatCode>General</c:formatCode>
                <c:ptCount val="18"/>
                <c:pt idx="0">
                  <c:v>49.769375801086426</c:v>
                </c:pt>
                <c:pt idx="1">
                  <c:v>81.410000801086426</c:v>
                </c:pt>
                <c:pt idx="2">
                  <c:v>123.09255981445312</c:v>
                </c:pt>
                <c:pt idx="3">
                  <c:v>174.03396606445312</c:v>
                </c:pt>
                <c:pt idx="4">
                  <c:v>235.49191570281982</c:v>
                </c:pt>
                <c:pt idx="5">
                  <c:v>306.99576377868652</c:v>
                </c:pt>
                <c:pt idx="6">
                  <c:v>388.03531455993652</c:v>
                </c:pt>
                <c:pt idx="7">
                  <c:v>479.72983646392822</c:v>
                </c:pt>
                <c:pt idx="8">
                  <c:v>581.53947067260742</c:v>
                </c:pt>
                <c:pt idx="9">
                  <c:v>694.01890754699707</c:v>
                </c:pt>
                <c:pt idx="10">
                  <c:v>816.07112598419189</c:v>
                </c:pt>
                <c:pt idx="11">
                  <c:v>948.24710845947266</c:v>
                </c:pt>
                <c:pt idx="12">
                  <c:v>1091.0972270965576</c:v>
                </c:pt>
                <c:pt idx="13">
                  <c:v>1243.5222787857056</c:v>
                </c:pt>
                <c:pt idx="14">
                  <c:v>1406.6219244003296</c:v>
                </c:pt>
                <c:pt idx="15">
                  <c:v>1579.8464937210083</c:v>
                </c:pt>
                <c:pt idx="16">
                  <c:v>1763.1960248947144</c:v>
                </c:pt>
                <c:pt idx="17">
                  <c:v>1956.6705369949341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F-5049-A605-2398A18D6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4959"/>
        <c:axId val="83347791"/>
      </c:lineChart>
      <c:catAx>
        <c:axId val="8370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7791"/>
        <c:crosses val="autoZero"/>
        <c:auto val="1"/>
        <c:lblAlgn val="ctr"/>
        <c:lblOffset val="100"/>
        <c:tickLblSkip val="2"/>
        <c:noMultiLvlLbl val="0"/>
      </c:catAx>
      <c:valAx>
        <c:axId val="8334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per Access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PrORAM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Sheet1!$J$2:$J$19</c:f>
              <c:numCache>
                <c:formatCode>General</c:formatCode>
                <c:ptCount val="18"/>
                <c:pt idx="0">
                  <c:v>3.7233638763427734</c:v>
                </c:pt>
                <c:pt idx="1">
                  <c:v>3.9505290985107422</c:v>
                </c:pt>
                <c:pt idx="2">
                  <c:v>5.4180908203125</c:v>
                </c:pt>
                <c:pt idx="3">
                  <c:v>5.9750938415527344</c:v>
                </c:pt>
                <c:pt idx="4">
                  <c:v>6.3754463195800781</c:v>
                </c:pt>
                <c:pt idx="5">
                  <c:v>6.996307373046875</c:v>
                </c:pt>
                <c:pt idx="6">
                  <c:v>7.2921085357666016</c:v>
                </c:pt>
                <c:pt idx="7">
                  <c:v>9.8214149475097656</c:v>
                </c:pt>
                <c:pt idx="8">
                  <c:v>9.4591522216796875</c:v>
                </c:pt>
                <c:pt idx="9">
                  <c:v>9.8674774169921875</c:v>
                </c:pt>
                <c:pt idx="10">
                  <c:v>10.377216339111328</c:v>
                </c:pt>
                <c:pt idx="11">
                  <c:v>11.037826538085938</c:v>
                </c:pt>
                <c:pt idx="12">
                  <c:v>14.403820037841797</c:v>
                </c:pt>
                <c:pt idx="13">
                  <c:v>12.775611877441406</c:v>
                </c:pt>
                <c:pt idx="14">
                  <c:v>13.943958282470703</c:v>
                </c:pt>
                <c:pt idx="15">
                  <c:v>14.937305450439453</c:v>
                </c:pt>
                <c:pt idx="16">
                  <c:v>14.914989471435547</c:v>
                </c:pt>
                <c:pt idx="17">
                  <c:v>19.00634765625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A-DC4E-8C26-2CB112505218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BubbleRAM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Sheet1!$K$2:$K$19</c:f>
              <c:numCache>
                <c:formatCode>General</c:formatCode>
                <c:ptCount val="18"/>
                <c:pt idx="0">
                  <c:v>4.0022182464599609</c:v>
                </c:pt>
                <c:pt idx="1">
                  <c:v>4.8619747161865234</c:v>
                </c:pt>
                <c:pt idx="2">
                  <c:v>7.1985530853271484</c:v>
                </c:pt>
                <c:pt idx="3">
                  <c:v>8.9936161041259766</c:v>
                </c:pt>
                <c:pt idx="4">
                  <c:v>11.323165893554688</c:v>
                </c:pt>
                <c:pt idx="5">
                  <c:v>15.547847747802734</c:v>
                </c:pt>
                <c:pt idx="6">
                  <c:v>17.87872314453125</c:v>
                </c:pt>
                <c:pt idx="7">
                  <c:v>20.817279815673828</c:v>
                </c:pt>
                <c:pt idx="8">
                  <c:v>24.821567535400391</c:v>
                </c:pt>
                <c:pt idx="9">
                  <c:v>32.955646514892578</c:v>
                </c:pt>
                <c:pt idx="10">
                  <c:v>39.64385986328125</c:v>
                </c:pt>
                <c:pt idx="11">
                  <c:v>53.752803802490234</c:v>
                </c:pt>
                <c:pt idx="12">
                  <c:v>71.564483642578125</c:v>
                </c:pt>
                <c:pt idx="13">
                  <c:v>85.795211791992188</c:v>
                </c:pt>
                <c:pt idx="14">
                  <c:v>96.091270446777344</c:v>
                </c:pt>
                <c:pt idx="15">
                  <c:v>110.46314239501953</c:v>
                </c:pt>
                <c:pt idx="16">
                  <c:v>156.96144104003906</c:v>
                </c:pt>
                <c:pt idx="17">
                  <c:v>192.14534759521484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A-DC4E-8C26-2CB11250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4959"/>
        <c:axId val="83347791"/>
      </c:lineChart>
      <c:catAx>
        <c:axId val="8370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779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334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 Wall-Clock time per Access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PrORAM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Sheet1!$L$2:$L$19</c:f>
              <c:numCache>
                <c:formatCode>General</c:formatCode>
                <c:ptCount val="18"/>
                <c:pt idx="0">
                  <c:v>268574.34116330236</c:v>
                </c:pt>
                <c:pt idx="1">
                  <c:v>253130.65036705509</c:v>
                </c:pt>
                <c:pt idx="2">
                  <c:v>184566.85817280613</c:v>
                </c:pt>
                <c:pt idx="3">
                  <c:v>167361.38820878038</c:v>
                </c:pt>
                <c:pt idx="4">
                  <c:v>156851.76376261382</c:v>
                </c:pt>
                <c:pt idx="5">
                  <c:v>142932.54236548822</c:v>
                </c:pt>
                <c:pt idx="6">
                  <c:v>137134.54690027767</c:v>
                </c:pt>
                <c:pt idx="7">
                  <c:v>101818.32305675583</c:v>
                </c:pt>
                <c:pt idx="8">
                  <c:v>105717.71936475163</c:v>
                </c:pt>
                <c:pt idx="9">
                  <c:v>101343.023930104</c:v>
                </c:pt>
                <c:pt idx="10">
                  <c:v>96364.956393078042</c:v>
                </c:pt>
                <c:pt idx="11">
                  <c:v>90597.546224295831</c:v>
                </c:pt>
                <c:pt idx="12">
                  <c:v>69426.027079815933</c:v>
                </c:pt>
                <c:pt idx="13">
                  <c:v>78274.137441961153</c:v>
                </c:pt>
                <c:pt idx="14">
                  <c:v>71715.647719423039</c:v>
                </c:pt>
                <c:pt idx="15">
                  <c:v>66946.478621455797</c:v>
                </c:pt>
                <c:pt idx="16">
                  <c:v>67046.644713705682</c:v>
                </c:pt>
                <c:pt idx="17">
                  <c:v>52614.001284521517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1-2B46-88FB-7E111FA0F529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BubbleRAM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Sheet1!$M$2:$M$19</c:f>
              <c:numCache>
                <c:formatCode>General</c:formatCode>
                <c:ptCount val="18"/>
                <c:pt idx="0">
                  <c:v>249861.43643828502</c:v>
                </c:pt>
                <c:pt idx="1">
                  <c:v>205677.74584898443</c:v>
                </c:pt>
                <c:pt idx="2">
                  <c:v>138916.80566172468</c:v>
                </c:pt>
                <c:pt idx="3">
                  <c:v>111189.98058425383</c:v>
                </c:pt>
                <c:pt idx="4">
                  <c:v>88314.523464609374</c:v>
                </c:pt>
                <c:pt idx="5">
                  <c:v>64317.583772411381</c:v>
                </c:pt>
                <c:pt idx="6">
                  <c:v>55932.405905948624</c:v>
                </c:pt>
                <c:pt idx="7">
                  <c:v>48037.015827931376</c:v>
                </c:pt>
                <c:pt idx="8">
                  <c:v>40287.544232402128</c:v>
                </c:pt>
                <c:pt idx="9">
                  <c:v>30343.813754286457</c:v>
                </c:pt>
                <c:pt idx="10">
                  <c:v>25224.587198337245</c:v>
                </c:pt>
                <c:pt idx="11">
                  <c:v>18603.68072471919</c:v>
                </c:pt>
                <c:pt idx="12">
                  <c:v>13973.411797315594</c:v>
                </c:pt>
                <c:pt idx="13">
                  <c:v>11655.662118119933</c:v>
                </c:pt>
                <c:pt idx="14">
                  <c:v>10406.772595996388</c:v>
                </c:pt>
                <c:pt idx="15">
                  <c:v>9052.7933419091951</c:v>
                </c:pt>
                <c:pt idx="16">
                  <c:v>6370.9914573536016</c:v>
                </c:pt>
                <c:pt idx="17">
                  <c:v>5204.393509993597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1-2B46-88FB-7E111FA0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4959"/>
        <c:axId val="83347791"/>
      </c:lineChart>
      <c:catAx>
        <c:axId val="8370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7791"/>
        <c:crosses val="autoZero"/>
        <c:auto val="1"/>
        <c:lblAlgn val="ctr"/>
        <c:lblOffset val="100"/>
        <c:tickLblSkip val="2"/>
        <c:noMultiLvlLbl val="0"/>
      </c:catAx>
      <c:valAx>
        <c:axId val="8334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43</xdr:row>
      <xdr:rowOff>114300</xdr:rowOff>
    </xdr:from>
    <xdr:to>
      <xdr:col>18</xdr:col>
      <xdr:colOff>457200</xdr:colOff>
      <xdr:row>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1C909-EF6E-0E40-9386-FF863AA59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27</xdr:row>
      <xdr:rowOff>139700</xdr:rowOff>
    </xdr:from>
    <xdr:to>
      <xdr:col>15</xdr:col>
      <xdr:colOff>19050</xdr:colOff>
      <xdr:row>43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FFCB0-AF7C-C842-94F6-58C656D6A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381000</xdr:colOff>
      <xdr:row>22</xdr:row>
      <xdr:rowOff>12700</xdr:rowOff>
    </xdr:from>
    <xdr:to>
      <xdr:col>22</xdr:col>
      <xdr:colOff>806450</xdr:colOff>
      <xdr:row>37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A3798D-0962-8343-8334-46FCAB40D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B791-E152-CD41-ACA1-436CE014A7E9}">
  <dimension ref="A1:M33"/>
  <sheetViews>
    <sheetView tabSelected="1" workbookViewId="0">
      <selection activeCell="G2" sqref="G2"/>
    </sheetView>
  </sheetViews>
  <sheetFormatPr baseColWidth="10" defaultRowHeight="16" x14ac:dyDescent="0.2"/>
  <cols>
    <col min="2" max="2" width="11.6640625" bestFit="1" customWidth="1"/>
    <col min="3" max="3" width="14.33203125" bestFit="1" customWidth="1"/>
    <col min="8" max="8" width="11.6640625" bestFit="1" customWidth="1"/>
    <col min="10" max="10" width="12.1640625" bestFit="1" customWidth="1"/>
  </cols>
  <sheetData>
    <row r="1" spans="1:13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  <c r="H1" t="s">
        <v>3</v>
      </c>
      <c r="I1" t="s">
        <v>4</v>
      </c>
      <c r="J1" t="s">
        <v>1</v>
      </c>
      <c r="K1" t="s">
        <v>2</v>
      </c>
    </row>
    <row r="2" spans="1:13" x14ac:dyDescent="0.2">
      <c r="A2">
        <v>3</v>
      </c>
      <c r="B2">
        <v>108728157</v>
      </c>
      <c r="C2">
        <v>52186973</v>
      </c>
      <c r="D2">
        <f t="shared" ref="D2:D3" si="0">B2/$A$33</f>
        <v>103.69125080108643</v>
      </c>
      <c r="E2">
        <f>C2/$A$33</f>
        <v>49.769375801086426</v>
      </c>
      <c r="F2">
        <f>2*A2 * 10</f>
        <v>60</v>
      </c>
      <c r="G2">
        <f>F2-D2</f>
        <v>-43.691250801086426</v>
      </c>
      <c r="H2">
        <v>3.9042300000000001</v>
      </c>
      <c r="I2">
        <v>4.1966299999999999</v>
      </c>
      <c r="J2">
        <f>H2/$A$33*1000000</f>
        <v>3.7233638763427734</v>
      </c>
      <c r="K2">
        <f>I2/$A$33*1000000</f>
        <v>4.0022182464599609</v>
      </c>
      <c r="L2">
        <f>$A$33/H2</f>
        <v>268574.34116330236</v>
      </c>
      <c r="M2">
        <f>$A$33/I2</f>
        <v>249861.43643828502</v>
      </c>
    </row>
    <row r="3" spans="1:13" x14ac:dyDescent="0.2">
      <c r="A3">
        <f>A2+1</f>
        <v>4</v>
      </c>
      <c r="B3">
        <v>129298269</v>
      </c>
      <c r="C3">
        <v>85364573</v>
      </c>
      <c r="D3">
        <f t="shared" si="0"/>
        <v>123.30843830108643</v>
      </c>
      <c r="E3">
        <f>C3/$A$33</f>
        <v>81.410000801086426</v>
      </c>
      <c r="F3">
        <f t="shared" ref="F3:F19" si="1">2*A3 * 10</f>
        <v>80</v>
      </c>
      <c r="G3">
        <f t="shared" ref="G3:G19" si="2">F3-D3</f>
        <v>-43.308438301086426</v>
      </c>
      <c r="H3">
        <v>4.1424300000000001</v>
      </c>
      <c r="I3">
        <v>5.0981500000000004</v>
      </c>
      <c r="J3">
        <f t="shared" ref="J3:J19" si="3">H3/$A$33*1000000</f>
        <v>3.9505290985107422</v>
      </c>
      <c r="K3">
        <f t="shared" ref="K3:K19" si="4">I3/$A$33*1000000</f>
        <v>4.8619747161865234</v>
      </c>
      <c r="L3">
        <f t="shared" ref="L3:L19" si="5">$A$33/H3</f>
        <v>253130.65036705509</v>
      </c>
      <c r="M3">
        <f t="shared" ref="M3:M19" si="6">$A$33/I3</f>
        <v>205677.74584898443</v>
      </c>
    </row>
    <row r="4" spans="1:13" x14ac:dyDescent="0.2">
      <c r="A4">
        <f t="shared" ref="A4:A19" si="7">A3+1</f>
        <v>5</v>
      </c>
      <c r="B4">
        <v>150776528</v>
      </c>
      <c r="C4">
        <v>129071904</v>
      </c>
      <c r="D4">
        <f>B4/$A$33</f>
        <v>143.79170227050781</v>
      </c>
      <c r="E4">
        <f>C4/$A$33</f>
        <v>123.09255981445312</v>
      </c>
      <c r="F4">
        <f t="shared" si="1"/>
        <v>100</v>
      </c>
      <c r="G4">
        <f t="shared" si="2"/>
        <v>-43.791702270507812</v>
      </c>
      <c r="H4">
        <v>5.6812800000000001</v>
      </c>
      <c r="I4">
        <v>7.5482300000000002</v>
      </c>
      <c r="J4">
        <f t="shared" si="3"/>
        <v>5.4180908203125</v>
      </c>
      <c r="K4">
        <f t="shared" si="4"/>
        <v>7.1985530853271484</v>
      </c>
      <c r="L4">
        <f t="shared" si="5"/>
        <v>184566.85817280613</v>
      </c>
      <c r="M4">
        <f t="shared" si="6"/>
        <v>138916.80566172468</v>
      </c>
    </row>
    <row r="5" spans="1:13" x14ac:dyDescent="0.2">
      <c r="A5">
        <f t="shared" si="7"/>
        <v>6</v>
      </c>
      <c r="B5">
        <v>171844384</v>
      </c>
      <c r="C5">
        <v>182487840</v>
      </c>
      <c r="D5">
        <f t="shared" ref="D5:D19" si="8">B5/$A$33</f>
        <v>163.88357543945312</v>
      </c>
      <c r="E5">
        <f t="shared" ref="E5:E19" si="9">C5/$A$33</f>
        <v>174.03396606445312</v>
      </c>
      <c r="F5">
        <f t="shared" si="1"/>
        <v>120</v>
      </c>
      <c r="G5">
        <f t="shared" si="2"/>
        <v>-43.883575439453125</v>
      </c>
      <c r="H5">
        <v>6.2653400000000001</v>
      </c>
      <c r="I5">
        <v>9.4304900000000007</v>
      </c>
      <c r="J5">
        <f t="shared" si="3"/>
        <v>5.9750938415527344</v>
      </c>
      <c r="K5">
        <f t="shared" si="4"/>
        <v>8.9936161041259766</v>
      </c>
      <c r="L5">
        <f t="shared" si="5"/>
        <v>167361.38820878038</v>
      </c>
      <c r="M5">
        <f t="shared" si="6"/>
        <v>111189.98058425383</v>
      </c>
    </row>
    <row r="6" spans="1:13" x14ac:dyDescent="0.2">
      <c r="A6">
        <f t="shared" si="7"/>
        <v>7</v>
      </c>
      <c r="B6">
        <v>192995104</v>
      </c>
      <c r="C6">
        <v>246931171</v>
      </c>
      <c r="D6">
        <f t="shared" si="8"/>
        <v>184.05447387695312</v>
      </c>
      <c r="E6">
        <f t="shared" si="9"/>
        <v>235.49191570281982</v>
      </c>
      <c r="F6">
        <f t="shared" si="1"/>
        <v>140</v>
      </c>
      <c r="G6">
        <f t="shared" si="2"/>
        <v>-44.054473876953125</v>
      </c>
      <c r="H6">
        <v>6.6851399999999996</v>
      </c>
      <c r="I6">
        <v>11.873200000000001</v>
      </c>
      <c r="J6">
        <f t="shared" si="3"/>
        <v>6.3754463195800781</v>
      </c>
      <c r="K6">
        <f t="shared" si="4"/>
        <v>11.323165893554688</v>
      </c>
      <c r="L6">
        <f t="shared" si="5"/>
        <v>156851.76376261382</v>
      </c>
      <c r="M6">
        <f t="shared" si="6"/>
        <v>88314.523464609374</v>
      </c>
    </row>
    <row r="7" spans="1:13" x14ac:dyDescent="0.2">
      <c r="A7">
        <f t="shared" si="7"/>
        <v>8</v>
      </c>
      <c r="B7">
        <v>214187296</v>
      </c>
      <c r="C7">
        <v>321908390</v>
      </c>
      <c r="D7">
        <f t="shared" si="8"/>
        <v>204.26492309570312</v>
      </c>
      <c r="E7">
        <f t="shared" si="9"/>
        <v>306.99576377868652</v>
      </c>
      <c r="F7">
        <f t="shared" si="1"/>
        <v>160</v>
      </c>
      <c r="G7">
        <f t="shared" si="2"/>
        <v>-44.264923095703125</v>
      </c>
      <c r="H7">
        <v>7.3361599999999996</v>
      </c>
      <c r="I7">
        <v>16.303100000000001</v>
      </c>
      <c r="J7">
        <f t="shared" si="3"/>
        <v>6.996307373046875</v>
      </c>
      <c r="K7">
        <f t="shared" si="4"/>
        <v>15.547847747802734</v>
      </c>
      <c r="L7">
        <f t="shared" si="5"/>
        <v>142932.54236548822</v>
      </c>
      <c r="M7">
        <f t="shared" si="6"/>
        <v>64317.583772411381</v>
      </c>
    </row>
    <row r="8" spans="1:13" x14ac:dyDescent="0.2">
      <c r="A8">
        <f t="shared" si="7"/>
        <v>9</v>
      </c>
      <c r="B8">
        <v>235400224</v>
      </c>
      <c r="C8">
        <v>406884518</v>
      </c>
      <c r="D8">
        <f t="shared" si="8"/>
        <v>224.49514770507812</v>
      </c>
      <c r="E8">
        <f t="shared" si="9"/>
        <v>388.03531455993652</v>
      </c>
      <c r="F8">
        <f t="shared" si="1"/>
        <v>180</v>
      </c>
      <c r="G8">
        <f t="shared" si="2"/>
        <v>-44.495147705078125</v>
      </c>
      <c r="H8">
        <v>7.6463299999999998</v>
      </c>
      <c r="I8">
        <v>18.747199999999999</v>
      </c>
      <c r="J8">
        <f t="shared" si="3"/>
        <v>7.2921085357666016</v>
      </c>
      <c r="K8">
        <f t="shared" si="4"/>
        <v>17.87872314453125</v>
      </c>
      <c r="L8">
        <f t="shared" si="5"/>
        <v>137134.54690027767</v>
      </c>
      <c r="M8">
        <f t="shared" si="6"/>
        <v>55932.405905948624</v>
      </c>
    </row>
    <row r="9" spans="1:13" x14ac:dyDescent="0.2">
      <c r="A9">
        <f t="shared" si="7"/>
        <v>10</v>
      </c>
      <c r="B9">
        <v>257199971</v>
      </c>
      <c r="C9">
        <v>503033193</v>
      </c>
      <c r="D9">
        <f t="shared" si="8"/>
        <v>245.28500652313232</v>
      </c>
      <c r="E9">
        <f t="shared" si="9"/>
        <v>479.72983646392822</v>
      </c>
      <c r="F9">
        <f t="shared" si="1"/>
        <v>200</v>
      </c>
      <c r="G9">
        <f t="shared" si="2"/>
        <v>-45.285006523132324</v>
      </c>
      <c r="H9">
        <v>10.298500000000001</v>
      </c>
      <c r="I9">
        <v>21.828499999999998</v>
      </c>
      <c r="J9">
        <f t="shared" si="3"/>
        <v>9.8214149475097656</v>
      </c>
      <c r="K9">
        <f t="shared" si="4"/>
        <v>20.817279815673828</v>
      </c>
      <c r="L9">
        <f t="shared" si="5"/>
        <v>101818.32305675583</v>
      </c>
      <c r="M9">
        <f t="shared" si="6"/>
        <v>48037.015827931376</v>
      </c>
    </row>
    <row r="10" spans="1:13" x14ac:dyDescent="0.2">
      <c r="A10">
        <f t="shared" si="7"/>
        <v>11</v>
      </c>
      <c r="B10">
        <v>278428451</v>
      </c>
      <c r="C10">
        <v>609788332</v>
      </c>
      <c r="D10">
        <f t="shared" si="8"/>
        <v>265.53006267547607</v>
      </c>
      <c r="E10">
        <f t="shared" si="9"/>
        <v>581.53947067260742</v>
      </c>
      <c r="F10">
        <f t="shared" si="1"/>
        <v>220</v>
      </c>
      <c r="G10">
        <f t="shared" si="2"/>
        <v>-45.530062675476074</v>
      </c>
      <c r="H10">
        <v>9.9186399999999999</v>
      </c>
      <c r="I10">
        <v>26.0273</v>
      </c>
      <c r="J10">
        <f t="shared" si="3"/>
        <v>9.4591522216796875</v>
      </c>
      <c r="K10">
        <f t="shared" si="4"/>
        <v>24.821567535400391</v>
      </c>
      <c r="L10">
        <f t="shared" si="5"/>
        <v>105717.71936475163</v>
      </c>
      <c r="M10">
        <f t="shared" si="6"/>
        <v>40287.544232402128</v>
      </c>
    </row>
    <row r="11" spans="1:13" x14ac:dyDescent="0.2">
      <c r="A11">
        <f t="shared" si="7"/>
        <v>12</v>
      </c>
      <c r="B11">
        <v>299659523</v>
      </c>
      <c r="C11">
        <v>727731570</v>
      </c>
      <c r="D11">
        <f t="shared" si="8"/>
        <v>285.77759075164795</v>
      </c>
      <c r="E11">
        <f t="shared" si="9"/>
        <v>694.01890754699707</v>
      </c>
      <c r="F11">
        <f t="shared" si="1"/>
        <v>240</v>
      </c>
      <c r="G11">
        <f t="shared" si="2"/>
        <v>-45.777590751647949</v>
      </c>
      <c r="H11">
        <v>10.3468</v>
      </c>
      <c r="I11">
        <v>34.5565</v>
      </c>
      <c r="J11">
        <f t="shared" si="3"/>
        <v>9.8674774169921875</v>
      </c>
      <c r="K11">
        <f t="shared" si="4"/>
        <v>32.955646514892578</v>
      </c>
      <c r="L11">
        <f t="shared" si="5"/>
        <v>101343.023930104</v>
      </c>
      <c r="M11">
        <f t="shared" si="6"/>
        <v>30343.813754286457</v>
      </c>
    </row>
    <row r="12" spans="1:13" x14ac:dyDescent="0.2">
      <c r="A12">
        <f t="shared" si="7"/>
        <v>13</v>
      </c>
      <c r="B12">
        <v>320891891</v>
      </c>
      <c r="C12">
        <v>855712597</v>
      </c>
      <c r="D12">
        <f t="shared" si="8"/>
        <v>306.02635478973389</v>
      </c>
      <c r="E12">
        <f t="shared" si="9"/>
        <v>816.07112598419189</v>
      </c>
      <c r="F12">
        <f t="shared" si="1"/>
        <v>260</v>
      </c>
      <c r="G12">
        <f t="shared" si="2"/>
        <v>-46.026354789733887</v>
      </c>
      <c r="H12">
        <v>10.8813</v>
      </c>
      <c r="I12">
        <v>41.569600000000001</v>
      </c>
      <c r="J12">
        <f t="shared" si="3"/>
        <v>10.377216339111328</v>
      </c>
      <c r="K12">
        <f t="shared" si="4"/>
        <v>39.64385986328125</v>
      </c>
      <c r="L12">
        <f t="shared" si="5"/>
        <v>96364.956393078042</v>
      </c>
      <c r="M12">
        <f t="shared" si="6"/>
        <v>25224.587198337245</v>
      </c>
    </row>
    <row r="13" spans="1:13" x14ac:dyDescent="0.2">
      <c r="A13">
        <f t="shared" si="7"/>
        <v>14</v>
      </c>
      <c r="B13">
        <v>342124915</v>
      </c>
      <c r="C13">
        <v>994309160</v>
      </c>
      <c r="D13">
        <f t="shared" si="8"/>
        <v>326.27574443817139</v>
      </c>
      <c r="E13">
        <f t="shared" si="9"/>
        <v>948.24710845947266</v>
      </c>
      <c r="F13">
        <f t="shared" si="1"/>
        <v>280</v>
      </c>
      <c r="G13">
        <f t="shared" si="2"/>
        <v>-46.275744438171387</v>
      </c>
      <c r="H13">
        <v>11.574</v>
      </c>
      <c r="I13">
        <v>56.363900000000001</v>
      </c>
      <c r="J13">
        <f t="shared" si="3"/>
        <v>11.037826538085938</v>
      </c>
      <c r="K13">
        <f t="shared" si="4"/>
        <v>53.752803802490234</v>
      </c>
      <c r="L13">
        <f t="shared" si="5"/>
        <v>90597.546224295831</v>
      </c>
      <c r="M13">
        <f t="shared" si="6"/>
        <v>18603.68072471919</v>
      </c>
    </row>
    <row r="14" spans="1:13" x14ac:dyDescent="0.2">
      <c r="A14">
        <f t="shared" si="7"/>
        <v>15</v>
      </c>
      <c r="B14">
        <v>363934710</v>
      </c>
      <c r="C14">
        <v>1144098366</v>
      </c>
      <c r="D14">
        <f t="shared" si="8"/>
        <v>347.07518577575684</v>
      </c>
      <c r="E14">
        <f t="shared" si="9"/>
        <v>1091.0972270965576</v>
      </c>
      <c r="F14">
        <f t="shared" si="1"/>
        <v>300</v>
      </c>
      <c r="G14">
        <f t="shared" si="2"/>
        <v>-47.075185775756836</v>
      </c>
      <c r="H14">
        <v>15.1035</v>
      </c>
      <c r="I14">
        <v>75.040800000000004</v>
      </c>
      <c r="J14">
        <f t="shared" si="3"/>
        <v>14.403820037841797</v>
      </c>
      <c r="K14">
        <f t="shared" si="4"/>
        <v>71.564483642578125</v>
      </c>
      <c r="L14">
        <f t="shared" si="5"/>
        <v>69426.027079815933</v>
      </c>
      <c r="M14">
        <f t="shared" si="6"/>
        <v>13973.411797315594</v>
      </c>
    </row>
    <row r="15" spans="1:13" x14ac:dyDescent="0.2">
      <c r="A15">
        <f t="shared" si="7"/>
        <v>16</v>
      </c>
      <c r="B15">
        <v>385168214</v>
      </c>
      <c r="C15">
        <v>1303927617</v>
      </c>
      <c r="D15">
        <f t="shared" si="8"/>
        <v>367.32503318786621</v>
      </c>
      <c r="E15">
        <f t="shared" si="9"/>
        <v>1243.5222787857056</v>
      </c>
      <c r="F15">
        <f t="shared" si="1"/>
        <v>320</v>
      </c>
      <c r="G15">
        <f t="shared" si="2"/>
        <v>-47.325033187866211</v>
      </c>
      <c r="H15">
        <v>13.3962</v>
      </c>
      <c r="I15">
        <v>89.962800000000001</v>
      </c>
      <c r="J15">
        <f t="shared" si="3"/>
        <v>12.775611877441406</v>
      </c>
      <c r="K15">
        <f t="shared" si="4"/>
        <v>85.795211791992188</v>
      </c>
      <c r="L15">
        <f t="shared" si="5"/>
        <v>78274.137441961153</v>
      </c>
      <c r="M15">
        <f t="shared" si="6"/>
        <v>11655.662118119933</v>
      </c>
    </row>
    <row r="16" spans="1:13" x14ac:dyDescent="0.2">
      <c r="A16">
        <f t="shared" si="7"/>
        <v>17</v>
      </c>
      <c r="B16">
        <v>406401798</v>
      </c>
      <c r="C16">
        <v>1474949991</v>
      </c>
      <c r="D16">
        <f t="shared" si="8"/>
        <v>387.5749568939209</v>
      </c>
      <c r="E16">
        <f t="shared" si="9"/>
        <v>1406.6219244003296</v>
      </c>
      <c r="F16">
        <f t="shared" si="1"/>
        <v>340</v>
      </c>
      <c r="G16">
        <f t="shared" si="2"/>
        <v>-47.574956893920898</v>
      </c>
      <c r="H16">
        <v>14.6213</v>
      </c>
      <c r="I16">
        <v>100.759</v>
      </c>
      <c r="J16">
        <f t="shared" si="3"/>
        <v>13.943958282470703</v>
      </c>
      <c r="K16">
        <f t="shared" si="4"/>
        <v>96.091270446777344</v>
      </c>
      <c r="L16">
        <f t="shared" si="5"/>
        <v>71715.647719423039</v>
      </c>
      <c r="M16">
        <f t="shared" si="6"/>
        <v>10406.772595996388</v>
      </c>
    </row>
    <row r="17" spans="1:13" x14ac:dyDescent="0.2">
      <c r="A17">
        <f t="shared" si="7"/>
        <v>18</v>
      </c>
      <c r="B17">
        <v>427635422</v>
      </c>
      <c r="C17">
        <v>1656589117</v>
      </c>
      <c r="D17">
        <f t="shared" si="8"/>
        <v>407.82491874694824</v>
      </c>
      <c r="E17">
        <f t="shared" si="9"/>
        <v>1579.8464937210083</v>
      </c>
      <c r="F17">
        <f t="shared" si="1"/>
        <v>360</v>
      </c>
      <c r="G17">
        <f t="shared" si="2"/>
        <v>-47.824918746948242</v>
      </c>
      <c r="H17">
        <v>15.6629</v>
      </c>
      <c r="I17">
        <v>115.82899999999999</v>
      </c>
      <c r="J17">
        <f t="shared" si="3"/>
        <v>14.937305450439453</v>
      </c>
      <c r="K17">
        <f t="shared" si="4"/>
        <v>110.46314239501953</v>
      </c>
      <c r="L17">
        <f t="shared" si="5"/>
        <v>66946.478621455797</v>
      </c>
      <c r="M17">
        <f t="shared" si="6"/>
        <v>9052.7933419091951</v>
      </c>
    </row>
    <row r="18" spans="1:13" x14ac:dyDescent="0.2">
      <c r="A18">
        <f t="shared" si="7"/>
        <v>19</v>
      </c>
      <c r="B18">
        <v>448869066</v>
      </c>
      <c r="C18">
        <v>1848845035</v>
      </c>
      <c r="D18">
        <f t="shared" si="8"/>
        <v>428.07489967346191</v>
      </c>
      <c r="E18">
        <f t="shared" si="9"/>
        <v>1763.1960248947144</v>
      </c>
      <c r="F18">
        <f t="shared" si="1"/>
        <v>380</v>
      </c>
      <c r="G18">
        <f t="shared" si="2"/>
        <v>-48.074899673461914</v>
      </c>
      <c r="H18">
        <v>15.6395</v>
      </c>
      <c r="I18">
        <v>164.58600000000001</v>
      </c>
      <c r="J18">
        <f t="shared" si="3"/>
        <v>14.914989471435547</v>
      </c>
      <c r="K18">
        <f t="shared" si="4"/>
        <v>156.96144104003906</v>
      </c>
      <c r="L18">
        <f t="shared" si="5"/>
        <v>67046.644713705682</v>
      </c>
      <c r="M18">
        <f t="shared" si="6"/>
        <v>6370.9914573536016</v>
      </c>
    </row>
    <row r="19" spans="1:13" x14ac:dyDescent="0.2">
      <c r="A19">
        <f t="shared" si="7"/>
        <v>20</v>
      </c>
      <c r="B19">
        <v>470679171</v>
      </c>
      <c r="C19">
        <v>2051717765</v>
      </c>
      <c r="D19">
        <f t="shared" si="8"/>
        <v>448.87463665008545</v>
      </c>
      <c r="E19">
        <f t="shared" si="9"/>
        <v>1956.6705369949341</v>
      </c>
      <c r="F19">
        <f t="shared" si="1"/>
        <v>400</v>
      </c>
      <c r="G19">
        <f t="shared" si="2"/>
        <v>-48.874636650085449</v>
      </c>
      <c r="H19">
        <v>19.929600000000001</v>
      </c>
      <c r="I19">
        <v>201.47900000000001</v>
      </c>
      <c r="J19">
        <f t="shared" si="3"/>
        <v>19.00634765625</v>
      </c>
      <c r="K19">
        <f t="shared" si="4"/>
        <v>192.14534759521484</v>
      </c>
      <c r="L19">
        <f t="shared" si="5"/>
        <v>52614.001284521517</v>
      </c>
      <c r="M19">
        <f t="shared" si="6"/>
        <v>5204.393509993597</v>
      </c>
    </row>
    <row r="20" spans="1:13" x14ac:dyDescent="0.2">
      <c r="E20">
        <f>E19/D19</f>
        <v>4.359057913357292</v>
      </c>
    </row>
    <row r="21" spans="1:13" x14ac:dyDescent="0.2">
      <c r="H21">
        <f>I19/J19</f>
        <v>10.600616364804111</v>
      </c>
    </row>
    <row r="32" spans="1:13" x14ac:dyDescent="0.2">
      <c r="A32" t="s">
        <v>5</v>
      </c>
    </row>
    <row r="33" spans="1:1" x14ac:dyDescent="0.2">
      <c r="A33">
        <f>2^20</f>
        <v>1048576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2021-02-08T02:03:47Z</dcterms:created>
  <dcterms:modified xsi:type="dcterms:W3CDTF">2021-02-22T17:46:42Z</dcterms:modified>
</cp:coreProperties>
</file>