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kal\git\HeraclitusFire\resources\test\"/>
    </mc:Choice>
  </mc:AlternateContent>
  <xr:revisionPtr revIDLastSave="0" documentId="13_ncr:1_{A0CF4F66-9643-4046-9C86-1D738A33449A}" xr6:coauthVersionLast="45" xr6:coauthVersionMax="45" xr10:uidLastSave="{00000000-0000-0000-0000-000000000000}"/>
  <bookViews>
    <workbookView xWindow="15252" yWindow="-108" windowWidth="23256" windowHeight="12576" xr2:uid="{2B73B680-1BF2-496B-8F85-B132D8E156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1" l="1"/>
  <c r="S3" i="1" l="1"/>
  <c r="S4" i="1"/>
  <c r="S5" i="1"/>
  <c r="S6" i="1"/>
  <c r="S7" i="1"/>
  <c r="S8" i="1"/>
  <c r="S9" i="1"/>
  <c r="S10" i="1"/>
  <c r="S11" i="1"/>
  <c r="S12" i="1"/>
  <c r="S2" i="1"/>
  <c r="R13" i="1"/>
  <c r="S13" i="1" s="1"/>
  <c r="Q13" i="1"/>
  <c r="Q3" i="1"/>
  <c r="P3" i="1"/>
  <c r="P4" i="1"/>
  <c r="P5" i="1"/>
  <c r="P6" i="1"/>
  <c r="P7" i="1"/>
  <c r="P8" i="1"/>
  <c r="P9" i="1"/>
  <c r="P10" i="1"/>
  <c r="P11" i="1"/>
  <c r="P12" i="1"/>
  <c r="P13" i="1"/>
  <c r="P2" i="1"/>
  <c r="O3" i="1"/>
  <c r="O4" i="1"/>
  <c r="O5" i="1"/>
  <c r="O6" i="1"/>
  <c r="O7" i="1"/>
  <c r="O8" i="1"/>
  <c r="O9" i="1"/>
  <c r="O10" i="1"/>
  <c r="O11" i="1"/>
  <c r="O12" i="1"/>
  <c r="O13" i="1"/>
  <c r="O2" i="1"/>
  <c r="N12" i="1"/>
  <c r="N3" i="1"/>
  <c r="N2" i="1"/>
  <c r="M3" i="1"/>
  <c r="M4" i="1"/>
  <c r="M5" i="1"/>
  <c r="M6" i="1"/>
  <c r="M7" i="1"/>
  <c r="M8" i="1"/>
  <c r="M9" i="1"/>
  <c r="M10" i="1"/>
  <c r="M11" i="1"/>
  <c r="M12" i="1"/>
  <c r="M13" i="1"/>
  <c r="L3" i="1"/>
  <c r="L4" i="1"/>
  <c r="L5" i="1"/>
  <c r="L6" i="1"/>
  <c r="L7" i="1"/>
  <c r="L8" i="1"/>
  <c r="L9" i="1"/>
  <c r="L10" i="1"/>
  <c r="L11" i="1"/>
  <c r="L12" i="1"/>
  <c r="L13" i="1"/>
  <c r="L2" i="1"/>
  <c r="K14" i="1"/>
  <c r="J14" i="1" l="1"/>
  <c r="I14" i="1"/>
  <c r="H14" i="1"/>
</calcChain>
</file>

<file path=xl/sharedStrings.xml><?xml version="1.0" encoding="utf-8"?>
<sst xmlns="http://schemas.openxmlformats.org/spreadsheetml/2006/main" count="33" uniqueCount="16">
  <si>
    <t>humanTime</t>
  </si>
  <si>
    <t>TotalAttrActivity</t>
  </si>
  <si>
    <t>~</t>
  </si>
  <si>
    <t>Reed</t>
  </si>
  <si>
    <t>Turf</t>
  </si>
  <si>
    <t>Active</t>
  </si>
  <si>
    <t>#numCommits</t>
  </si>
  <si>
    <t>Total</t>
  </si>
  <si>
    <t>ReedRatioAComm</t>
  </si>
  <si>
    <t>ReedRatioTComm</t>
  </si>
  <si>
    <t>ActivityDueToReeds</t>
  </si>
  <si>
    <t>TurfRatioAComm</t>
  </si>
  <si>
    <t>TurfRatioTComm</t>
  </si>
  <si>
    <t>ActivityDueToTurfs</t>
  </si>
  <si>
    <t>ActiveCommits</t>
  </si>
  <si>
    <t>ActiveCommitRatio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</si>
</sst>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17" fontId="0" fillId="0" borderId="0" xfId="0" applyNumberFormat="1"/>
    <xf numFmtId="17" fontId="1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ECF03-95CB-4508-8677-422F81509AEC}">
  <dimension ref="A1:S17"/>
  <sheetViews>
    <sheetView tabSelected="1" topLeftCell="H1" workbookViewId="0">
      <selection activeCell="S2" sqref="S2"/>
    </sheetView>
  </sheetViews>
  <sheetFormatPr defaultRowHeight="15" x14ac:dyDescent="0.25"/>
  <cols>
    <col min="1" max="1" width="24.28515625" customWidth="1"/>
    <col min="2" max="2" width="15.85546875" customWidth="1"/>
    <col min="3" max="3" width="14" customWidth="1"/>
    <col min="7" max="7" width="20.140625" customWidth="1"/>
    <col min="11" max="11" width="15.5703125" customWidth="1"/>
    <col min="12" max="12" width="17.42578125" customWidth="1"/>
    <col min="13" max="13" width="16.5703125" customWidth="1"/>
    <col min="14" max="14" width="20.5703125" customWidth="1"/>
    <col min="15" max="15" width="19.140625" customWidth="1"/>
    <col min="16" max="16" width="15.28515625" customWidth="1"/>
    <col min="17" max="17" width="16.42578125" customWidth="1"/>
    <col min="18" max="18" width="17.42578125" customWidth="1"/>
    <col min="19" max="19" width="21.42578125" customWidth="1"/>
  </cols>
  <sheetData>
    <row r="1" spans="1:19" x14ac:dyDescent="0.25">
      <c r="A1" t="s">
        <v>0</v>
      </c>
      <c r="B1" t="s">
        <v>1</v>
      </c>
      <c r="E1" s="2" t="s">
        <v>2</v>
      </c>
      <c r="G1" t="s">
        <v>0</v>
      </c>
      <c r="H1" t="s">
        <v>3</v>
      </c>
      <c r="I1" t="s">
        <v>4</v>
      </c>
      <c r="J1" t="s">
        <v>5</v>
      </c>
      <c r="K1" t="s">
        <v>6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</row>
    <row r="2" spans="1:19" x14ac:dyDescent="0.25">
      <c r="A2" s="1">
        <v>42671.449953703705</v>
      </c>
      <c r="B2">
        <v>115</v>
      </c>
      <c r="E2" s="2" t="s">
        <v>2</v>
      </c>
      <c r="G2" s="3">
        <v>42644</v>
      </c>
      <c r="H2">
        <v>1</v>
      </c>
      <c r="I2">
        <v>0</v>
      </c>
      <c r="J2">
        <v>1</v>
      </c>
      <c r="K2">
        <v>1</v>
      </c>
      <c r="L2">
        <f>IFERROR(ROUND(H2/J2,2),0)</f>
        <v>1</v>
      </c>
      <c r="M2">
        <f>IFERROR(ROUND(H2/K2,2),0)</f>
        <v>1</v>
      </c>
      <c r="N2">
        <f>SUM(B2)</f>
        <v>115</v>
      </c>
      <c r="O2">
        <f>IFERROR(ROUND(I2/J2,2),0)</f>
        <v>0</v>
      </c>
      <c r="P2">
        <f>IFERROR(ROUND(I2/K2,2),0)</f>
        <v>0</v>
      </c>
      <c r="Q2">
        <v>0</v>
      </c>
      <c r="R2">
        <v>1</v>
      </c>
      <c r="S2">
        <f>IFERROR(ROUND(R2/K2,2),0)</f>
        <v>1</v>
      </c>
    </row>
    <row r="3" spans="1:19" x14ac:dyDescent="0.25">
      <c r="A3" s="1">
        <v>42676.519282407404</v>
      </c>
      <c r="B3">
        <v>42</v>
      </c>
      <c r="E3" s="2" t="s">
        <v>2</v>
      </c>
      <c r="G3" s="3">
        <v>42675</v>
      </c>
      <c r="H3">
        <v>2</v>
      </c>
      <c r="I3">
        <v>1</v>
      </c>
      <c r="J3">
        <v>3</v>
      </c>
      <c r="K3">
        <v>5</v>
      </c>
      <c r="L3">
        <f t="shared" ref="L3:L13" si="0">IFERROR(ROUND(H3/J3,2),0)</f>
        <v>0.67</v>
      </c>
      <c r="M3">
        <f t="shared" ref="M3:M13" si="1">IFERROR(ROUND(H3/K3,2),0)</f>
        <v>0.4</v>
      </c>
      <c r="N3">
        <f>SUM(B3,B7)</f>
        <v>136</v>
      </c>
      <c r="O3">
        <f t="shared" ref="O3:O13" si="2">IFERROR(ROUND(I3/J3,2),0)</f>
        <v>0.33</v>
      </c>
      <c r="P3">
        <f t="shared" ref="P3:P13" si="3">IFERROR(ROUND(I3/K3,2),0)</f>
        <v>0.2</v>
      </c>
      <c r="Q3">
        <f>SUM(B4:B6)</f>
        <v>2</v>
      </c>
      <c r="R3">
        <v>3</v>
      </c>
      <c r="S3">
        <f>IFERROR(ROUND(R3/K3,2),0)</f>
        <v>0.6</v>
      </c>
    </row>
    <row r="4" spans="1:19" x14ac:dyDescent="0.25">
      <c r="A4" s="1">
        <v>42676.667002314818</v>
      </c>
      <c r="B4">
        <v>0</v>
      </c>
      <c r="E4" s="2" t="s">
        <v>2</v>
      </c>
      <c r="G4" s="3">
        <v>42705</v>
      </c>
      <c r="H4">
        <v>0</v>
      </c>
      <c r="I4">
        <v>0</v>
      </c>
      <c r="J4">
        <v>0</v>
      </c>
      <c r="K4">
        <v>0</v>
      </c>
      <c r="L4">
        <f t="shared" si="0"/>
        <v>0</v>
      </c>
      <c r="M4">
        <f t="shared" si="1"/>
        <v>0</v>
      </c>
      <c r="N4">
        <v>0</v>
      </c>
      <c r="O4">
        <f t="shared" si="2"/>
        <v>0</v>
      </c>
      <c r="P4">
        <f t="shared" si="3"/>
        <v>0</v>
      </c>
      <c r="Q4">
        <v>0</v>
      </c>
      <c r="R4">
        <v>0</v>
      </c>
      <c r="S4">
        <f>IFERROR(ROUND(R4/K4,2),0)</f>
        <v>0</v>
      </c>
    </row>
    <row r="5" spans="1:19" x14ac:dyDescent="0.25">
      <c r="A5" s="1">
        <v>42677.409178240741</v>
      </c>
      <c r="B5">
        <v>2</v>
      </c>
      <c r="E5" s="2" t="s">
        <v>2</v>
      </c>
      <c r="G5" s="3">
        <v>42736</v>
      </c>
      <c r="H5">
        <v>0</v>
      </c>
      <c r="I5">
        <v>0</v>
      </c>
      <c r="J5">
        <v>0</v>
      </c>
      <c r="K5">
        <v>0</v>
      </c>
      <c r="L5">
        <f t="shared" si="0"/>
        <v>0</v>
      </c>
      <c r="M5">
        <f t="shared" si="1"/>
        <v>0</v>
      </c>
      <c r="N5">
        <v>0</v>
      </c>
      <c r="O5">
        <f t="shared" si="2"/>
        <v>0</v>
      </c>
      <c r="P5">
        <f t="shared" si="3"/>
        <v>0</v>
      </c>
      <c r="Q5">
        <v>0</v>
      </c>
      <c r="R5">
        <v>0</v>
      </c>
      <c r="S5">
        <f>IFERROR(ROUND(R5/K5,2),0)</f>
        <v>0</v>
      </c>
    </row>
    <row r="6" spans="1:19" x14ac:dyDescent="0.25">
      <c r="A6" s="1">
        <v>42685.381631944445</v>
      </c>
      <c r="B6">
        <v>0</v>
      </c>
      <c r="E6" s="2" t="s">
        <v>2</v>
      </c>
      <c r="G6" s="3">
        <v>42767</v>
      </c>
      <c r="H6">
        <v>0</v>
      </c>
      <c r="I6">
        <v>0</v>
      </c>
      <c r="J6">
        <v>0</v>
      </c>
      <c r="K6">
        <v>0</v>
      </c>
      <c r="L6">
        <f t="shared" si="0"/>
        <v>0</v>
      </c>
      <c r="M6">
        <f t="shared" si="1"/>
        <v>0</v>
      </c>
      <c r="N6">
        <v>0</v>
      </c>
      <c r="O6">
        <f t="shared" si="2"/>
        <v>0</v>
      </c>
      <c r="P6">
        <f t="shared" si="3"/>
        <v>0</v>
      </c>
      <c r="Q6">
        <v>0</v>
      </c>
      <c r="R6">
        <v>0</v>
      </c>
      <c r="S6">
        <f>IFERROR(ROUND(R6/K6,2),0)</f>
        <v>0</v>
      </c>
    </row>
    <row r="7" spans="1:19" x14ac:dyDescent="0.25">
      <c r="A7" s="1">
        <v>42688.546643518515</v>
      </c>
      <c r="B7">
        <v>94</v>
      </c>
      <c r="E7" s="2" t="s">
        <v>2</v>
      </c>
      <c r="G7" s="3">
        <v>42795</v>
      </c>
      <c r="H7">
        <v>0</v>
      </c>
      <c r="I7">
        <v>0</v>
      </c>
      <c r="J7">
        <v>0</v>
      </c>
      <c r="K7">
        <v>0</v>
      </c>
      <c r="L7">
        <f t="shared" si="0"/>
        <v>0</v>
      </c>
      <c r="M7">
        <f t="shared" si="1"/>
        <v>0</v>
      </c>
      <c r="N7">
        <v>0</v>
      </c>
      <c r="O7">
        <f t="shared" si="2"/>
        <v>0</v>
      </c>
      <c r="P7">
        <f t="shared" si="3"/>
        <v>0</v>
      </c>
      <c r="Q7">
        <v>0</v>
      </c>
      <c r="R7">
        <v>0</v>
      </c>
      <c r="S7">
        <f>IFERROR(ROUND(R7/K7,2),0)</f>
        <v>0</v>
      </c>
    </row>
    <row r="8" spans="1:19" x14ac:dyDescent="0.25">
      <c r="A8" s="1">
        <v>42956.552986111114</v>
      </c>
      <c r="B8">
        <v>18</v>
      </c>
      <c r="E8" s="2" t="s">
        <v>2</v>
      </c>
      <c r="G8" s="3">
        <v>42826</v>
      </c>
      <c r="H8">
        <v>0</v>
      </c>
      <c r="I8">
        <v>0</v>
      </c>
      <c r="J8">
        <v>0</v>
      </c>
      <c r="K8">
        <v>0</v>
      </c>
      <c r="L8">
        <f t="shared" si="0"/>
        <v>0</v>
      </c>
      <c r="M8">
        <f t="shared" si="1"/>
        <v>0</v>
      </c>
      <c r="N8">
        <v>0</v>
      </c>
      <c r="O8">
        <f t="shared" si="2"/>
        <v>0</v>
      </c>
      <c r="P8">
        <f t="shared" si="3"/>
        <v>0</v>
      </c>
      <c r="Q8">
        <v>0</v>
      </c>
      <c r="R8">
        <v>0</v>
      </c>
      <c r="S8">
        <f>IFERROR(ROUND(R8/K8,2),0)</f>
        <v>0</v>
      </c>
    </row>
    <row r="9" spans="1:19" x14ac:dyDescent="0.25">
      <c r="A9" s="1">
        <v>42964.536736111113</v>
      </c>
      <c r="B9">
        <v>0</v>
      </c>
      <c r="E9" s="2" t="s">
        <v>2</v>
      </c>
      <c r="G9" s="3">
        <v>42856</v>
      </c>
      <c r="H9">
        <v>0</v>
      </c>
      <c r="I9">
        <v>0</v>
      </c>
      <c r="J9">
        <v>0</v>
      </c>
      <c r="K9">
        <v>0</v>
      </c>
      <c r="L9">
        <f t="shared" si="0"/>
        <v>0</v>
      </c>
      <c r="M9">
        <f t="shared" si="1"/>
        <v>0</v>
      </c>
      <c r="N9">
        <v>0</v>
      </c>
      <c r="O9">
        <f t="shared" si="2"/>
        <v>0</v>
      </c>
      <c r="P9">
        <f t="shared" si="3"/>
        <v>0</v>
      </c>
      <c r="Q9">
        <v>0</v>
      </c>
      <c r="R9">
        <v>0</v>
      </c>
      <c r="S9">
        <f>IFERROR(ROUND(R9/K9,2),0)</f>
        <v>0</v>
      </c>
    </row>
    <row r="10" spans="1:19" x14ac:dyDescent="0.25">
      <c r="A10" s="1">
        <v>42984.390717592592</v>
      </c>
      <c r="B10">
        <v>3</v>
      </c>
      <c r="E10" s="2" t="s">
        <v>2</v>
      </c>
      <c r="G10" s="3">
        <v>42887</v>
      </c>
      <c r="H10">
        <v>0</v>
      </c>
      <c r="I10">
        <v>0</v>
      </c>
      <c r="J10">
        <v>0</v>
      </c>
      <c r="K10">
        <v>0</v>
      </c>
      <c r="L10">
        <f t="shared" si="0"/>
        <v>0</v>
      </c>
      <c r="M10">
        <f t="shared" si="1"/>
        <v>0</v>
      </c>
      <c r="N10">
        <v>0</v>
      </c>
      <c r="O10">
        <f t="shared" si="2"/>
        <v>0</v>
      </c>
      <c r="P10">
        <f t="shared" si="3"/>
        <v>0</v>
      </c>
      <c r="Q10">
        <v>0</v>
      </c>
      <c r="R10">
        <v>0</v>
      </c>
      <c r="S10">
        <f>IFERROR(ROUND(R10/K10,2),0)</f>
        <v>0</v>
      </c>
    </row>
    <row r="11" spans="1:19" x14ac:dyDescent="0.25">
      <c r="A11" s="1">
        <v>42984.479178240741</v>
      </c>
      <c r="B11">
        <v>4</v>
      </c>
      <c r="E11" s="2" t="s">
        <v>2</v>
      </c>
      <c r="G11" s="3">
        <v>42917</v>
      </c>
      <c r="H11">
        <v>0</v>
      </c>
      <c r="I11">
        <v>0</v>
      </c>
      <c r="J11">
        <v>0</v>
      </c>
      <c r="K11">
        <v>0</v>
      </c>
      <c r="L11">
        <f t="shared" si="0"/>
        <v>0</v>
      </c>
      <c r="M11">
        <f t="shared" si="1"/>
        <v>0</v>
      </c>
      <c r="N11">
        <v>0</v>
      </c>
      <c r="O11">
        <f t="shared" si="2"/>
        <v>0</v>
      </c>
      <c r="P11">
        <f t="shared" si="3"/>
        <v>0</v>
      </c>
      <c r="Q11">
        <v>0</v>
      </c>
      <c r="R11">
        <v>0</v>
      </c>
      <c r="S11">
        <f>IFERROR(ROUND(R11/K11,2),0)</f>
        <v>0</v>
      </c>
    </row>
    <row r="12" spans="1:19" x14ac:dyDescent="0.25">
      <c r="A12" s="1">
        <v>42984.500925925924</v>
      </c>
      <c r="B12">
        <v>1</v>
      </c>
      <c r="E12" s="2" t="s">
        <v>2</v>
      </c>
      <c r="G12" s="3">
        <v>42948</v>
      </c>
      <c r="H12">
        <v>1</v>
      </c>
      <c r="I12">
        <v>0</v>
      </c>
      <c r="J12">
        <v>1</v>
      </c>
      <c r="K12">
        <v>2</v>
      </c>
      <c r="L12">
        <f t="shared" si="0"/>
        <v>1</v>
      </c>
      <c r="M12">
        <f t="shared" si="1"/>
        <v>0.5</v>
      </c>
      <c r="N12">
        <f>SUM(B8)</f>
        <v>18</v>
      </c>
      <c r="O12">
        <f t="shared" si="2"/>
        <v>0</v>
      </c>
      <c r="P12">
        <f t="shared" si="3"/>
        <v>0</v>
      </c>
      <c r="Q12">
        <v>0</v>
      </c>
      <c r="R12">
        <v>1</v>
      </c>
      <c r="S12">
        <f>IFERROR(ROUND(R12/K12,2),0)</f>
        <v>0.5</v>
      </c>
    </row>
    <row r="13" spans="1:19" x14ac:dyDescent="0.25">
      <c r="A13" s="1">
        <v>42985.326527777775</v>
      </c>
      <c r="B13">
        <v>3</v>
      </c>
      <c r="E13" s="2" t="s">
        <v>2</v>
      </c>
      <c r="G13" s="3">
        <v>42979</v>
      </c>
      <c r="H13">
        <v>0</v>
      </c>
      <c r="I13">
        <v>8</v>
      </c>
      <c r="J13">
        <v>8</v>
      </c>
      <c r="K13">
        <v>8</v>
      </c>
      <c r="L13">
        <f t="shared" si="0"/>
        <v>0</v>
      </c>
      <c r="M13">
        <f t="shared" si="1"/>
        <v>0</v>
      </c>
      <c r="N13">
        <v>0</v>
      </c>
      <c r="O13">
        <f t="shared" si="2"/>
        <v>1</v>
      </c>
      <c r="P13">
        <f t="shared" si="3"/>
        <v>1</v>
      </c>
      <c r="Q13">
        <f>SUM(B10:B17)</f>
        <v>18</v>
      </c>
      <c r="R13">
        <f>COUNT(B10:B17)</f>
        <v>8</v>
      </c>
      <c r="S13">
        <f>IFERROR(ROUND(R13/K13,2),0)</f>
        <v>1</v>
      </c>
    </row>
    <row r="14" spans="1:19" x14ac:dyDescent="0.25">
      <c r="A14" s="1">
        <v>42985.59988425926</v>
      </c>
      <c r="B14">
        <v>2</v>
      </c>
      <c r="E14" s="2" t="s">
        <v>2</v>
      </c>
      <c r="G14" s="4" t="s">
        <v>7</v>
      </c>
      <c r="H14" s="5">
        <f>SUM(H2:H13)</f>
        <v>4</v>
      </c>
      <c r="I14" s="5">
        <f>SUM(I2:I13)</f>
        <v>9</v>
      </c>
      <c r="J14" s="5">
        <f>SUM(J2:J13)</f>
        <v>13</v>
      </c>
      <c r="K14" s="5">
        <f>SUM(K2:K13)</f>
        <v>16</v>
      </c>
    </row>
    <row r="15" spans="1:19" x14ac:dyDescent="0.25">
      <c r="A15" s="1">
        <v>42992.414629629631</v>
      </c>
      <c r="B15">
        <v>1</v>
      </c>
      <c r="E15" s="2" t="s">
        <v>2</v>
      </c>
      <c r="G15" s="3"/>
    </row>
    <row r="16" spans="1:19" x14ac:dyDescent="0.25">
      <c r="A16" s="1">
        <v>43003.592314814814</v>
      </c>
      <c r="B16">
        <v>2</v>
      </c>
      <c r="E16" s="2" t="s">
        <v>2</v>
      </c>
    </row>
    <row r="17" spans="1:5" x14ac:dyDescent="0.25">
      <c r="A17" s="1">
        <v>43003.595532407409</v>
      </c>
      <c r="B17">
        <v>2</v>
      </c>
      <c r="E17" s="2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Kalampokis</dc:creator>
  <cp:lastModifiedBy>George Kalampokis</cp:lastModifiedBy>
  <dcterms:created xsi:type="dcterms:W3CDTF">2021-01-05T11:06:16Z</dcterms:created>
  <dcterms:modified xsi:type="dcterms:W3CDTF">2021-01-05T16:56:47Z</dcterms:modified>
</cp:coreProperties>
</file>